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G:\Groups\PSF\Databank\Web Versions\2025\"/>
    </mc:Choice>
  </mc:AlternateContent>
  <xr:revisionPtr revIDLastSave="0" documentId="13_ncr:1_{11B5EBB4-D0EE-4800-BAC0-93ECA0577BB9}" xr6:coauthVersionLast="47" xr6:coauthVersionMax="47" xr10:uidLastSave="{00000000-0000-0000-0000-000000000000}"/>
  <bookViews>
    <workbookView xWindow="2265" yWindow="-16320" windowWidth="29040" windowHeight="1572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4-25 prices)" sheetId="8" r:id="rId5"/>
    <sheet name="Receipts (£bn)" sheetId="44" r:id="rId6"/>
    <sheet name="Public finances since 1900" sheetId="15" r:id="rId7"/>
    <sheet name="Glossary" sheetId="11"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123Graph_A" localSheetId="0" hidden="1">'[1]Model inputs'!#REF!</definedName>
    <definedName name="__123Graph_A" localSheetId="6" hidden="1">'[1]Model inputs'!#REF!</definedName>
    <definedName name="__123Graph_A" localSheetId="5" hidden="1">'[1]Model inputs'!#REF!</definedName>
    <definedName name="__123Graph_A" hidden="1">'[1]Model inputs'!#REF!</definedName>
    <definedName name="__123Graph_AALLTAX" localSheetId="0" hidden="1">'[2]Forecast data'!#REF!</definedName>
    <definedName name="__123Graph_AALLTAX" localSheetId="6" hidden="1">'[2]Forecast data'!#REF!</definedName>
    <definedName name="__123Graph_AALLTAX" localSheetId="5"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0" hidden="1">'[4]T3 Page 1'!#REF!</definedName>
    <definedName name="__123Graph_AEFF" localSheetId="6" hidden="1">'[4]T3 Page 1'!#REF!</definedName>
    <definedName name="__123Graph_AEFF" localSheetId="5" hidden="1">'[4]T3 Page 1'!#REF!</definedName>
    <definedName name="__123Graph_AEFF" hidden="1">'[4]T3 Page 1'!#REF!</definedName>
    <definedName name="__123Graph_AGR14PBF1" hidden="1">'[5]HIS19FIN(A)'!$AF$70:$AF$81</definedName>
    <definedName name="__123Graph_AHOMEVAT" localSheetId="0" hidden="1">'[2]Forecast data'!#REF!</definedName>
    <definedName name="__123Graph_AHOMEVAT" localSheetId="6" hidden="1">'[2]Forecast data'!#REF!</definedName>
    <definedName name="__123Graph_AHOMEVAT" localSheetId="5" hidden="1">'[2]Forecast data'!#REF!</definedName>
    <definedName name="__123Graph_AHOMEVAT" hidden="1">'[2]Forecast data'!#REF!</definedName>
    <definedName name="__123Graph_AIMPORT" localSheetId="0" hidden="1">'[2]Forecast data'!#REF!</definedName>
    <definedName name="__123Graph_AIMPORT" localSheetId="6" hidden="1">'[2]Forecast data'!#REF!</definedName>
    <definedName name="__123Graph_AIMPORT" localSheetId="5" hidden="1">'[2]Forecast data'!#REF!</definedName>
    <definedName name="__123Graph_AIMPORT" hidden="1">'[2]Forecast data'!#REF!</definedName>
    <definedName name="__123Graph_ALBFFIN" localSheetId="0" hidden="1">'[4]FC Page 1'!#REF!</definedName>
    <definedName name="__123Graph_ALBFFIN" localSheetId="6" hidden="1">'[4]FC Page 1'!#REF!</definedName>
    <definedName name="__123Graph_ALBFFIN" localSheetId="5"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0" hidden="1">'[4]T3 Page 1'!#REF!</definedName>
    <definedName name="__123Graph_APIC" localSheetId="6" hidden="1">'[4]T3 Page 1'!#REF!</definedName>
    <definedName name="__123Graph_APIC" localSheetId="5" hidden="1">'[4]T3 Page 1'!#REF!</definedName>
    <definedName name="__123Graph_APIC" hidden="1">'[4]T3 Page 1'!#REF!</definedName>
    <definedName name="__123Graph_ATOBREV" localSheetId="0" hidden="1">'[2]Forecast data'!#REF!</definedName>
    <definedName name="__123Graph_ATOBREV" localSheetId="6" hidden="1">'[2]Forecast data'!#REF!</definedName>
    <definedName name="__123Graph_ATOBREV" localSheetId="5" hidden="1">'[2]Forecast data'!#REF!</definedName>
    <definedName name="__123Graph_ATOBREV" hidden="1">'[2]Forecast data'!#REF!</definedName>
    <definedName name="__123Graph_ATOTAL" localSheetId="0" hidden="1">'[2]Forecast data'!#REF!</definedName>
    <definedName name="__123Graph_ATOTAL" localSheetId="6" hidden="1">'[2]Forecast data'!#REF!</definedName>
    <definedName name="__123Graph_ATOTAL" localSheetId="5" hidden="1">'[2]Forecast data'!#REF!</definedName>
    <definedName name="__123Graph_ATOTAL" hidden="1">'[2]Forecast data'!#REF!</definedName>
    <definedName name="__123Graph_B" localSheetId="0" hidden="1">'[1]Model inputs'!#REF!</definedName>
    <definedName name="__123Graph_B" localSheetId="6" hidden="1">'[1]Model inputs'!#REF!</definedName>
    <definedName name="__123Graph_B" localSheetId="5"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0" hidden="1">'[4]T3 Page 1'!#REF!</definedName>
    <definedName name="__123Graph_BEFF" localSheetId="6" hidden="1">'[4]T3 Page 1'!#REF!</definedName>
    <definedName name="__123Graph_BEFF" localSheetId="5" hidden="1">'[4]T3 Page 1'!#REF!</definedName>
    <definedName name="__123Graph_BEFF" hidden="1">'[4]T3 Page 1'!#REF!</definedName>
    <definedName name="__123Graph_BHOMEVAT" localSheetId="0" hidden="1">'[2]Forecast data'!#REF!</definedName>
    <definedName name="__123Graph_BHOMEVAT" localSheetId="6" hidden="1">'[2]Forecast data'!#REF!</definedName>
    <definedName name="__123Graph_BHOMEVAT" localSheetId="5" hidden="1">'[2]Forecast data'!#REF!</definedName>
    <definedName name="__123Graph_BHOMEVAT" hidden="1">'[2]Forecast data'!#REF!</definedName>
    <definedName name="__123Graph_BIMPORT" localSheetId="0" hidden="1">'[2]Forecast data'!#REF!</definedName>
    <definedName name="__123Graph_BIMPORT" localSheetId="6" hidden="1">'[2]Forecast data'!#REF!</definedName>
    <definedName name="__123Graph_BIMPORT" localSheetId="5" hidden="1">'[2]Forecast data'!#REF!</definedName>
    <definedName name="__123Graph_BIMPORT" hidden="1">'[2]Forecast data'!#REF!</definedName>
    <definedName name="__123Graph_BLBF" localSheetId="0" hidden="1">'[4]T3 Page 1'!#REF!</definedName>
    <definedName name="__123Graph_BLBF" localSheetId="6" hidden="1">'[4]T3 Page 1'!#REF!</definedName>
    <definedName name="__123Graph_BLBF" localSheetId="5" hidden="1">'[4]T3 Page 1'!#REF!</definedName>
    <definedName name="__123Graph_BLBF" hidden="1">'[4]T3 Page 1'!#REF!</definedName>
    <definedName name="__123Graph_BLBFFIN" localSheetId="0" hidden="1">'[4]FC Page 1'!#REF!</definedName>
    <definedName name="__123Graph_BLBFFIN" localSheetId="5" hidden="1">'[4]FC Page 1'!#REF!</definedName>
    <definedName name="__123Graph_BLBFFIN" hidden="1">'[4]FC Page 1'!#REF!</definedName>
    <definedName name="__123Graph_BLCB" hidden="1">'[5]HIS19FIN(A)'!$D$79:$I$79</definedName>
    <definedName name="__123Graph_BPIC" localSheetId="0" hidden="1">'[4]T3 Page 1'!#REF!</definedName>
    <definedName name="__123Graph_BPIC" localSheetId="6" hidden="1">'[4]T3 Page 1'!#REF!</definedName>
    <definedName name="__123Graph_BPIC" localSheetId="5" hidden="1">'[4]T3 Page 1'!#REF!</definedName>
    <definedName name="__123Graph_BPIC" hidden="1">'[4]T3 Page 1'!#REF!</definedName>
    <definedName name="__123Graph_BTOTAL" localSheetId="0" hidden="1">'[2]Forecast data'!#REF!</definedName>
    <definedName name="__123Graph_BTOTAL" localSheetId="6" hidden="1">'[2]Forecast data'!#REF!</definedName>
    <definedName name="__123Graph_BTOTAL" localSheetId="5" hidden="1">'[2]Forecast data'!#REF!</definedName>
    <definedName name="__123Graph_BTOTAL" hidden="1">'[2]Forecast data'!#REF!</definedName>
    <definedName name="__123Graph_CACT13BUD" localSheetId="0" hidden="1">'[4]FC Page 1'!#REF!</definedName>
    <definedName name="__123Graph_CACT13BUD" localSheetId="6" hidden="1">'[4]FC Page 1'!#REF!</definedName>
    <definedName name="__123Graph_CACT13BUD" localSheetId="5" hidden="1">'[4]FC Page 1'!#REF!</definedName>
    <definedName name="__123Graph_CACT13BUD" hidden="1">'[4]FC Page 1'!#REF!</definedName>
    <definedName name="__123Graph_CEFF" localSheetId="0" hidden="1">'[4]T3 Page 1'!#REF!</definedName>
    <definedName name="__123Graph_CEFF" localSheetId="6" hidden="1">'[4]T3 Page 1'!#REF!</definedName>
    <definedName name="__123Graph_CEFF" localSheetId="5" hidden="1">'[4]T3 Page 1'!#REF!</definedName>
    <definedName name="__123Graph_CEFF" hidden="1">'[4]T3 Page 1'!#REF!</definedName>
    <definedName name="__123Graph_CGR14PBF1" hidden="1">'[5]HIS19FIN(A)'!$AK$70:$AK$81</definedName>
    <definedName name="__123Graph_CLBF" localSheetId="0" hidden="1">'[4]T3 Page 1'!#REF!</definedName>
    <definedName name="__123Graph_CLBF" localSheetId="6" hidden="1">'[4]T3 Page 1'!#REF!</definedName>
    <definedName name="__123Graph_CLBF" localSheetId="5" hidden="1">'[4]T3 Page 1'!#REF!</definedName>
    <definedName name="__123Graph_CLBF" hidden="1">'[4]T3 Page 1'!#REF!</definedName>
    <definedName name="__123Graph_CPIC" localSheetId="0" hidden="1">'[4]T3 Page 1'!#REF!</definedName>
    <definedName name="__123Graph_CPIC" localSheetId="6" hidden="1">'[4]T3 Page 1'!#REF!</definedName>
    <definedName name="__123Graph_CPIC" localSheetId="5" hidden="1">'[4]T3 Page 1'!#REF!</definedName>
    <definedName name="__123Graph_CPIC" hidden="1">'[4]T3 Page 1'!#REF!</definedName>
    <definedName name="__123Graph_DACT13BUD" localSheetId="0" hidden="1">'[4]FC Page 1'!#REF!</definedName>
    <definedName name="__123Graph_DACT13BUD" localSheetId="6" hidden="1">'[4]FC Page 1'!#REF!</definedName>
    <definedName name="__123Graph_DACT13BUD" localSheetId="5" hidden="1">'[4]FC Page 1'!#REF!</definedName>
    <definedName name="__123Graph_DACT13BUD" hidden="1">'[4]FC Page 1'!#REF!</definedName>
    <definedName name="__123Graph_DEFF" localSheetId="0" hidden="1">'[4]T3 Page 1'!#REF!</definedName>
    <definedName name="__123Graph_DEFF" localSheetId="6" hidden="1">'[4]T3 Page 1'!#REF!</definedName>
    <definedName name="__123Graph_DEFF" localSheetId="5" hidden="1">'[4]T3 Page 1'!#REF!</definedName>
    <definedName name="__123Graph_DEFF" hidden="1">'[4]T3 Page 1'!#REF!</definedName>
    <definedName name="__123Graph_DGR14PBF1" hidden="1">'[5]HIS19FIN(A)'!$AH$70:$AH$81</definedName>
    <definedName name="__123Graph_DLBF" localSheetId="0" hidden="1">'[4]T3 Page 1'!#REF!</definedName>
    <definedName name="__123Graph_DLBF" localSheetId="6" hidden="1">'[4]T3 Page 1'!#REF!</definedName>
    <definedName name="__123Graph_DLBF" localSheetId="5" hidden="1">'[4]T3 Page 1'!#REF!</definedName>
    <definedName name="__123Graph_DLBF" hidden="1">'[4]T3 Page 1'!#REF!</definedName>
    <definedName name="__123Graph_DPIC" localSheetId="0" hidden="1">'[4]T3 Page 1'!#REF!</definedName>
    <definedName name="__123Graph_DPIC" localSheetId="6" hidden="1">'[4]T3 Page 1'!#REF!</definedName>
    <definedName name="__123Graph_DPIC" localSheetId="5" hidden="1">'[4]T3 Page 1'!#REF!</definedName>
    <definedName name="__123Graph_DPIC" hidden="1">'[4]T3 Page 1'!#REF!</definedName>
    <definedName name="__123Graph_EACT13BUD" localSheetId="0" hidden="1">'[4]FC Page 1'!#REF!</definedName>
    <definedName name="__123Graph_EACT13BUD" localSheetId="6" hidden="1">'[4]FC Page 1'!#REF!</definedName>
    <definedName name="__123Graph_EACT13BUD" localSheetId="5" hidden="1">'[4]FC Page 1'!#REF!</definedName>
    <definedName name="__123Graph_EACT13BUD" hidden="1">'[4]FC Page 1'!#REF!</definedName>
    <definedName name="__123Graph_EEFF" localSheetId="0" hidden="1">'[4]T3 Page 1'!#REF!</definedName>
    <definedName name="__123Graph_EEFF" localSheetId="6" hidden="1">'[4]T3 Page 1'!#REF!</definedName>
    <definedName name="__123Graph_EEFF" localSheetId="5" hidden="1">'[4]T3 Page 1'!#REF!</definedName>
    <definedName name="__123Graph_EEFF" hidden="1">'[4]T3 Page 1'!#REF!</definedName>
    <definedName name="__123Graph_EEFFHIC" localSheetId="0" hidden="1">'[4]FC Page 1'!#REF!</definedName>
    <definedName name="__123Graph_EEFFHIC" localSheetId="5" hidden="1">'[4]FC Page 1'!#REF!</definedName>
    <definedName name="__123Graph_EEFFHIC" hidden="1">'[4]FC Page 1'!#REF!</definedName>
    <definedName name="__123Graph_EGR14PBF1" hidden="1">'[5]HIS19FIN(A)'!$AG$67:$AG$67</definedName>
    <definedName name="__123Graph_ELBF" localSheetId="0" hidden="1">'[4]T3 Page 1'!#REF!</definedName>
    <definedName name="__123Graph_ELBF" localSheetId="6" hidden="1">'[4]T3 Page 1'!#REF!</definedName>
    <definedName name="__123Graph_ELBF" localSheetId="5" hidden="1">'[4]T3 Page 1'!#REF!</definedName>
    <definedName name="__123Graph_ELBF" hidden="1">'[4]T3 Page 1'!#REF!</definedName>
    <definedName name="__123Graph_EPIC" localSheetId="0" hidden="1">'[4]T3 Page 1'!#REF!</definedName>
    <definedName name="__123Graph_EPIC" localSheetId="6" hidden="1">'[4]T3 Page 1'!#REF!</definedName>
    <definedName name="__123Graph_EPIC" localSheetId="5" hidden="1">'[4]T3 Page 1'!#REF!</definedName>
    <definedName name="__123Graph_EPIC" hidden="1">'[4]T3 Page 1'!#REF!</definedName>
    <definedName name="__123Graph_FACT13BUD" localSheetId="0" hidden="1">'[4]FC Page 1'!#REF!</definedName>
    <definedName name="__123Graph_FACT13BUD" localSheetId="6" hidden="1">'[4]FC Page 1'!#REF!</definedName>
    <definedName name="__123Graph_FACT13BUD" localSheetId="5" hidden="1">'[4]FC Page 1'!#REF!</definedName>
    <definedName name="__123Graph_FACT13BUD" hidden="1">'[4]FC Page 1'!#REF!</definedName>
    <definedName name="__123Graph_FEFF" localSheetId="0" hidden="1">'[4]T3 Page 1'!#REF!</definedName>
    <definedName name="__123Graph_FEFF" localSheetId="6" hidden="1">'[4]T3 Page 1'!#REF!</definedName>
    <definedName name="__123Graph_FEFF" localSheetId="5" hidden="1">'[4]T3 Page 1'!#REF!</definedName>
    <definedName name="__123Graph_FEFF" hidden="1">'[4]T3 Page 1'!#REF!</definedName>
    <definedName name="__123Graph_FEFFHIC" localSheetId="0" hidden="1">'[4]FC Page 1'!#REF!</definedName>
    <definedName name="__123Graph_FEFFHIC" localSheetId="5" hidden="1">'[4]FC Page 1'!#REF!</definedName>
    <definedName name="__123Graph_FEFFHIC" hidden="1">'[4]FC Page 1'!#REF!</definedName>
    <definedName name="__123Graph_FGR14PBF1" hidden="1">'[5]HIS19FIN(A)'!$AH$67:$AH$67</definedName>
    <definedName name="__123Graph_FLBF" localSheetId="0" hidden="1">'[4]T3 Page 1'!#REF!</definedName>
    <definedName name="__123Graph_FLBF" localSheetId="6" hidden="1">'[4]T3 Page 1'!#REF!</definedName>
    <definedName name="__123Graph_FLBF" localSheetId="5" hidden="1">'[4]T3 Page 1'!#REF!</definedName>
    <definedName name="__123Graph_FLBF" hidden="1">'[4]T3 Page 1'!#REF!</definedName>
    <definedName name="__123Graph_FPIC" localSheetId="0" hidden="1">'[4]T3 Page 1'!#REF!</definedName>
    <definedName name="__123Graph_FPIC" localSheetId="6" hidden="1">'[4]T3 Page 1'!#REF!</definedName>
    <definedName name="__123Graph_FPIC" localSheetId="5"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0" hidden="1">'[2]Forecast data'!#REF!</definedName>
    <definedName name="__123Graph_X" localSheetId="6" hidden="1">'[2]Forecast data'!#REF!</definedName>
    <definedName name="__123Graph_X" localSheetId="5" hidden="1">'[2]Forecast data'!#REF!</definedName>
    <definedName name="__123Graph_X" hidden="1">'[2]Forecast data'!#REF!</definedName>
    <definedName name="__123Graph_XACTHIC" localSheetId="0" hidden="1">'[4]FC Page 1'!#REF!</definedName>
    <definedName name="__123Graph_XACTHIC" localSheetId="6" hidden="1">'[4]FC Page 1'!#REF!</definedName>
    <definedName name="__123Graph_XACTHIC" localSheetId="5" hidden="1">'[4]FC Page 1'!#REF!</definedName>
    <definedName name="__123Graph_XACTHIC" hidden="1">'[4]FC Page 1'!#REF!</definedName>
    <definedName name="__123Graph_XALLTAX" localSheetId="0" hidden="1">'[2]Forecast data'!#REF!</definedName>
    <definedName name="__123Graph_XALLTAX" localSheetId="6" hidden="1">'[2]Forecast data'!#REF!</definedName>
    <definedName name="__123Graph_XALLTAX" localSheetId="5"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0" hidden="1">'[4]T3 Page 1'!#REF!</definedName>
    <definedName name="__123Graph_XEFF" localSheetId="6" hidden="1">'[4]T3 Page 1'!#REF!</definedName>
    <definedName name="__123Graph_XEFF" localSheetId="5" hidden="1">'[4]T3 Page 1'!#REF!</definedName>
    <definedName name="__123Graph_XEFF" hidden="1">'[4]T3 Page 1'!#REF!</definedName>
    <definedName name="__123Graph_XGR14PBF1" hidden="1">'[5]HIS19FIN(A)'!$AL$70:$AL$81</definedName>
    <definedName name="__123Graph_XHOMEVAT" localSheetId="0" hidden="1">'[2]Forecast data'!#REF!</definedName>
    <definedName name="__123Graph_XHOMEVAT" localSheetId="6" hidden="1">'[2]Forecast data'!#REF!</definedName>
    <definedName name="__123Graph_XHOMEVAT" localSheetId="5" hidden="1">'[2]Forecast data'!#REF!</definedName>
    <definedName name="__123Graph_XHOMEVAT" hidden="1">'[2]Forecast data'!#REF!</definedName>
    <definedName name="__123Graph_XIMPORT" localSheetId="0" hidden="1">'[2]Forecast data'!#REF!</definedName>
    <definedName name="__123Graph_XIMPORT" localSheetId="6" hidden="1">'[2]Forecast data'!#REF!</definedName>
    <definedName name="__123Graph_XIMPORT" localSheetId="5" hidden="1">'[2]Forecast data'!#REF!</definedName>
    <definedName name="__123Graph_XIMPORT" hidden="1">'[2]Forecast data'!#REF!</definedName>
    <definedName name="__123Graph_XLBF" localSheetId="0" hidden="1">'[4]T3 Page 1'!#REF!</definedName>
    <definedName name="__123Graph_XLBF" localSheetId="6" hidden="1">'[4]T3 Page 1'!#REF!</definedName>
    <definedName name="__123Graph_XLBF" localSheetId="5"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0" hidden="1">'[4]T3 Page 1'!#REF!</definedName>
    <definedName name="__123Graph_XPIC" localSheetId="6" hidden="1">'[4]T3 Page 1'!#REF!</definedName>
    <definedName name="__123Graph_XPIC" localSheetId="5" hidden="1">'[4]T3 Page 1'!#REF!</definedName>
    <definedName name="__123Graph_XPIC" hidden="1">'[4]T3 Page 1'!#REF!</definedName>
    <definedName name="__123Graph_XSTAG2ALL" localSheetId="0" hidden="1">'[2]Forecast data'!#REF!</definedName>
    <definedName name="__123Graph_XSTAG2ALL" localSheetId="6" hidden="1">'[2]Forecast data'!#REF!</definedName>
    <definedName name="__123Graph_XSTAG2ALL" localSheetId="5" hidden="1">'[2]Forecast data'!#REF!</definedName>
    <definedName name="__123Graph_XSTAG2ALL" hidden="1">'[2]Forecast data'!#REF!</definedName>
    <definedName name="__123Graph_XSTAG2EC" localSheetId="0" hidden="1">'[2]Forecast data'!#REF!</definedName>
    <definedName name="__123Graph_XSTAG2EC" localSheetId="6" hidden="1">'[2]Forecast data'!#REF!</definedName>
    <definedName name="__123Graph_XSTAG2EC" localSheetId="5" hidden="1">'[2]Forecast data'!#REF!</definedName>
    <definedName name="__123Graph_XSTAG2EC" hidden="1">'[2]Forecast data'!#REF!</definedName>
    <definedName name="__123Graph_XTOBREV" localSheetId="0" hidden="1">'[2]Forecast data'!#REF!</definedName>
    <definedName name="__123Graph_XTOBREV" localSheetId="6" hidden="1">'[2]Forecast data'!#REF!</definedName>
    <definedName name="__123Graph_XTOBREV" localSheetId="5" hidden="1">'[2]Forecast data'!#REF!</definedName>
    <definedName name="__123Graph_XTOBREV" hidden="1">'[2]Forecast data'!#REF!</definedName>
    <definedName name="__123Graph_XTOTAL" localSheetId="0" hidden="1">'[2]Forecast data'!#REF!</definedName>
    <definedName name="__123Graph_XTOTAL" localSheetId="5" hidden="1">'[2]Forecast data'!#REF!</definedName>
    <definedName name="__123Graph_XTOTAL" hidden="1">'[2]Forecast data'!#REF!</definedName>
    <definedName name="_Fill" localSheetId="0" hidden="1">'[2]Forecast data'!#REF!</definedName>
    <definedName name="_Fill" localSheetId="5" hidden="1">'[2]Forecast data'!#REF!</definedName>
    <definedName name="_Fill" hidden="1">'[2]Forecast data'!#REF!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'[2]Forecast data'!#REF!</definedName>
    <definedName name="fyu" localSheetId="5" hidden="1">'[2]Forecast data'!#REF!</definedName>
    <definedName name="fyu" hidden="1">'[2]Forecast data'!#REF!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[7]Population!#REF!</definedName>
    <definedName name="Pop" localSheetId="5" hidden="1">[7]Population!#REF!</definedName>
    <definedName name="Pop" hidden="1">[7]Population!#REF!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86" i="31" l="1"/>
  <c r="AX86" i="31"/>
  <c r="AU86" i="31"/>
  <c r="AO86" i="31"/>
  <c r="BB85" i="31"/>
  <c r="AX85" i="31"/>
  <c r="AU85" i="31"/>
  <c r="AO85" i="31"/>
  <c r="BC84" i="31"/>
  <c r="BB84" i="31"/>
  <c r="AX84" i="31"/>
  <c r="AW84" i="31"/>
  <c r="AV84" i="31"/>
  <c r="AU84" i="31"/>
  <c r="AO84" i="31"/>
  <c r="BB83" i="31"/>
  <c r="AX83" i="31"/>
  <c r="AU83" i="31"/>
  <c r="AO83" i="31"/>
  <c r="BB82" i="31"/>
  <c r="AX82" i="31"/>
  <c r="AU82" i="31"/>
  <c r="AO82" i="31"/>
  <c r="BB81" i="31"/>
  <c r="AX81" i="31"/>
  <c r="AU81" i="31"/>
  <c r="AO81" i="31"/>
  <c r="BB80" i="31"/>
  <c r="AX80" i="31"/>
  <c r="AU80" i="31"/>
  <c r="AO80" i="31"/>
  <c r="BB79" i="31"/>
  <c r="AX79" i="31"/>
  <c r="AU79" i="31"/>
  <c r="AO79" i="31"/>
  <c r="BB78" i="31"/>
  <c r="AX78" i="31"/>
  <c r="AU78" i="31"/>
  <c r="AO78" i="31"/>
  <c r="BB77" i="31"/>
  <c r="AX77" i="31"/>
  <c r="AU77" i="31"/>
  <c r="AO77" i="31"/>
  <c r="BB76" i="31"/>
  <c r="AX76" i="31"/>
  <c r="AU76" i="31"/>
  <c r="AO76" i="31"/>
  <c r="BB75" i="31"/>
  <c r="AX75" i="31"/>
  <c r="AU75" i="31"/>
  <c r="AO75" i="31"/>
  <c r="BB74" i="31"/>
  <c r="AX74" i="31"/>
  <c r="AU74" i="31"/>
  <c r="AO74" i="31"/>
  <c r="BB73" i="31"/>
  <c r="AX73" i="31"/>
  <c r="AU73" i="31"/>
  <c r="AO73" i="31"/>
  <c r="BB72" i="31"/>
  <c r="AX72" i="31"/>
  <c r="AU72" i="31"/>
  <c r="AO72" i="31"/>
  <c r="BB71" i="31"/>
  <c r="AX71" i="31"/>
  <c r="AU71" i="31"/>
  <c r="AO71" i="31"/>
  <c r="BB70" i="31"/>
  <c r="AX70" i="31"/>
  <c r="AU70" i="31"/>
  <c r="AO70" i="31"/>
  <c r="BB69" i="31"/>
  <c r="AX69" i="31"/>
  <c r="AU69" i="31"/>
  <c r="AO69" i="31"/>
  <c r="BB68" i="31"/>
  <c r="AX68" i="31"/>
  <c r="AU68" i="31"/>
  <c r="AO68" i="31"/>
  <c r="BB67" i="31"/>
  <c r="AX67" i="31"/>
  <c r="AU67" i="31"/>
  <c r="AO67" i="31"/>
  <c r="BB66" i="31"/>
  <c r="AX66" i="31"/>
  <c r="AU66" i="31"/>
  <c r="AO66" i="31"/>
  <c r="BB65" i="31"/>
  <c r="AX65" i="31"/>
  <c r="AU65" i="31"/>
  <c r="AO65" i="31"/>
  <c r="BB64" i="31"/>
  <c r="AX64" i="31"/>
  <c r="AU64" i="31"/>
  <c r="AO64" i="31"/>
  <c r="BB63" i="31"/>
  <c r="AX63" i="31"/>
  <c r="AU63" i="31"/>
  <c r="AO63" i="31"/>
  <c r="BB62" i="31"/>
  <c r="AX62" i="31"/>
  <c r="AU62" i="31"/>
  <c r="AO62" i="31"/>
  <c r="BB61" i="31"/>
  <c r="AX61" i="31"/>
  <c r="AU61" i="31"/>
  <c r="AO61" i="31"/>
  <c r="BB60" i="31"/>
  <c r="AX60" i="31"/>
  <c r="AU60" i="31"/>
  <c r="AO60" i="31"/>
  <c r="BB59" i="31"/>
  <c r="AX59" i="31"/>
  <c r="AU59" i="31"/>
  <c r="AO59" i="31"/>
  <c r="BB58" i="31"/>
  <c r="AX58" i="31"/>
  <c r="AW58" i="31"/>
  <c r="AV58" i="31"/>
  <c r="AU58" i="31"/>
  <c r="AO58" i="31"/>
  <c r="BB57" i="31"/>
  <c r="AX57" i="31"/>
  <c r="AW57" i="31"/>
  <c r="AV57" i="31"/>
  <c r="AU57" i="31"/>
  <c r="AO57" i="31"/>
  <c r="BB56" i="31"/>
  <c r="AX56" i="31"/>
  <c r="AW56" i="31"/>
  <c r="AV56" i="31"/>
  <c r="AU56" i="31"/>
  <c r="AO56" i="31"/>
  <c r="BB55" i="31"/>
  <c r="AX55" i="31"/>
  <c r="AW55" i="31"/>
  <c r="AV55" i="31"/>
  <c r="AU55" i="31"/>
  <c r="AO55" i="31"/>
  <c r="BB54" i="31"/>
  <c r="AX54" i="31"/>
  <c r="AW54" i="31"/>
  <c r="AV54" i="31"/>
  <c r="AU54" i="31"/>
  <c r="AO54" i="31"/>
  <c r="BB53" i="31"/>
  <c r="AX53" i="31"/>
  <c r="AW53" i="31"/>
  <c r="AV53" i="31"/>
  <c r="AU53" i="31"/>
  <c r="AO53" i="31"/>
  <c r="BB52" i="31"/>
  <c r="AX52" i="31"/>
  <c r="AW52" i="31"/>
  <c r="AV52" i="31"/>
  <c r="AU52" i="31"/>
  <c r="AO52" i="31"/>
  <c r="BB51" i="31"/>
  <c r="AX51" i="31"/>
  <c r="AW51" i="31"/>
  <c r="AV51" i="31"/>
  <c r="AU51" i="31"/>
  <c r="AO51" i="31"/>
  <c r="BB50" i="31"/>
  <c r="AX50" i="31"/>
  <c r="AW50" i="31"/>
  <c r="AV50" i="31"/>
  <c r="AU50" i="31"/>
  <c r="AO50" i="31"/>
  <c r="BB49" i="31"/>
  <c r="AX49" i="31"/>
  <c r="AW49" i="31"/>
  <c r="AV49" i="31"/>
  <c r="AU49" i="31"/>
  <c r="AO49" i="31"/>
  <c r="BB48" i="31"/>
  <c r="AX48" i="31"/>
  <c r="AW48" i="31"/>
  <c r="AV48" i="31"/>
  <c r="AU48" i="31"/>
  <c r="AO48" i="31"/>
  <c r="BB47" i="31"/>
  <c r="AX47" i="31"/>
  <c r="AW47" i="31"/>
  <c r="AV47" i="31"/>
  <c r="AU47" i="31"/>
  <c r="AO47" i="31"/>
  <c r="BB46" i="31"/>
  <c r="AX46" i="31"/>
  <c r="AW46" i="31"/>
  <c r="AV46" i="31"/>
  <c r="AU46" i="31"/>
  <c r="AO46" i="31"/>
  <c r="BB45" i="31"/>
  <c r="AX45" i="31"/>
  <c r="AW45" i="31"/>
  <c r="AV45" i="31"/>
  <c r="AU45" i="31"/>
  <c r="AO45" i="31"/>
  <c r="BB44" i="31"/>
  <c r="AX44" i="31"/>
  <c r="AW44" i="31"/>
  <c r="AV44" i="31"/>
  <c r="AU44" i="31"/>
  <c r="AO44" i="31"/>
  <c r="BB43" i="31"/>
  <c r="AX43" i="31"/>
  <c r="AW43" i="31"/>
  <c r="AV43" i="31"/>
  <c r="AU43" i="31"/>
  <c r="AO43" i="31"/>
  <c r="BB42" i="31"/>
  <c r="AX42" i="31"/>
  <c r="AW42" i="31"/>
  <c r="AV42" i="31"/>
  <c r="AU42" i="31"/>
  <c r="AO42" i="31"/>
  <c r="BB41" i="31"/>
  <c r="AX41" i="31"/>
  <c r="AW41" i="31"/>
  <c r="AV41" i="31"/>
  <c r="AU41" i="31"/>
  <c r="AO41" i="31"/>
  <c r="BB40" i="31"/>
  <c r="AX40" i="31"/>
  <c r="AW40" i="31"/>
  <c r="AV40" i="31"/>
  <c r="AU40" i="31"/>
  <c r="AO40" i="31"/>
  <c r="BB39" i="31"/>
  <c r="AX39" i="31"/>
  <c r="AW39" i="31"/>
  <c r="AV39" i="31"/>
  <c r="AU39" i="31"/>
  <c r="AO39" i="31"/>
  <c r="BB38" i="31"/>
  <c r="AX38" i="31"/>
  <c r="AW38" i="31"/>
  <c r="AV38" i="31"/>
  <c r="AU38" i="31"/>
  <c r="AO38" i="31"/>
  <c r="BB37" i="31"/>
  <c r="AX37" i="31"/>
  <c r="AW37" i="31"/>
  <c r="AV37" i="31"/>
  <c r="AU37" i="31"/>
  <c r="AO37" i="31"/>
  <c r="BB36" i="31"/>
  <c r="AX36" i="31"/>
  <c r="AW36" i="31"/>
  <c r="AV36" i="31"/>
  <c r="AU36" i="31"/>
  <c r="AO36" i="31"/>
  <c r="BB35" i="31"/>
  <c r="AX35" i="31"/>
  <c r="AW35" i="31"/>
  <c r="AV35" i="31"/>
  <c r="AU35" i="31"/>
  <c r="AO35" i="31"/>
  <c r="BE34" i="31"/>
  <c r="BB34" i="31"/>
  <c r="AX34" i="31"/>
  <c r="AW34" i="31"/>
  <c r="AV34" i="31"/>
  <c r="AU34" i="31"/>
  <c r="AT34" i="31"/>
  <c r="AR34" i="31"/>
  <c r="AP34" i="31"/>
  <c r="AO34" i="31"/>
  <c r="BF33" i="31"/>
  <c r="BE33" i="31"/>
  <c r="BC33" i="31"/>
  <c r="BB33" i="31"/>
  <c r="AX33" i="31"/>
  <c r="AW33" i="31"/>
  <c r="AV33" i="31"/>
  <c r="AU33" i="31"/>
  <c r="AT33" i="31"/>
  <c r="AR33" i="31"/>
  <c r="AP33" i="31"/>
  <c r="AO33" i="31"/>
  <c r="BF32" i="31"/>
  <c r="BE32" i="31"/>
  <c r="BC32" i="31"/>
  <c r="BB32" i="31"/>
  <c r="AX32" i="31"/>
  <c r="AW32" i="31"/>
  <c r="AV32" i="31"/>
  <c r="AU32" i="31"/>
  <c r="AT32" i="31"/>
  <c r="AR32" i="31"/>
  <c r="AP32" i="31"/>
  <c r="AO32" i="31"/>
  <c r="BF31" i="31"/>
  <c r="BE31" i="31"/>
  <c r="BC31" i="31"/>
  <c r="BB31" i="31"/>
  <c r="AX31" i="31"/>
  <c r="AW31" i="31"/>
  <c r="AV31" i="31"/>
  <c r="AU31" i="31"/>
  <c r="AT31" i="31"/>
  <c r="AR31" i="31"/>
  <c r="AP31" i="31"/>
  <c r="AO31" i="31"/>
  <c r="BF30" i="31"/>
  <c r="BE30" i="31"/>
  <c r="BC30" i="31"/>
  <c r="BB30" i="31"/>
  <c r="AX30" i="31"/>
  <c r="AW30" i="31"/>
  <c r="AV30" i="31"/>
  <c r="AU30" i="31"/>
  <c r="AT30" i="31"/>
  <c r="AR30" i="31"/>
  <c r="AP30" i="31"/>
  <c r="AO30" i="31"/>
  <c r="BF29" i="31"/>
  <c r="BE29" i="31"/>
  <c r="BC29" i="31"/>
  <c r="BB29" i="31"/>
  <c r="AX29" i="31"/>
  <c r="AW29" i="31"/>
  <c r="AV29" i="31"/>
  <c r="AU29" i="31"/>
  <c r="AT29" i="31"/>
  <c r="AR29" i="31"/>
  <c r="AP29" i="31"/>
  <c r="AO29" i="31"/>
  <c r="BF28" i="31"/>
  <c r="BE28" i="31"/>
  <c r="BC28" i="31"/>
  <c r="BB28" i="31"/>
  <c r="AX28" i="31"/>
  <c r="AW28" i="31"/>
  <c r="AV28" i="31"/>
  <c r="AU28" i="31"/>
  <c r="AT28" i="31"/>
  <c r="AR28" i="31"/>
  <c r="AP28" i="31"/>
  <c r="AO28" i="31"/>
  <c r="BF27" i="31"/>
  <c r="BE27" i="31"/>
  <c r="BC27" i="31"/>
  <c r="BB27" i="31"/>
  <c r="AX27" i="31"/>
  <c r="AW27" i="31"/>
  <c r="AV27" i="31"/>
  <c r="AU27" i="31"/>
  <c r="AT27" i="31"/>
  <c r="AR27" i="31"/>
  <c r="AP27" i="31"/>
  <c r="AO27" i="31"/>
  <c r="BF26" i="31"/>
  <c r="BE26" i="31"/>
  <c r="BC26" i="31"/>
  <c r="BB26" i="31"/>
  <c r="AX26" i="31"/>
  <c r="AW26" i="31"/>
  <c r="AV26" i="31"/>
  <c r="AU26" i="31"/>
  <c r="AT26" i="31"/>
  <c r="AR26" i="31"/>
  <c r="AP26" i="31"/>
  <c r="AO26" i="31"/>
  <c r="BF25" i="31"/>
  <c r="BE25" i="31"/>
  <c r="BC25" i="31"/>
  <c r="BB25" i="31"/>
  <c r="AX25" i="31"/>
  <c r="AW25" i="31"/>
  <c r="AV25" i="31"/>
  <c r="AU25" i="31"/>
  <c r="AT25" i="31"/>
  <c r="AR25" i="31"/>
  <c r="AP25" i="31"/>
  <c r="AO25" i="31"/>
  <c r="BF24" i="31"/>
  <c r="BE24" i="31"/>
  <c r="BC24" i="31"/>
  <c r="BB24" i="31"/>
  <c r="AX24" i="31"/>
  <c r="AW24" i="31"/>
  <c r="AV24" i="31"/>
  <c r="AU24" i="31"/>
  <c r="AT24" i="31"/>
  <c r="AR24" i="31"/>
  <c r="AP24" i="31"/>
  <c r="AO24" i="31"/>
  <c r="BF23" i="31"/>
  <c r="BE23" i="31"/>
  <c r="BC23" i="31"/>
  <c r="BB23" i="31"/>
  <c r="AX23" i="31"/>
  <c r="AW23" i="31"/>
  <c r="AV23" i="31"/>
  <c r="AU23" i="31"/>
  <c r="AT23" i="31"/>
  <c r="AR23" i="31"/>
  <c r="AP23" i="31"/>
  <c r="AO23" i="31"/>
  <c r="BF22" i="31"/>
  <c r="BE22" i="31"/>
  <c r="BC22" i="31"/>
  <c r="BB22" i="31"/>
  <c r="AX22" i="31"/>
  <c r="AW22" i="31"/>
  <c r="AV22" i="31"/>
  <c r="AU22" i="31"/>
  <c r="AT22" i="31"/>
  <c r="AR22" i="31"/>
  <c r="AP22" i="31"/>
  <c r="AO22" i="31"/>
  <c r="BF21" i="31"/>
  <c r="BE21" i="31"/>
  <c r="BC21" i="31"/>
  <c r="BB21" i="31"/>
  <c r="AX21" i="31"/>
  <c r="AW21" i="31"/>
  <c r="AV21" i="31"/>
  <c r="AU21" i="31"/>
  <c r="AT21" i="31"/>
  <c r="AR21" i="31"/>
  <c r="AP21" i="31"/>
  <c r="AO21" i="31"/>
  <c r="BF20" i="31"/>
  <c r="BE20" i="31"/>
  <c r="BC20" i="31"/>
  <c r="BB20" i="31"/>
  <c r="AX20" i="31"/>
  <c r="AW20" i="31"/>
  <c r="AV20" i="31"/>
  <c r="AU20" i="31"/>
  <c r="AT20" i="31"/>
  <c r="AR20" i="31"/>
  <c r="AP20" i="31"/>
  <c r="AO20" i="31"/>
  <c r="BF19" i="31"/>
  <c r="BE19" i="31"/>
  <c r="BC19" i="31"/>
  <c r="BB19" i="31"/>
  <c r="AX19" i="31"/>
  <c r="AW19" i="31"/>
  <c r="AV19" i="31"/>
  <c r="AU19" i="31"/>
  <c r="AT19" i="31"/>
  <c r="AR19" i="31"/>
  <c r="AP19" i="31"/>
  <c r="AO19" i="31"/>
  <c r="BF18" i="31"/>
  <c r="BE18" i="31"/>
  <c r="BC18" i="31"/>
  <c r="BB18" i="31"/>
  <c r="AX18" i="31"/>
  <c r="AW18" i="31"/>
  <c r="AV18" i="31"/>
  <c r="AU18" i="31"/>
  <c r="AT18" i="31"/>
  <c r="AR18" i="31"/>
  <c r="AP18" i="31"/>
  <c r="AO18" i="31"/>
  <c r="BF17" i="31"/>
  <c r="BE17" i="31"/>
  <c r="BC17" i="31"/>
  <c r="BB17" i="31"/>
  <c r="AX17" i="31"/>
  <c r="AW17" i="31"/>
  <c r="AV17" i="31"/>
  <c r="AU17" i="31"/>
  <c r="AT17" i="31"/>
  <c r="AR17" i="31"/>
  <c r="AP17" i="31"/>
  <c r="AO17" i="31"/>
  <c r="BF16" i="31"/>
  <c r="BE16" i="31"/>
  <c r="BC16" i="31"/>
  <c r="BB16" i="31"/>
  <c r="AX16" i="31"/>
  <c r="AW16" i="31"/>
  <c r="AV16" i="31"/>
  <c r="AU16" i="31"/>
  <c r="AT16" i="31"/>
  <c r="AR16" i="31"/>
  <c r="AP16" i="31"/>
  <c r="AO16" i="31"/>
  <c r="BF15" i="31"/>
  <c r="BE15" i="31"/>
  <c r="BC15" i="31"/>
  <c r="BB15" i="31"/>
  <c r="AX15" i="31"/>
  <c r="AW15" i="31"/>
  <c r="AV15" i="31"/>
  <c r="AU15" i="31"/>
  <c r="AT15" i="31"/>
  <c r="AR15" i="31"/>
  <c r="AP15" i="31"/>
  <c r="AO15" i="31"/>
  <c r="BF14" i="31"/>
  <c r="BE14" i="31"/>
  <c r="BC14" i="31"/>
  <c r="BB14" i="31"/>
  <c r="AX14" i="31"/>
  <c r="AW14" i="31"/>
  <c r="AV14" i="31"/>
  <c r="AU14" i="31"/>
  <c r="AT14" i="31"/>
  <c r="AR14" i="31"/>
  <c r="AP14" i="31"/>
  <c r="AO14" i="31"/>
  <c r="BF13" i="31"/>
  <c r="BE13" i="31"/>
  <c r="BC13" i="31"/>
  <c r="BB13" i="31"/>
  <c r="AX13" i="31"/>
  <c r="AW13" i="31"/>
  <c r="AV13" i="31"/>
  <c r="AU13" i="31"/>
  <c r="AT13" i="31"/>
  <c r="AR13" i="31"/>
  <c r="AP13" i="31"/>
  <c r="AO13" i="31"/>
  <c r="BF12" i="31"/>
  <c r="BE12" i="31"/>
  <c r="BC12" i="31"/>
  <c r="BB12" i="31"/>
  <c r="AX12" i="31"/>
  <c r="AW12" i="31"/>
  <c r="AV12" i="31"/>
  <c r="AU12" i="31"/>
  <c r="AT12" i="31"/>
  <c r="AR12" i="31"/>
  <c r="AP12" i="31"/>
  <c r="AO12" i="31"/>
  <c r="BF11" i="31"/>
  <c r="BE11" i="31"/>
  <c r="BC11" i="31"/>
  <c r="BB11" i="31"/>
  <c r="AX11" i="31"/>
  <c r="AW11" i="31"/>
  <c r="AV11" i="31"/>
  <c r="AU11" i="31"/>
  <c r="AT11" i="31"/>
  <c r="AR11" i="31"/>
  <c r="AP11" i="31"/>
  <c r="AO11" i="31"/>
  <c r="BF10" i="31"/>
  <c r="BE10" i="31"/>
  <c r="BC10" i="31"/>
  <c r="BB10" i="31"/>
  <c r="AX10" i="31"/>
  <c r="AW10" i="31"/>
  <c r="AV10" i="31"/>
  <c r="AU10" i="31"/>
  <c r="AT10" i="31"/>
  <c r="AR10" i="31"/>
  <c r="AP10" i="31"/>
  <c r="AO10" i="31"/>
  <c r="BF9" i="31"/>
  <c r="BE9" i="31"/>
  <c r="BC9" i="31"/>
  <c r="BB9" i="31"/>
  <c r="AX9" i="31"/>
  <c r="AW9" i="31"/>
  <c r="AV9" i="31"/>
  <c r="AU9" i="31"/>
  <c r="AT9" i="31"/>
  <c r="AR9" i="31"/>
  <c r="AP9" i="31"/>
  <c r="AO9" i="31"/>
  <c r="BF8" i="31"/>
  <c r="BE8" i="31"/>
  <c r="BC8" i="31"/>
  <c r="BB8" i="31"/>
  <c r="AX8" i="31"/>
  <c r="AW8" i="31"/>
  <c r="AV8" i="31"/>
  <c r="AU8" i="31"/>
  <c r="AT8" i="31"/>
  <c r="AR8" i="31"/>
  <c r="AP8" i="31"/>
  <c r="AO8" i="31"/>
  <c r="AE89" i="31"/>
  <c r="AD89" i="31"/>
  <c r="AC89" i="31"/>
  <c r="AB89" i="31"/>
  <c r="AA89" i="31"/>
  <c r="Z89" i="31"/>
  <c r="Y89" i="31"/>
  <c r="X89" i="31"/>
  <c r="W89" i="31"/>
  <c r="V89" i="31"/>
  <c r="U89" i="31"/>
  <c r="T89" i="31"/>
  <c r="S89" i="31"/>
  <c r="R89" i="31"/>
  <c r="Q89" i="31"/>
  <c r="P89" i="31"/>
  <c r="O89" i="31"/>
  <c r="N89" i="31"/>
  <c r="M89" i="31"/>
  <c r="K89" i="31"/>
  <c r="J89" i="31"/>
  <c r="I89" i="31"/>
  <c r="H89" i="31"/>
  <c r="G89" i="31"/>
  <c r="F89" i="31"/>
  <c r="E89" i="31"/>
  <c r="D89" i="31"/>
  <c r="AB88" i="31"/>
  <c r="W88" i="31"/>
  <c r="S88" i="31"/>
  <c r="P88" i="31"/>
  <c r="J88" i="31"/>
  <c r="AB87" i="31"/>
  <c r="W87" i="31"/>
  <c r="S87" i="31"/>
  <c r="P87" i="31"/>
  <c r="J87" i="31"/>
  <c r="AB86" i="31"/>
  <c r="W86" i="31"/>
  <c r="S86" i="31"/>
  <c r="P86" i="31"/>
  <c r="J86" i="31"/>
  <c r="AB85" i="31"/>
  <c r="W85" i="31"/>
  <c r="S85" i="31"/>
  <c r="P85" i="31"/>
  <c r="J85" i="31"/>
  <c r="AB84" i="31"/>
  <c r="W84" i="31"/>
  <c r="S84" i="31"/>
  <c r="P84" i="31"/>
  <c r="AB83" i="31"/>
  <c r="W83" i="31"/>
  <c r="S83" i="31"/>
  <c r="P83" i="31"/>
  <c r="AB82" i="31"/>
  <c r="W82" i="31"/>
  <c r="S82" i="31"/>
  <c r="P82" i="31"/>
  <c r="AB81" i="31"/>
  <c r="W81" i="31"/>
  <c r="S81" i="31"/>
  <c r="P81" i="31"/>
  <c r="AB80" i="31"/>
  <c r="W80" i="31"/>
  <c r="S80" i="31"/>
  <c r="P80" i="31"/>
  <c r="AB79" i="31"/>
  <c r="W79" i="31"/>
  <c r="S79" i="31"/>
  <c r="P79" i="31"/>
  <c r="AB78" i="31"/>
  <c r="W78" i="31"/>
  <c r="S78" i="31"/>
  <c r="P78" i="31"/>
  <c r="AB77" i="31"/>
  <c r="W77" i="31"/>
  <c r="S77" i="31"/>
  <c r="P77" i="31"/>
  <c r="AB76" i="31"/>
  <c r="W76" i="31"/>
  <c r="S76" i="31"/>
  <c r="P76" i="31"/>
  <c r="AB75" i="31"/>
  <c r="W75" i="31"/>
  <c r="S75" i="31"/>
  <c r="P75" i="31"/>
  <c r="AB74" i="31"/>
  <c r="W74" i="31"/>
  <c r="S74" i="31"/>
  <c r="P74" i="31"/>
  <c r="AB73" i="31"/>
  <c r="W73" i="31"/>
  <c r="S73" i="31"/>
  <c r="P73" i="31"/>
  <c r="AB72" i="31"/>
  <c r="W72" i="31"/>
  <c r="S72" i="31"/>
  <c r="P72" i="31"/>
  <c r="AB71" i="31"/>
  <c r="W71" i="31"/>
  <c r="S71" i="31"/>
  <c r="P71" i="31"/>
  <c r="AB70" i="31"/>
  <c r="W70" i="31"/>
  <c r="S70" i="31"/>
  <c r="P70" i="31"/>
  <c r="AB69" i="31"/>
  <c r="W69" i="31"/>
  <c r="S69" i="31"/>
  <c r="P69" i="31"/>
  <c r="AB68" i="31"/>
  <c r="W68" i="31"/>
  <c r="S68" i="31"/>
  <c r="P68" i="31"/>
  <c r="AB67" i="31"/>
  <c r="W67" i="31"/>
  <c r="S67" i="31"/>
  <c r="P67" i="31"/>
  <c r="AB66" i="31"/>
  <c r="W66" i="31"/>
  <c r="S66" i="31"/>
  <c r="P66" i="31"/>
  <c r="AB65" i="31"/>
  <c r="W65" i="31"/>
  <c r="S65" i="31"/>
  <c r="P65" i="31"/>
  <c r="AB64" i="31"/>
  <c r="W64" i="31"/>
  <c r="S64" i="31"/>
  <c r="P64" i="31"/>
  <c r="AB63" i="31"/>
  <c r="W63" i="31"/>
  <c r="S63" i="31"/>
  <c r="P63" i="31"/>
  <c r="AB62" i="31"/>
  <c r="W62" i="31"/>
  <c r="S62" i="31"/>
  <c r="P62" i="31"/>
  <c r="AB61" i="31"/>
  <c r="W61" i="31"/>
  <c r="S61" i="31"/>
  <c r="P61" i="31"/>
  <c r="AB60" i="31"/>
  <c r="W60" i="31"/>
  <c r="S60" i="31"/>
  <c r="R60" i="31"/>
  <c r="P60" i="31"/>
  <c r="AB59" i="31"/>
  <c r="W59" i="31"/>
  <c r="S59" i="31"/>
  <c r="R59" i="31"/>
  <c r="P59" i="31"/>
  <c r="AB58" i="31"/>
  <c r="W58" i="31"/>
  <c r="S58" i="31"/>
  <c r="R58" i="31"/>
  <c r="P58" i="31"/>
  <c r="AB57" i="31"/>
  <c r="W57" i="31"/>
  <c r="S57" i="31"/>
  <c r="R57" i="31"/>
  <c r="P57" i="31"/>
  <c r="AB56" i="31"/>
  <c r="W56" i="31"/>
  <c r="S56" i="31"/>
  <c r="R56" i="31"/>
  <c r="P56" i="31"/>
  <c r="AB55" i="31"/>
  <c r="W55" i="31"/>
  <c r="S55" i="31"/>
  <c r="R55" i="31"/>
  <c r="P55" i="31"/>
  <c r="AB54" i="31"/>
  <c r="W54" i="31"/>
  <c r="S54" i="31"/>
  <c r="R54" i="31"/>
  <c r="P54" i="31"/>
  <c r="AB53" i="31"/>
  <c r="W53" i="31"/>
  <c r="S53" i="31"/>
  <c r="R53" i="31"/>
  <c r="P53" i="31"/>
  <c r="AB52" i="31"/>
  <c r="W52" i="31"/>
  <c r="S52" i="31"/>
  <c r="R52" i="31"/>
  <c r="P52" i="31"/>
  <c r="AB51" i="31"/>
  <c r="W51" i="31"/>
  <c r="S51" i="31"/>
  <c r="R51" i="31"/>
  <c r="P51" i="31"/>
  <c r="AB50" i="31"/>
  <c r="W50" i="31"/>
  <c r="S50" i="31"/>
  <c r="R50" i="31"/>
  <c r="P50" i="31"/>
  <c r="AB49" i="31"/>
  <c r="W49" i="31"/>
  <c r="S49" i="31"/>
  <c r="R49" i="31"/>
  <c r="P49" i="31"/>
  <c r="AB48" i="31"/>
  <c r="W48" i="31"/>
  <c r="S48" i="31"/>
  <c r="R48" i="31"/>
  <c r="P48" i="31"/>
  <c r="AB47" i="31"/>
  <c r="W47" i="31"/>
  <c r="S47" i="31"/>
  <c r="R47" i="31"/>
  <c r="P47" i="31"/>
  <c r="AB46" i="31"/>
  <c r="W46" i="31"/>
  <c r="S46" i="31"/>
  <c r="R46" i="31"/>
  <c r="P46" i="31"/>
  <c r="AB45" i="31"/>
  <c r="W45" i="31"/>
  <c r="S45" i="31"/>
  <c r="R45" i="31"/>
  <c r="P45" i="31"/>
  <c r="AB44" i="31"/>
  <c r="W44" i="31"/>
  <c r="S44" i="31"/>
  <c r="R44" i="31"/>
  <c r="P44" i="31"/>
  <c r="AB43" i="31"/>
  <c r="W43" i="31"/>
  <c r="S43" i="31"/>
  <c r="R43" i="31"/>
  <c r="P43" i="31"/>
  <c r="AB42" i="31"/>
  <c r="W42" i="31"/>
  <c r="S42" i="31"/>
  <c r="R42" i="31"/>
  <c r="P42" i="31"/>
  <c r="AB41" i="31"/>
  <c r="W41" i="31"/>
  <c r="S41" i="31"/>
  <c r="R41" i="31"/>
  <c r="P41" i="31"/>
  <c r="AB40" i="31"/>
  <c r="W40" i="31"/>
  <c r="S40" i="31"/>
  <c r="R40" i="31"/>
  <c r="P40" i="31"/>
  <c r="AB39" i="31"/>
  <c r="W39" i="31"/>
  <c r="S39" i="31"/>
  <c r="R39" i="31"/>
  <c r="P39" i="31"/>
  <c r="AB38" i="31"/>
  <c r="W38" i="31"/>
  <c r="S38" i="31"/>
  <c r="R38" i="31"/>
  <c r="P38" i="31"/>
  <c r="AB37" i="31"/>
  <c r="W37" i="31"/>
  <c r="S37" i="31"/>
  <c r="R37" i="31"/>
  <c r="P37" i="31"/>
  <c r="AB36" i="31"/>
  <c r="Z36" i="31"/>
  <c r="W36" i="31"/>
  <c r="S36" i="31"/>
  <c r="R36" i="31"/>
  <c r="P36" i="31"/>
  <c r="O36" i="31"/>
  <c r="N36" i="31"/>
  <c r="K36" i="31"/>
  <c r="J36" i="31"/>
  <c r="AB35" i="31"/>
  <c r="AA35" i="31"/>
  <c r="Z35" i="31"/>
  <c r="X35" i="31"/>
  <c r="W35" i="31"/>
  <c r="S35" i="31"/>
  <c r="R35" i="31"/>
  <c r="P35" i="31"/>
  <c r="O35" i="31"/>
  <c r="N35" i="31"/>
  <c r="K35" i="31"/>
  <c r="J35" i="31"/>
  <c r="AB34" i="31"/>
  <c r="AA34" i="31"/>
  <c r="Z34" i="31"/>
  <c r="X34" i="31"/>
  <c r="W34" i="31"/>
  <c r="S34" i="31"/>
  <c r="R34" i="31"/>
  <c r="P34" i="31"/>
  <c r="O34" i="31"/>
  <c r="N34" i="31"/>
  <c r="K34" i="31"/>
  <c r="J34" i="31"/>
  <c r="AE33" i="31"/>
  <c r="AB33" i="31"/>
  <c r="AA33" i="31"/>
  <c r="Z33" i="31"/>
  <c r="X33" i="31"/>
  <c r="W33" i="31"/>
  <c r="S33" i="31"/>
  <c r="R33" i="31"/>
  <c r="P33" i="31"/>
  <c r="O33" i="31"/>
  <c r="N33" i="31"/>
  <c r="K33" i="31"/>
  <c r="J33" i="31"/>
  <c r="AE32" i="31"/>
  <c r="AB32" i="31"/>
  <c r="AA32" i="31"/>
  <c r="Z32" i="31"/>
  <c r="X32" i="31"/>
  <c r="W32" i="31"/>
  <c r="S32" i="31"/>
  <c r="R32" i="31"/>
  <c r="P32" i="31"/>
  <c r="O32" i="31"/>
  <c r="N32" i="31"/>
  <c r="K32" i="31"/>
  <c r="J32" i="31"/>
  <c r="AE31" i="31"/>
  <c r="AB31" i="31"/>
  <c r="AA31" i="31"/>
  <c r="Z31" i="31"/>
  <c r="X31" i="31"/>
  <c r="W31" i="31"/>
  <c r="S31" i="31"/>
  <c r="R31" i="31"/>
  <c r="P31" i="31"/>
  <c r="O31" i="31"/>
  <c r="N31" i="31"/>
  <c r="K31" i="31"/>
  <c r="J31" i="31"/>
  <c r="AE30" i="31"/>
  <c r="AB30" i="31"/>
  <c r="AA30" i="31"/>
  <c r="Z30" i="31"/>
  <c r="X30" i="31"/>
  <c r="W30" i="31"/>
  <c r="S30" i="31"/>
  <c r="R30" i="31"/>
  <c r="P30" i="31"/>
  <c r="O30" i="31"/>
  <c r="N30" i="31"/>
  <c r="K30" i="31"/>
  <c r="J30" i="31"/>
  <c r="AE29" i="31"/>
  <c r="AB29" i="31"/>
  <c r="AA29" i="31"/>
  <c r="Z29" i="31"/>
  <c r="X29" i="31"/>
  <c r="W29" i="31"/>
  <c r="S29" i="31"/>
  <c r="R29" i="31"/>
  <c r="P29" i="31"/>
  <c r="O29" i="31"/>
  <c r="N29" i="31"/>
  <c r="K29" i="31"/>
  <c r="J29" i="31"/>
  <c r="AE28" i="31"/>
  <c r="AB28" i="31"/>
  <c r="AA28" i="31"/>
  <c r="Z28" i="31"/>
  <c r="X28" i="31"/>
  <c r="W28" i="31"/>
  <c r="S28" i="31"/>
  <c r="R28" i="31"/>
  <c r="P28" i="31"/>
  <c r="O28" i="31"/>
  <c r="N28" i="31"/>
  <c r="K28" i="31"/>
  <c r="J28" i="31"/>
  <c r="AE27" i="31"/>
  <c r="AB27" i="31"/>
  <c r="AA27" i="31"/>
  <c r="Z27" i="31"/>
  <c r="X27" i="31"/>
  <c r="W27" i="31"/>
  <c r="S27" i="31"/>
  <c r="R27" i="31"/>
  <c r="P27" i="31"/>
  <c r="O27" i="31"/>
  <c r="N27" i="31"/>
  <c r="K27" i="31"/>
  <c r="J27" i="31"/>
  <c r="AE26" i="31"/>
  <c r="AB26" i="31"/>
  <c r="AA26" i="31"/>
  <c r="Z26" i="31"/>
  <c r="X26" i="31"/>
  <c r="W26" i="31"/>
  <c r="S26" i="31"/>
  <c r="R26" i="31"/>
  <c r="P26" i="31"/>
  <c r="O26" i="31"/>
  <c r="N26" i="31"/>
  <c r="K26" i="31"/>
  <c r="J26" i="31"/>
  <c r="AE25" i="31"/>
  <c r="AB25" i="31"/>
  <c r="AA25" i="31"/>
  <c r="Z25" i="31"/>
  <c r="X25" i="31"/>
  <c r="W25" i="31"/>
  <c r="S25" i="31"/>
  <c r="R25" i="31"/>
  <c r="P25" i="31"/>
  <c r="O25" i="31"/>
  <c r="N25" i="31"/>
  <c r="K25" i="31"/>
  <c r="J25" i="31"/>
  <c r="AE24" i="31"/>
  <c r="AB24" i="31"/>
  <c r="AA24" i="31"/>
  <c r="Z24" i="31"/>
  <c r="X24" i="31"/>
  <c r="W24" i="31"/>
  <c r="S24" i="31"/>
  <c r="R24" i="31"/>
  <c r="P24" i="31"/>
  <c r="O24" i="31"/>
  <c r="N24" i="31"/>
  <c r="K24" i="31"/>
  <c r="J24" i="31"/>
  <c r="AE23" i="31"/>
  <c r="AB23" i="31"/>
  <c r="AA23" i="31"/>
  <c r="Z23" i="31"/>
  <c r="X23" i="31"/>
  <c r="W23" i="31"/>
  <c r="S23" i="31"/>
  <c r="R23" i="31"/>
  <c r="P23" i="31"/>
  <c r="O23" i="31"/>
  <c r="N23" i="31"/>
  <c r="K23" i="31"/>
  <c r="J23" i="31"/>
  <c r="AE22" i="31"/>
  <c r="AB22" i="31"/>
  <c r="AA22" i="31"/>
  <c r="Z22" i="31"/>
  <c r="X22" i="31"/>
  <c r="W22" i="31"/>
  <c r="S22" i="31"/>
  <c r="R22" i="31"/>
  <c r="P22" i="31"/>
  <c r="O22" i="31"/>
  <c r="N22" i="31"/>
  <c r="K22" i="31"/>
  <c r="J22" i="31"/>
  <c r="AE21" i="31"/>
  <c r="AB21" i="31"/>
  <c r="AA21" i="31"/>
  <c r="Z21" i="31"/>
  <c r="X21" i="31"/>
  <c r="W21" i="31"/>
  <c r="S21" i="31"/>
  <c r="R21" i="31"/>
  <c r="P21" i="31"/>
  <c r="O21" i="31"/>
  <c r="N21" i="31"/>
  <c r="K21" i="31"/>
  <c r="J21" i="31"/>
  <c r="AE20" i="31"/>
  <c r="AB20" i="31"/>
  <c r="AA20" i="31"/>
  <c r="Z20" i="31"/>
  <c r="X20" i="31"/>
  <c r="W20" i="31"/>
  <c r="S20" i="31"/>
  <c r="R20" i="31"/>
  <c r="P20" i="31"/>
  <c r="O20" i="31"/>
  <c r="N20" i="31"/>
  <c r="K20" i="31"/>
  <c r="J20" i="31"/>
  <c r="AE19" i="31"/>
  <c r="AB19" i="31"/>
  <c r="AA19" i="31"/>
  <c r="Z19" i="31"/>
  <c r="X19" i="31"/>
  <c r="W19" i="31"/>
  <c r="S19" i="31"/>
  <c r="R19" i="31"/>
  <c r="P19" i="31"/>
  <c r="O19" i="31"/>
  <c r="N19" i="31"/>
  <c r="K19" i="31"/>
  <c r="J19" i="31"/>
  <c r="AE18" i="31"/>
  <c r="AB18" i="31"/>
  <c r="AA18" i="31"/>
  <c r="Z18" i="31"/>
  <c r="X18" i="31"/>
  <c r="W18" i="31"/>
  <c r="S18" i="31"/>
  <c r="R18" i="31"/>
  <c r="P18" i="31"/>
  <c r="O18" i="31"/>
  <c r="N18" i="31"/>
  <c r="K18" i="31"/>
  <c r="J18" i="31"/>
  <c r="AE17" i="31"/>
  <c r="AD17" i="31"/>
  <c r="AB17" i="31"/>
  <c r="AA17" i="31"/>
  <c r="Z17" i="31"/>
  <c r="X17" i="31"/>
  <c r="W17" i="31"/>
  <c r="S17" i="31"/>
  <c r="R17" i="31"/>
  <c r="P17" i="31"/>
  <c r="O17" i="31"/>
  <c r="N17" i="31"/>
  <c r="K17" i="31"/>
  <c r="J17" i="31"/>
  <c r="AE16" i="31"/>
  <c r="AD16" i="31"/>
  <c r="AC16" i="31"/>
  <c r="AB16" i="31"/>
  <c r="AA16" i="31"/>
  <c r="Z16" i="31"/>
  <c r="X16" i="31"/>
  <c r="W16" i="31"/>
  <c r="S16" i="31"/>
  <c r="R16" i="31"/>
  <c r="P16" i="31"/>
  <c r="O16" i="31"/>
  <c r="N16" i="31"/>
  <c r="K16" i="31"/>
  <c r="J16" i="31"/>
  <c r="AE15" i="31"/>
  <c r="AD15" i="31"/>
  <c r="AC15" i="31"/>
  <c r="AB15" i="31"/>
  <c r="AA15" i="31"/>
  <c r="Z15" i="31"/>
  <c r="X15" i="31"/>
  <c r="W15" i="31"/>
  <c r="S15" i="31"/>
  <c r="R15" i="31"/>
  <c r="P15" i="31"/>
  <c r="O15" i="31"/>
  <c r="N15" i="31"/>
  <c r="K15" i="31"/>
  <c r="J15" i="31"/>
  <c r="AE14" i="31"/>
  <c r="AD14" i="31"/>
  <c r="AC14" i="31"/>
  <c r="AB14" i="31"/>
  <c r="AA14" i="31"/>
  <c r="Z14" i="31"/>
  <c r="X14" i="31"/>
  <c r="W14" i="31"/>
  <c r="S14" i="31"/>
  <c r="R14" i="31"/>
  <c r="P14" i="31"/>
  <c r="O14" i="31"/>
  <c r="N14" i="31"/>
  <c r="K14" i="31"/>
  <c r="J14" i="31"/>
  <c r="AE13" i="31"/>
  <c r="AD13" i="31"/>
  <c r="AC13" i="31"/>
  <c r="AB13" i="31"/>
  <c r="AA13" i="31"/>
  <c r="Z13" i="31"/>
  <c r="X13" i="31"/>
  <c r="W13" i="31"/>
  <c r="S13" i="31"/>
  <c r="R13" i="31"/>
  <c r="P13" i="31"/>
  <c r="O13" i="31"/>
  <c r="N13" i="31"/>
  <c r="K13" i="31"/>
  <c r="J13" i="31"/>
  <c r="AE12" i="31"/>
  <c r="AD12" i="31"/>
  <c r="AC12" i="31"/>
  <c r="AB12" i="31"/>
  <c r="AA12" i="31"/>
  <c r="Z12" i="31"/>
  <c r="X12" i="31"/>
  <c r="W12" i="31"/>
  <c r="S12" i="31"/>
  <c r="R12" i="31"/>
  <c r="P12" i="31"/>
  <c r="O12" i="31"/>
  <c r="N12" i="31"/>
  <c r="K12" i="31"/>
  <c r="J12" i="31"/>
  <c r="AE11" i="31"/>
  <c r="AD11" i="31"/>
  <c r="AC11" i="31"/>
  <c r="AB11" i="31"/>
  <c r="AA11" i="31"/>
  <c r="Z11" i="31"/>
  <c r="X11" i="31"/>
  <c r="W11" i="31"/>
  <c r="S11" i="31"/>
  <c r="R11" i="31"/>
  <c r="P11" i="31"/>
  <c r="O11" i="31"/>
  <c r="N11" i="31"/>
  <c r="K11" i="31"/>
  <c r="J11" i="31"/>
  <c r="AE10" i="31"/>
  <c r="AD10" i="31"/>
  <c r="AC10" i="31"/>
  <c r="AB10" i="31"/>
  <c r="AA10" i="31"/>
  <c r="Z10" i="31"/>
  <c r="X10" i="31"/>
  <c r="W10" i="31"/>
  <c r="S10" i="31"/>
  <c r="R10" i="31"/>
  <c r="P10" i="31"/>
  <c r="O10" i="31"/>
  <c r="N10" i="31"/>
  <c r="K10" i="31"/>
  <c r="J10" i="31"/>
  <c r="AE9" i="31"/>
  <c r="AD9" i="31"/>
  <c r="AC9" i="31"/>
  <c r="AB9" i="31"/>
  <c r="AA9" i="31"/>
  <c r="Z9" i="31"/>
  <c r="X9" i="31"/>
  <c r="W9" i="31"/>
  <c r="S9" i="31"/>
  <c r="R9" i="31"/>
  <c r="P9" i="31"/>
  <c r="O9" i="31"/>
  <c r="N9" i="31"/>
  <c r="K9" i="31"/>
  <c r="J9" i="31"/>
  <c r="AE8" i="31"/>
  <c r="AD8" i="31"/>
  <c r="AC8" i="31"/>
  <c r="AB8" i="31"/>
  <c r="AA8" i="31"/>
  <c r="Z8" i="31"/>
  <c r="X8" i="31"/>
  <c r="W8" i="31"/>
  <c r="S8" i="31"/>
  <c r="R8" i="31"/>
  <c r="P8" i="31"/>
  <c r="O8" i="31"/>
  <c r="N8" i="31"/>
  <c r="K8" i="31"/>
  <c r="J8" i="31"/>
  <c r="AD86" i="31" l="1"/>
  <c r="Z87" i="31" l="1"/>
  <c r="Z88" i="31"/>
  <c r="AE86" i="31"/>
  <c r="AE87" i="31"/>
  <c r="AE88" i="31"/>
  <c r="AD87" i="31"/>
  <c r="AD88" i="31"/>
  <c r="AC87" i="31"/>
  <c r="AC88" i="31"/>
  <c r="AA87" i="31"/>
  <c r="AA88" i="31"/>
  <c r="BF86" i="31" l="1"/>
  <c r="X88" i="31"/>
  <c r="O87" i="31"/>
  <c r="C88" i="31"/>
  <c r="O88" i="31"/>
  <c r="U87" i="31"/>
  <c r="C87" i="31"/>
  <c r="F88" i="31"/>
  <c r="I88" i="31"/>
  <c r="BE86" i="31"/>
  <c r="Y88" i="31"/>
  <c r="V88" i="31"/>
  <c r="R87" i="31"/>
  <c r="Y87" i="31"/>
  <c r="R88" i="31"/>
  <c r="K87" i="31"/>
  <c r="G87" i="31"/>
  <c r="C89" i="31"/>
  <c r="L89" i="31"/>
  <c r="M88" i="31"/>
  <c r="L88" i="31"/>
  <c r="BE85" i="31"/>
  <c r="I87" i="31"/>
  <c r="BF85" i="31"/>
  <c r="E87" i="31"/>
  <c r="E88" i="31"/>
  <c r="T88" i="31"/>
  <c r="D88" i="31"/>
  <c r="K88" i="31"/>
  <c r="N87" i="31"/>
  <c r="X87" i="31"/>
  <c r="M87" i="31"/>
  <c r="L87" i="31"/>
  <c r="F87" i="31"/>
  <c r="U88" i="31"/>
  <c r="Q87" i="31"/>
  <c r="Q88" i="31"/>
  <c r="T87" i="31"/>
  <c r="V87" i="31"/>
  <c r="G88" i="31"/>
  <c r="D87" i="31"/>
  <c r="N88" i="31"/>
  <c r="AT85" i="31" l="1"/>
  <c r="AK85" i="31"/>
  <c r="AZ85" i="31"/>
  <c r="BD85" i="31"/>
  <c r="AR86" i="31"/>
  <c r="AL85" i="31"/>
  <c r="AQ86" i="31"/>
  <c r="AS86" i="31"/>
  <c r="BA86" i="31"/>
  <c r="H87" i="31"/>
  <c r="BD86" i="31"/>
  <c r="AR85" i="31"/>
  <c r="AJ85" i="31"/>
  <c r="AP85" i="31"/>
  <c r="BA85" i="31"/>
  <c r="BC85" i="31"/>
  <c r="AW85" i="31"/>
  <c r="AV85" i="31"/>
  <c r="AK86" i="31"/>
  <c r="AY85" i="31"/>
  <c r="AP86" i="31"/>
  <c r="AN85" i="31"/>
  <c r="AH85" i="31"/>
  <c r="AJ86" i="31"/>
  <c r="AI86" i="31"/>
  <c r="AN86" i="31"/>
  <c r="AT86" i="31"/>
  <c r="AQ85" i="31"/>
  <c r="AS85" i="31"/>
  <c r="BC86" i="31"/>
  <c r="AY86" i="31"/>
  <c r="AI85" i="31"/>
  <c r="H88" i="31"/>
  <c r="AH86" i="31"/>
  <c r="AZ86" i="31"/>
  <c r="AW86" i="31"/>
  <c r="AV86" i="31"/>
  <c r="AL86" i="31"/>
  <c r="R61" i="31"/>
  <c r="AM85" i="31" l="1"/>
  <c r="AM86" i="31"/>
  <c r="AC86" i="31"/>
  <c r="R86" i="31" l="1"/>
  <c r="U86" i="31" l="1"/>
  <c r="D86" i="31"/>
  <c r="V86" i="31"/>
  <c r="F86" i="31"/>
  <c r="Y86" i="31"/>
  <c r="M86" i="31"/>
  <c r="L86" i="31"/>
  <c r="G86" i="31"/>
  <c r="E86" i="31"/>
  <c r="T86" i="31"/>
  <c r="X86" i="31"/>
  <c r="Q86" i="31"/>
  <c r="R85" i="31"/>
  <c r="AA86" i="31"/>
  <c r="C86" i="31"/>
  <c r="AZ84" i="31" l="1"/>
  <c r="BO77" i="31"/>
  <c r="AI84" i="31"/>
  <c r="BM77" i="31"/>
  <c r="BP77" i="31"/>
  <c r="AY84" i="31"/>
  <c r="AL84" i="31"/>
  <c r="AK84" i="31"/>
  <c r="BD84" i="31"/>
  <c r="H86" i="31"/>
  <c r="BN77" i="31"/>
  <c r="AS84" i="31"/>
  <c r="AQ84" i="31"/>
  <c r="BA84" i="31"/>
  <c r="AJ84" i="31"/>
  <c r="BL77" i="31"/>
  <c r="AH84" i="31"/>
  <c r="BF84" i="31"/>
  <c r="AM84" i="31" l="1"/>
  <c r="BQ77" i="31"/>
  <c r="I86" i="31"/>
  <c r="AN84" i="31" l="1"/>
  <c r="BR77" i="31"/>
  <c r="R67" i="31" l="1"/>
  <c r="R72" i="31"/>
  <c r="R79" i="31"/>
  <c r="R80" i="31"/>
  <c r="R83" i="31"/>
  <c r="R70" i="31"/>
  <c r="R73" i="31"/>
  <c r="R62" i="31"/>
  <c r="R71" i="31"/>
  <c r="R74" i="31"/>
  <c r="R76" i="31"/>
  <c r="R81" i="31"/>
  <c r="R63" i="31"/>
  <c r="R65" i="31"/>
  <c r="R77" i="31"/>
  <c r="R82" i="31"/>
  <c r="R84" i="31"/>
  <c r="R66" i="31"/>
  <c r="AD85" i="31"/>
  <c r="R69" i="31"/>
  <c r="R75" i="31"/>
  <c r="R78" i="31"/>
  <c r="R64" i="31"/>
  <c r="R68" i="31"/>
  <c r="AW83" i="31" l="1"/>
  <c r="AV83" i="31"/>
  <c r="AD84" i="31" l="1"/>
  <c r="AV82" i="31" l="1"/>
  <c r="AW82" i="31"/>
  <c r="AC85" i="31"/>
  <c r="AA85" i="31" l="1"/>
  <c r="K86" i="31" l="1"/>
  <c r="Z86" i="31"/>
  <c r="N86" i="31"/>
  <c r="BF83" i="31"/>
  <c r="Y85" i="31" l="1"/>
  <c r="F85" i="31"/>
  <c r="U85" i="31"/>
  <c r="T85" i="31"/>
  <c r="Q85" i="31"/>
  <c r="X85" i="31"/>
  <c r="O86" i="31"/>
  <c r="AR84" i="31"/>
  <c r="BE84" i="31"/>
  <c r="AP84" i="31"/>
  <c r="BS79" i="31"/>
  <c r="E12" i="11"/>
  <c r="E11" i="11"/>
  <c r="E10" i="11"/>
  <c r="E9" i="11"/>
  <c r="E8" i="11"/>
  <c r="D31" i="31" l="1"/>
  <c r="U41" i="31"/>
  <c r="V37" i="31"/>
  <c r="D23" i="31"/>
  <c r="G69" i="31"/>
  <c r="T30" i="31"/>
  <c r="M41" i="31"/>
  <c r="L41" i="31"/>
  <c r="D65" i="31"/>
  <c r="D73" i="31"/>
  <c r="F78" i="31"/>
  <c r="T80" i="31"/>
  <c r="L75" i="31"/>
  <c r="M75" i="31"/>
  <c r="V80" i="31"/>
  <c r="U36" i="31"/>
  <c r="V31" i="31"/>
  <c r="G36" i="31"/>
  <c r="U34" i="31"/>
  <c r="L25" i="31"/>
  <c r="M25" i="31"/>
  <c r="U24" i="31"/>
  <c r="T27" i="31"/>
  <c r="G59" i="31"/>
  <c r="F23" i="31"/>
  <c r="Q30" i="31"/>
  <c r="V48" i="31"/>
  <c r="Y47" i="31"/>
  <c r="Y25" i="31"/>
  <c r="V41" i="31"/>
  <c r="E56" i="31"/>
  <c r="G75" i="31"/>
  <c r="Q25" i="31"/>
  <c r="D67" i="31"/>
  <c r="E49" i="31"/>
  <c r="D47" i="31"/>
  <c r="F35" i="31"/>
  <c r="T32" i="31"/>
  <c r="E75" i="31"/>
  <c r="Y26" i="31"/>
  <c r="G29" i="31"/>
  <c r="V40" i="31"/>
  <c r="Y37" i="31"/>
  <c r="G22" i="31"/>
  <c r="U58" i="31"/>
  <c r="G76" i="31"/>
  <c r="T56" i="31"/>
  <c r="L67" i="31"/>
  <c r="M67" i="31"/>
  <c r="D57" i="31"/>
  <c r="D46" i="31"/>
  <c r="Q18" i="31"/>
  <c r="M15" i="31"/>
  <c r="L15" i="31"/>
  <c r="Q10" i="31"/>
  <c r="X59" i="31"/>
  <c r="T60" i="31"/>
  <c r="U61" i="31"/>
  <c r="Y62" i="31"/>
  <c r="F64" i="31"/>
  <c r="Q65" i="31"/>
  <c r="T68" i="31"/>
  <c r="U69" i="31"/>
  <c r="Y70" i="31"/>
  <c r="F72" i="31"/>
  <c r="Q73" i="31"/>
  <c r="T76" i="31"/>
  <c r="U77" i="31"/>
  <c r="Y78" i="31"/>
  <c r="Q81" i="31"/>
  <c r="X84" i="31"/>
  <c r="AY83" i="31"/>
  <c r="AK83" i="31"/>
  <c r="E80" i="31"/>
  <c r="T35" i="31"/>
  <c r="G26" i="31"/>
  <c r="Q43" i="31"/>
  <c r="G30" i="31"/>
  <c r="E71" i="31"/>
  <c r="E35" i="31"/>
  <c r="G25" i="31"/>
  <c r="M69" i="31"/>
  <c r="L69" i="31"/>
  <c r="X73" i="31"/>
  <c r="M80" i="31"/>
  <c r="L80" i="31"/>
  <c r="L26" i="31"/>
  <c r="M26" i="31"/>
  <c r="V25" i="31"/>
  <c r="V49" i="31"/>
  <c r="M55" i="31"/>
  <c r="L55" i="31"/>
  <c r="Q32" i="31"/>
  <c r="D38" i="31"/>
  <c r="G80" i="31"/>
  <c r="L33" i="31"/>
  <c r="M33" i="31"/>
  <c r="G77" i="31"/>
  <c r="V47" i="31"/>
  <c r="F42" i="31"/>
  <c r="V29" i="31"/>
  <c r="Y48" i="31"/>
  <c r="E32" i="31"/>
  <c r="D36" i="31"/>
  <c r="E79" i="31"/>
  <c r="D28" i="31"/>
  <c r="Y42" i="31"/>
  <c r="G65" i="31"/>
  <c r="T20" i="31"/>
  <c r="V24" i="31"/>
  <c r="Y23" i="31"/>
  <c r="U29" i="31"/>
  <c r="U43" i="31"/>
  <c r="G27" i="31"/>
  <c r="L74" i="31"/>
  <c r="M74" i="31"/>
  <c r="V36" i="31"/>
  <c r="L44" i="31"/>
  <c r="M44" i="31"/>
  <c r="E23" i="31"/>
  <c r="Q34" i="31"/>
  <c r="Q54" i="31"/>
  <c r="V62" i="31"/>
  <c r="V33" i="31"/>
  <c r="U46" i="31"/>
  <c r="F52" i="31"/>
  <c r="E78" i="31"/>
  <c r="G34" i="31"/>
  <c r="Y22" i="31"/>
  <c r="Y35" i="31"/>
  <c r="U31" i="31"/>
  <c r="E50" i="31"/>
  <c r="V64" i="31"/>
  <c r="T51" i="31"/>
  <c r="G73" i="31"/>
  <c r="T59" i="31"/>
  <c r="U60" i="31"/>
  <c r="Y61" i="31"/>
  <c r="F63" i="31"/>
  <c r="Q64" i="31"/>
  <c r="T67" i="31"/>
  <c r="U68" i="31"/>
  <c r="Y69" i="31"/>
  <c r="F71" i="31"/>
  <c r="Q72" i="31"/>
  <c r="X74" i="31"/>
  <c r="T75" i="31"/>
  <c r="U76" i="31"/>
  <c r="Y77" i="31"/>
  <c r="F79" i="31"/>
  <c r="U80" i="31"/>
  <c r="F81" i="31"/>
  <c r="X82" i="31"/>
  <c r="Y83" i="31"/>
  <c r="BC83" i="31"/>
  <c r="BO76" i="31"/>
  <c r="Q84" i="31"/>
  <c r="D55" i="31"/>
  <c r="T29" i="31"/>
  <c r="L71" i="31"/>
  <c r="M71" i="31"/>
  <c r="D26" i="31"/>
  <c r="F27" i="31"/>
  <c r="G58" i="31"/>
  <c r="M21" i="31"/>
  <c r="L21" i="31"/>
  <c r="G72" i="31"/>
  <c r="F62" i="31"/>
  <c r="Y76" i="31"/>
  <c r="U83" i="31"/>
  <c r="F46" i="31"/>
  <c r="G20" i="31"/>
  <c r="Q40" i="31"/>
  <c r="U20" i="31"/>
  <c r="E30" i="31"/>
  <c r="E36" i="31"/>
  <c r="Q39" i="31"/>
  <c r="D51" i="31"/>
  <c r="V74" i="31"/>
  <c r="F37" i="31"/>
  <c r="E39" i="31"/>
  <c r="Q20" i="31"/>
  <c r="E61" i="31"/>
  <c r="G71" i="31"/>
  <c r="D48" i="31"/>
  <c r="F34" i="31"/>
  <c r="V45" i="31"/>
  <c r="E48" i="31"/>
  <c r="V42" i="31"/>
  <c r="D29" i="31"/>
  <c r="M56" i="31"/>
  <c r="L56" i="31"/>
  <c r="F50" i="31"/>
  <c r="G47" i="31"/>
  <c r="Y50" i="31"/>
  <c r="U26" i="31"/>
  <c r="E63" i="31"/>
  <c r="F29" i="31"/>
  <c r="M37" i="31"/>
  <c r="L37" i="31"/>
  <c r="E45" i="31"/>
  <c r="L66" i="31"/>
  <c r="M66" i="31"/>
  <c r="M38" i="31"/>
  <c r="L38" i="31"/>
  <c r="U28" i="31"/>
  <c r="Q37" i="31"/>
  <c r="G32" i="31"/>
  <c r="G33" i="31"/>
  <c r="V35" i="31"/>
  <c r="V23" i="31"/>
  <c r="M57" i="31"/>
  <c r="L57" i="31"/>
  <c r="M49" i="31"/>
  <c r="L49" i="31"/>
  <c r="E24" i="31"/>
  <c r="T58" i="31"/>
  <c r="V46" i="31"/>
  <c r="Y58" i="31"/>
  <c r="T17" i="31"/>
  <c r="T14" i="31"/>
  <c r="M9" i="31"/>
  <c r="L9" i="31"/>
  <c r="Y59" i="31"/>
  <c r="F61" i="31"/>
  <c r="Q62" i="31"/>
  <c r="X64" i="31"/>
  <c r="T65" i="31"/>
  <c r="U66" i="31"/>
  <c r="Y67" i="31"/>
  <c r="F69" i="31"/>
  <c r="Q70" i="31"/>
  <c r="X72" i="31"/>
  <c r="T73" i="31"/>
  <c r="U74" i="31"/>
  <c r="Y75" i="31"/>
  <c r="F77" i="31"/>
  <c r="X80" i="31"/>
  <c r="Y81" i="31"/>
  <c r="U82" i="31"/>
  <c r="T83" i="31"/>
  <c r="F84" i="31"/>
  <c r="L39" i="31"/>
  <c r="M39" i="31"/>
  <c r="G23" i="31"/>
  <c r="F56" i="31"/>
  <c r="M20" i="31"/>
  <c r="L20" i="31"/>
  <c r="Y32" i="31"/>
  <c r="Q33" i="31"/>
  <c r="T39" i="31"/>
  <c r="Y60" i="31"/>
  <c r="U67" i="31"/>
  <c r="T74" i="31"/>
  <c r="D80" i="31"/>
  <c r="F31" i="31"/>
  <c r="D41" i="31"/>
  <c r="T38" i="31"/>
  <c r="U51" i="31"/>
  <c r="G37" i="31"/>
  <c r="D35" i="31"/>
  <c r="G53" i="31"/>
  <c r="F49" i="31"/>
  <c r="G41" i="31"/>
  <c r="M42" i="31"/>
  <c r="L42" i="31"/>
  <c r="D20" i="31"/>
  <c r="Y30" i="31"/>
  <c r="Y31" i="31"/>
  <c r="D42" i="31"/>
  <c r="Y39" i="31"/>
  <c r="F22" i="31"/>
  <c r="F20" i="31"/>
  <c r="G56" i="31"/>
  <c r="E65" i="31"/>
  <c r="M27" i="31"/>
  <c r="L27" i="31"/>
  <c r="T43" i="31"/>
  <c r="T28" i="31"/>
  <c r="T52" i="31"/>
  <c r="G52" i="31"/>
  <c r="G43" i="31"/>
  <c r="Q38" i="31"/>
  <c r="G31" i="31"/>
  <c r="M29" i="31"/>
  <c r="L29" i="31"/>
  <c r="V30" i="31"/>
  <c r="Q44" i="31"/>
  <c r="D56" i="31"/>
  <c r="F40" i="31"/>
  <c r="V60" i="31"/>
  <c r="F28" i="31"/>
  <c r="D25" i="31"/>
  <c r="G28" i="31"/>
  <c r="E28" i="31"/>
  <c r="E21" i="31"/>
  <c r="T41" i="31"/>
  <c r="E26" i="31"/>
  <c r="G39" i="31"/>
  <c r="D54" i="31"/>
  <c r="E51" i="31"/>
  <c r="D72" i="31"/>
  <c r="Q14" i="31"/>
  <c r="V11" i="31"/>
  <c r="F60" i="31"/>
  <c r="Q61" i="31"/>
  <c r="T64" i="31"/>
  <c r="U65" i="31"/>
  <c r="Y66" i="31"/>
  <c r="F68" i="31"/>
  <c r="Q69" i="31"/>
  <c r="T72" i="31"/>
  <c r="U73" i="31"/>
  <c r="Y74" i="31"/>
  <c r="F76" i="31"/>
  <c r="X79" i="31"/>
  <c r="U81" i="31"/>
  <c r="Y82" i="31"/>
  <c r="X83" i="31"/>
  <c r="AZ83" i="31"/>
  <c r="BD83" i="31"/>
  <c r="U48" i="31"/>
  <c r="U21" i="31"/>
  <c r="E42" i="31"/>
  <c r="F55" i="31"/>
  <c r="E68" i="31"/>
  <c r="Q63" i="31"/>
  <c r="Y68" i="31"/>
  <c r="Q71" i="31"/>
  <c r="E57" i="31"/>
  <c r="U44" i="31"/>
  <c r="T34" i="31"/>
  <c r="Y20" i="31"/>
  <c r="D74" i="31"/>
  <c r="T36" i="31"/>
  <c r="G35" i="31"/>
  <c r="Y49" i="31"/>
  <c r="Y29" i="31"/>
  <c r="G50" i="31"/>
  <c r="V53" i="31"/>
  <c r="T44" i="31"/>
  <c r="F26" i="31"/>
  <c r="M28" i="31"/>
  <c r="L28" i="31"/>
  <c r="G54" i="31"/>
  <c r="E33" i="31"/>
  <c r="G38" i="31"/>
  <c r="G78" i="31"/>
  <c r="Y54" i="31"/>
  <c r="E43" i="31"/>
  <c r="F57" i="31"/>
  <c r="D21" i="31"/>
  <c r="Q21" i="31"/>
  <c r="D33" i="31"/>
  <c r="V65" i="31"/>
  <c r="D78" i="31"/>
  <c r="Y34" i="31"/>
  <c r="D58" i="31"/>
  <c r="Q41" i="31"/>
  <c r="V69" i="31"/>
  <c r="Y45" i="31"/>
  <c r="G51" i="31"/>
  <c r="M65" i="31"/>
  <c r="L65" i="31"/>
  <c r="V59" i="31"/>
  <c r="L31" i="31"/>
  <c r="M31" i="31"/>
  <c r="D37" i="31"/>
  <c r="M43" i="31"/>
  <c r="L43" i="31"/>
  <c r="T31" i="31"/>
  <c r="U33" i="31"/>
  <c r="D24" i="31"/>
  <c r="Q24" i="31"/>
  <c r="E67" i="31"/>
  <c r="Q52" i="31"/>
  <c r="U38" i="31"/>
  <c r="E47" i="31"/>
  <c r="Y16" i="31"/>
  <c r="Y13" i="31"/>
  <c r="Y11" i="31"/>
  <c r="F59" i="31"/>
  <c r="Q60" i="31"/>
  <c r="X62" i="31"/>
  <c r="T63" i="31"/>
  <c r="U64" i="31"/>
  <c r="Y65" i="31"/>
  <c r="F67" i="31"/>
  <c r="Q68" i="31"/>
  <c r="T71" i="31"/>
  <c r="U72" i="31"/>
  <c r="Y73" i="31"/>
  <c r="F75" i="31"/>
  <c r="Q76" i="31"/>
  <c r="X78" i="31"/>
  <c r="G81" i="31"/>
  <c r="Y80" i="31"/>
  <c r="T81" i="31"/>
  <c r="Y84" i="31"/>
  <c r="V21" i="31"/>
  <c r="Q23" i="31"/>
  <c r="E25" i="31"/>
  <c r="V32" i="31"/>
  <c r="E52" i="31"/>
  <c r="T45" i="31"/>
  <c r="D22" i="31"/>
  <c r="E22" i="31"/>
  <c r="Y27" i="31"/>
  <c r="L34" i="31"/>
  <c r="M34" i="31"/>
  <c r="E59" i="31"/>
  <c r="F41" i="31"/>
  <c r="U59" i="31"/>
  <c r="X65" i="31"/>
  <c r="F70" i="31"/>
  <c r="Q79" i="31"/>
  <c r="G24" i="31"/>
  <c r="E34" i="31"/>
  <c r="D32" i="31"/>
  <c r="V28" i="31"/>
  <c r="T23" i="31"/>
  <c r="E37" i="31"/>
  <c r="L40" i="31"/>
  <c r="M40" i="31"/>
  <c r="Y40" i="31"/>
  <c r="E44" i="31"/>
  <c r="Q31" i="31"/>
  <c r="T57" i="31"/>
  <c r="M59" i="31"/>
  <c r="L59" i="31"/>
  <c r="D62" i="31"/>
  <c r="Q29" i="31"/>
  <c r="G62" i="31"/>
  <c r="Q47" i="31"/>
  <c r="D40" i="31"/>
  <c r="V52" i="31"/>
  <c r="M35" i="31"/>
  <c r="L35" i="31"/>
  <c r="Y24" i="31"/>
  <c r="E53" i="31"/>
  <c r="Y36" i="31"/>
  <c r="U32" i="31"/>
  <c r="U27" i="31"/>
  <c r="T37" i="31"/>
  <c r="G67" i="31"/>
  <c r="T21" i="31"/>
  <c r="U39" i="31"/>
  <c r="U40" i="31"/>
  <c r="M32" i="31"/>
  <c r="L32" i="31"/>
  <c r="V71" i="31"/>
  <c r="Y21" i="31"/>
  <c r="G66" i="31"/>
  <c r="U35" i="31"/>
  <c r="G46" i="31"/>
  <c r="Q22" i="31"/>
  <c r="F36" i="31"/>
  <c r="Q48" i="31"/>
  <c r="T25" i="31"/>
  <c r="M30" i="31"/>
  <c r="L30" i="31"/>
  <c r="U42" i="31"/>
  <c r="G48" i="31"/>
  <c r="Q53" i="31"/>
  <c r="G18" i="31"/>
  <c r="V16" i="31"/>
  <c r="T62" i="31"/>
  <c r="U63" i="31"/>
  <c r="Y64" i="31"/>
  <c r="F66" i="31"/>
  <c r="Q67" i="31"/>
  <c r="T70" i="31"/>
  <c r="U71" i="31"/>
  <c r="Y72" i="31"/>
  <c r="F74" i="31"/>
  <c r="X77" i="31"/>
  <c r="T78" i="31"/>
  <c r="U79" i="31"/>
  <c r="X81" i="31"/>
  <c r="F82" i="31"/>
  <c r="Q83" i="31"/>
  <c r="U84" i="31"/>
  <c r="V20" i="31"/>
  <c r="T24" i="31"/>
  <c r="V44" i="31"/>
  <c r="V55" i="31"/>
  <c r="E66" i="31"/>
  <c r="G40" i="31"/>
  <c r="V43" i="31"/>
  <c r="T66" i="31"/>
  <c r="U75" i="31"/>
  <c r="T82" i="31"/>
  <c r="T26" i="31"/>
  <c r="V75" i="31"/>
  <c r="T47" i="31"/>
  <c r="U30" i="31"/>
  <c r="D44" i="31"/>
  <c r="T42" i="31"/>
  <c r="E62" i="31"/>
  <c r="V27" i="31"/>
  <c r="L48" i="31"/>
  <c r="M48" i="31"/>
  <c r="M22" i="31"/>
  <c r="L22" i="31"/>
  <c r="U47" i="31"/>
  <c r="G21" i="31"/>
  <c r="Q55" i="31"/>
  <c r="F38" i="31"/>
  <c r="E69" i="31"/>
  <c r="E27" i="31"/>
  <c r="D39" i="31"/>
  <c r="Y41" i="31"/>
  <c r="T22" i="31"/>
  <c r="V38" i="31"/>
  <c r="L23" i="31"/>
  <c r="M23" i="31"/>
  <c r="F33" i="31"/>
  <c r="E29" i="31"/>
  <c r="Y57" i="31"/>
  <c r="V26" i="31"/>
  <c r="Q35" i="31"/>
  <c r="U23" i="31"/>
  <c r="T50" i="31"/>
  <c r="T53" i="31"/>
  <c r="F32" i="31"/>
  <c r="M36" i="31"/>
  <c r="L36" i="31"/>
  <c r="V39" i="31"/>
  <c r="E31" i="31"/>
  <c r="D27" i="31"/>
  <c r="D43" i="31"/>
  <c r="E41" i="31"/>
  <c r="E54" i="31"/>
  <c r="Q42" i="31"/>
  <c r="T40" i="31"/>
  <c r="E38" i="31"/>
  <c r="Y28" i="31"/>
  <c r="D68" i="31"/>
  <c r="Q36" i="31"/>
  <c r="U37" i="31"/>
  <c r="E40" i="31"/>
  <c r="M61" i="31"/>
  <c r="L61" i="31"/>
  <c r="D77" i="31"/>
  <c r="F19" i="31"/>
  <c r="X60" i="31"/>
  <c r="T61" i="31"/>
  <c r="U62" i="31"/>
  <c r="Y63" i="31"/>
  <c r="F65" i="31"/>
  <c r="Q66" i="31"/>
  <c r="X68" i="31"/>
  <c r="T69" i="31"/>
  <c r="U70" i="31"/>
  <c r="Y71" i="31"/>
  <c r="F73" i="31"/>
  <c r="Q74" i="31"/>
  <c r="X76" i="31"/>
  <c r="T77" i="31"/>
  <c r="U78" i="31"/>
  <c r="Y79" i="31"/>
  <c r="F80" i="31"/>
  <c r="Q82" i="31"/>
  <c r="F83" i="31"/>
  <c r="T84" i="31"/>
  <c r="AT84" i="31"/>
  <c r="AN12" i="31"/>
  <c r="AN14" i="31"/>
  <c r="AN11" i="31"/>
  <c r="AN9" i="31"/>
  <c r="AN10" i="31"/>
  <c r="AN13" i="31"/>
  <c r="AN8" i="31"/>
  <c r="X41" i="31"/>
  <c r="AD61" i="31"/>
  <c r="AD39" i="31"/>
  <c r="AC77" i="31"/>
  <c r="AA79" i="31"/>
  <c r="AD69" i="31"/>
  <c r="AC69" i="31"/>
  <c r="AC32" i="31"/>
  <c r="AC40" i="31"/>
  <c r="AD54" i="31"/>
  <c r="AC25" i="31"/>
  <c r="AD62" i="31"/>
  <c r="AC80" i="31"/>
  <c r="AA57" i="31"/>
  <c r="AD24" i="31"/>
  <c r="AD47" i="31"/>
  <c r="AC55" i="31"/>
  <c r="AA81" i="31"/>
  <c r="X38" i="31"/>
  <c r="AC33" i="31"/>
  <c r="AD40" i="31"/>
  <c r="AC48" i="31"/>
  <c r="AC63" i="31"/>
  <c r="AA38" i="31"/>
  <c r="AA60" i="31"/>
  <c r="AD82" i="31"/>
  <c r="AC18" i="31"/>
  <c r="AD25" i="31"/>
  <c r="AC41" i="31"/>
  <c r="AD55" i="31"/>
  <c r="AD70" i="31"/>
  <c r="AA39" i="31"/>
  <c r="AA61" i="31"/>
  <c r="AC62" i="31"/>
  <c r="AA36" i="31"/>
  <c r="AD32" i="31"/>
  <c r="AD33" i="31"/>
  <c r="AD63" i="31"/>
  <c r="AA62" i="31"/>
  <c r="X58" i="31"/>
  <c r="AD77" i="31"/>
  <c r="AA59" i="31"/>
  <c r="AC71" i="31"/>
  <c r="AC19" i="31"/>
  <c r="AD41" i="31"/>
  <c r="X57" i="31"/>
  <c r="AC17" i="31"/>
  <c r="AC70" i="31"/>
  <c r="AC26" i="31"/>
  <c r="AD48" i="31"/>
  <c r="AA40" i="31"/>
  <c r="AC34" i="31"/>
  <c r="AC49" i="31"/>
  <c r="AA41" i="31"/>
  <c r="AD56" i="31"/>
  <c r="AD71" i="31"/>
  <c r="AA42" i="31"/>
  <c r="AA64" i="31"/>
  <c r="X56" i="31"/>
  <c r="AD49" i="31"/>
  <c r="AC57" i="31"/>
  <c r="AD64" i="31"/>
  <c r="AC72" i="31"/>
  <c r="AA65" i="31"/>
  <c r="X54" i="31"/>
  <c r="AC83" i="31"/>
  <c r="AC78" i="31"/>
  <c r="AD73" i="31"/>
  <c r="AD19" i="31"/>
  <c r="AD34" i="31"/>
  <c r="AC20" i="31"/>
  <c r="AD27" i="31"/>
  <c r="AC35" i="31"/>
  <c r="AD42" i="31"/>
  <c r="AC50" i="31"/>
  <c r="AC65" i="31"/>
  <c r="AA44" i="31"/>
  <c r="AA66" i="31"/>
  <c r="X53" i="31"/>
  <c r="AD18" i="31"/>
  <c r="AC56" i="31"/>
  <c r="AC64" i="31"/>
  <c r="AA63" i="31"/>
  <c r="AD78" i="31"/>
  <c r="AC82" i="31"/>
  <c r="AC42" i="31"/>
  <c r="AD57" i="31"/>
  <c r="AA67" i="31"/>
  <c r="X52" i="31"/>
  <c r="AC21" i="31"/>
  <c r="AD28" i="31"/>
  <c r="AC36" i="31"/>
  <c r="AD43" i="31"/>
  <c r="AC51" i="31"/>
  <c r="AC66" i="31"/>
  <c r="AA47" i="31"/>
  <c r="AA69" i="31"/>
  <c r="X50" i="31"/>
  <c r="AD83" i="31"/>
  <c r="AC74" i="31"/>
  <c r="AA48" i="31"/>
  <c r="AA70" i="31"/>
  <c r="X49" i="31"/>
  <c r="AC79" i="31"/>
  <c r="AA83" i="31"/>
  <c r="AD21" i="31"/>
  <c r="AC37" i="31"/>
  <c r="AD51" i="31"/>
  <c r="AC59" i="31"/>
  <c r="AA71" i="31"/>
  <c r="X48" i="31"/>
  <c r="AC24" i="31"/>
  <c r="AD76" i="31"/>
  <c r="AD66" i="31"/>
  <c r="AA49" i="31"/>
  <c r="AC22" i="31"/>
  <c r="AD29" i="31"/>
  <c r="AD44" i="31"/>
  <c r="AC52" i="31"/>
  <c r="AC67" i="31"/>
  <c r="AD74" i="31"/>
  <c r="AA50" i="31"/>
  <c r="AA72" i="31"/>
  <c r="AD79" i="31"/>
  <c r="AD26" i="31"/>
  <c r="AD31" i="31"/>
  <c r="AC54" i="31"/>
  <c r="AA78" i="31"/>
  <c r="AD46" i="31"/>
  <c r="AA56" i="31"/>
  <c r="AD81" i="31"/>
  <c r="AC81" i="31"/>
  <c r="AC28" i="31"/>
  <c r="AC43" i="31"/>
  <c r="AA45" i="31"/>
  <c r="AD20" i="31"/>
  <c r="AD35" i="31"/>
  <c r="AC58" i="31"/>
  <c r="X51" i="31"/>
  <c r="AC29" i="31"/>
  <c r="AC30" i="31"/>
  <c r="AD59" i="31"/>
  <c r="AC75" i="31"/>
  <c r="AA51" i="31"/>
  <c r="AA73" i="31"/>
  <c r="AD22" i="31"/>
  <c r="AC38" i="31"/>
  <c r="AD52" i="31"/>
  <c r="AC60" i="31"/>
  <c r="AD67" i="31"/>
  <c r="AA52" i="31"/>
  <c r="AC23" i="31"/>
  <c r="AD30" i="31"/>
  <c r="AD45" i="31"/>
  <c r="AC53" i="31"/>
  <c r="AC68" i="31"/>
  <c r="AD75" i="31"/>
  <c r="AA53" i="31"/>
  <c r="AA75" i="31"/>
  <c r="X44" i="31"/>
  <c r="AD80" i="31"/>
  <c r="AC47" i="31"/>
  <c r="X43" i="31"/>
  <c r="AC27" i="31"/>
  <c r="AD72" i="31"/>
  <c r="AD50" i="31"/>
  <c r="AD65" i="31"/>
  <c r="AC73" i="31"/>
  <c r="AA68" i="31"/>
  <c r="AC44" i="31"/>
  <c r="AD58" i="31"/>
  <c r="AD37" i="31"/>
  <c r="AC45" i="31"/>
  <c r="AC31" i="31"/>
  <c r="AD38" i="31"/>
  <c r="AC46" i="31"/>
  <c r="AD60" i="31"/>
  <c r="AC76" i="31"/>
  <c r="AA54" i="31"/>
  <c r="AA76" i="31"/>
  <c r="AD23" i="31"/>
  <c r="AC39" i="31"/>
  <c r="AD53" i="31"/>
  <c r="AC61" i="31"/>
  <c r="AD68" i="31"/>
  <c r="AA55" i="31"/>
  <c r="AA77" i="31"/>
  <c r="X42" i="31"/>
  <c r="AC84" i="31"/>
  <c r="I16" i="31"/>
  <c r="I24" i="31"/>
  <c r="I10" i="31"/>
  <c r="I25" i="31"/>
  <c r="I18" i="31"/>
  <c r="I19" i="31"/>
  <c r="I34" i="31"/>
  <c r="I8" i="31"/>
  <c r="I27" i="31"/>
  <c r="I28" i="31"/>
  <c r="I14" i="31"/>
  <c r="I29" i="31"/>
  <c r="I30" i="31"/>
  <c r="I38" i="31"/>
  <c r="I9" i="31"/>
  <c r="I11" i="31"/>
  <c r="I35" i="31"/>
  <c r="I21" i="31"/>
  <c r="I22" i="31"/>
  <c r="I23" i="31"/>
  <c r="I31" i="31"/>
  <c r="I17" i="31"/>
  <c r="I32" i="31"/>
  <c r="I33" i="31"/>
  <c r="I26" i="31"/>
  <c r="I12" i="31"/>
  <c r="I20" i="31"/>
  <c r="I13" i="31"/>
  <c r="I36" i="31"/>
  <c r="I15" i="31"/>
  <c r="I37" i="31"/>
  <c r="C60" i="31"/>
  <c r="C24" i="31"/>
  <c r="C80" i="31"/>
  <c r="C51" i="31"/>
  <c r="C36" i="31"/>
  <c r="C43" i="31"/>
  <c r="C53" i="31"/>
  <c r="C41" i="31"/>
  <c r="C33" i="31"/>
  <c r="C76" i="31"/>
  <c r="C55" i="31"/>
  <c r="C59" i="31"/>
  <c r="C35" i="31"/>
  <c r="C46" i="31"/>
  <c r="C39" i="31"/>
  <c r="C54" i="31"/>
  <c r="C22" i="31"/>
  <c r="C37" i="31"/>
  <c r="C49" i="31"/>
  <c r="C72" i="31"/>
  <c r="C42" i="31"/>
  <c r="C27" i="31"/>
  <c r="C29" i="31"/>
  <c r="C32" i="31"/>
  <c r="C44" i="31"/>
  <c r="C58" i="31"/>
  <c r="C64" i="31"/>
  <c r="C74" i="31"/>
  <c r="C34" i="31"/>
  <c r="C23" i="31"/>
  <c r="C21" i="31"/>
  <c r="C28" i="31"/>
  <c r="C20" i="31"/>
  <c r="C47" i="31"/>
  <c r="C26" i="31"/>
  <c r="C19" i="31"/>
  <c r="C79" i="31"/>
  <c r="C50" i="31"/>
  <c r="C61" i="31"/>
  <c r="C30" i="31"/>
  <c r="BW22" i="31"/>
  <c r="BW18" i="31"/>
  <c r="BW14" i="31"/>
  <c r="BW10" i="31"/>
  <c r="BW26" i="31"/>
  <c r="CI8" i="31"/>
  <c r="CJ14" i="31"/>
  <c r="CJ20" i="31"/>
  <c r="BX14" i="31"/>
  <c r="CJ12" i="31"/>
  <c r="BW25" i="3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AZ54" i="31" l="1"/>
  <c r="BQ63" i="31"/>
  <c r="AH68" i="31"/>
  <c r="BA74" i="31"/>
  <c r="BN11" i="31"/>
  <c r="BP52" i="31"/>
  <c r="AK45" i="31"/>
  <c r="BM73" i="31"/>
  <c r="BQ53" i="31"/>
  <c r="H56" i="31"/>
  <c r="V70" i="31"/>
  <c r="F10" i="31"/>
  <c r="D75" i="31"/>
  <c r="D64" i="31"/>
  <c r="E70" i="31"/>
  <c r="D34" i="31"/>
  <c r="H37" i="31"/>
  <c r="H27" i="31"/>
  <c r="V82" i="31"/>
  <c r="U25" i="31"/>
  <c r="V57" i="31"/>
  <c r="T54" i="31"/>
  <c r="T48" i="31"/>
  <c r="M19" i="31"/>
  <c r="L19" i="31"/>
  <c r="BP73" i="31"/>
  <c r="H41" i="31"/>
  <c r="H35" i="31"/>
  <c r="H38" i="31"/>
  <c r="H28" i="31"/>
  <c r="D84" i="31"/>
  <c r="D83" i="31"/>
  <c r="T33" i="31"/>
  <c r="D45" i="31"/>
  <c r="V19" i="31"/>
  <c r="G15" i="31"/>
  <c r="Y9" i="31"/>
  <c r="Y43" i="31"/>
  <c r="D66" i="31"/>
  <c r="T16" i="31"/>
  <c r="Q49" i="31"/>
  <c r="T19" i="31"/>
  <c r="U12" i="31"/>
  <c r="V9" i="31"/>
  <c r="G60" i="31"/>
  <c r="E64" i="31"/>
  <c r="Q17" i="31"/>
  <c r="D11" i="31"/>
  <c r="Q46" i="31"/>
  <c r="M50" i="31"/>
  <c r="L50" i="31"/>
  <c r="E55" i="31"/>
  <c r="Y19" i="31"/>
  <c r="G16" i="31"/>
  <c r="Q28" i="31"/>
  <c r="D76" i="31"/>
  <c r="M51" i="31"/>
  <c r="L51" i="31"/>
  <c r="L14" i="31"/>
  <c r="M14" i="31"/>
  <c r="V58" i="31"/>
  <c r="L68" i="31"/>
  <c r="M68" i="31"/>
  <c r="D61" i="31"/>
  <c r="V22" i="31"/>
  <c r="AH8" i="31"/>
  <c r="AI82" i="31"/>
  <c r="BM52" i="31"/>
  <c r="BL16" i="31"/>
  <c r="BL31" i="31"/>
  <c r="AZ15" i="31"/>
  <c r="AQ66" i="31"/>
  <c r="AI58" i="31"/>
  <c r="AM26" i="31"/>
  <c r="BA55" i="31"/>
  <c r="BO9" i="31"/>
  <c r="T79" i="31"/>
  <c r="BD14" i="31"/>
  <c r="Q78" i="31"/>
  <c r="H67" i="31"/>
  <c r="G82" i="31"/>
  <c r="T12" i="31"/>
  <c r="F15" i="31"/>
  <c r="V63" i="31"/>
  <c r="U11" i="31"/>
  <c r="Q19" i="31"/>
  <c r="V81" i="31"/>
  <c r="E81" i="31"/>
  <c r="D18" i="31"/>
  <c r="AH11" i="31"/>
  <c r="E46" i="31"/>
  <c r="M17" i="31"/>
  <c r="L17" i="31"/>
  <c r="T9" i="31"/>
  <c r="H46" i="31"/>
  <c r="H81" i="31"/>
  <c r="H26" i="31"/>
  <c r="H34" i="31"/>
  <c r="H52" i="31"/>
  <c r="Y8" i="31"/>
  <c r="G8" i="31"/>
  <c r="V84" i="31"/>
  <c r="U54" i="31"/>
  <c r="L76" i="31"/>
  <c r="M76" i="31"/>
  <c r="Q51" i="31"/>
  <c r="D14" i="31"/>
  <c r="G12" i="31"/>
  <c r="M52" i="31"/>
  <c r="L52" i="31"/>
  <c r="G49" i="31"/>
  <c r="V67" i="31"/>
  <c r="Y15" i="31"/>
  <c r="E12" i="31"/>
  <c r="V54" i="31"/>
  <c r="F14" i="31"/>
  <c r="E11" i="31"/>
  <c r="Q58" i="31"/>
  <c r="T18" i="31"/>
  <c r="G13" i="31"/>
  <c r="M54" i="31"/>
  <c r="L54" i="31"/>
  <c r="E76" i="31"/>
  <c r="D52" i="31"/>
  <c r="G10" i="31"/>
  <c r="U55" i="31"/>
  <c r="U18" i="31"/>
  <c r="E15" i="31"/>
  <c r="BA65" i="31"/>
  <c r="BL60" i="31"/>
  <c r="AL58" i="31"/>
  <c r="BQ28" i="31"/>
  <c r="BP55" i="31"/>
  <c r="X69" i="31"/>
  <c r="X63" i="31"/>
  <c r="AY12" i="31"/>
  <c r="AQ13" i="31"/>
  <c r="AS13" i="31"/>
  <c r="L64" i="31"/>
  <c r="M64" i="31"/>
  <c r="E74" i="31"/>
  <c r="D50" i="31"/>
  <c r="D10" i="31"/>
  <c r="D49" i="31"/>
  <c r="D59" i="31"/>
  <c r="AJ68" i="31"/>
  <c r="H80" i="31"/>
  <c r="M10" i="31"/>
  <c r="L10" i="31"/>
  <c r="F17" i="31"/>
  <c r="D69" i="31"/>
  <c r="AY46" i="31"/>
  <c r="BD9" i="31"/>
  <c r="H65" i="31"/>
  <c r="H72" i="31"/>
  <c r="G85" i="31"/>
  <c r="L85" i="31"/>
  <c r="M85" i="31"/>
  <c r="M84" i="31"/>
  <c r="L84" i="31"/>
  <c r="F8" i="31"/>
  <c r="V8" i="31"/>
  <c r="E84" i="31"/>
  <c r="F39" i="31"/>
  <c r="G68" i="31"/>
  <c r="Y55" i="31"/>
  <c r="F25" i="31"/>
  <c r="E17" i="31"/>
  <c r="L8" i="31"/>
  <c r="M8" i="31"/>
  <c r="D70" i="31"/>
  <c r="D79" i="31"/>
  <c r="M78" i="31"/>
  <c r="L78" i="31"/>
  <c r="D15" i="31"/>
  <c r="AH10" i="31"/>
  <c r="Y53" i="31"/>
  <c r="V34" i="31"/>
  <c r="G74" i="31"/>
  <c r="U57" i="31"/>
  <c r="F44" i="31"/>
  <c r="E9" i="31"/>
  <c r="M24" i="31"/>
  <c r="L24" i="31"/>
  <c r="V79" i="31"/>
  <c r="V14" i="31"/>
  <c r="Q11" i="31"/>
  <c r="Y56" i="31"/>
  <c r="F45" i="31"/>
  <c r="U52" i="31"/>
  <c r="Q57" i="31"/>
  <c r="L63" i="31"/>
  <c r="M63" i="31"/>
  <c r="E19" i="31"/>
  <c r="D16" i="31"/>
  <c r="D13" i="31"/>
  <c r="Y10" i="31"/>
  <c r="F53" i="31"/>
  <c r="AH12" i="31"/>
  <c r="BP40" i="31"/>
  <c r="BA80" i="31"/>
  <c r="AY31" i="31"/>
  <c r="BM61" i="31"/>
  <c r="AM30" i="31"/>
  <c r="AQ49" i="31"/>
  <c r="BC82" i="31"/>
  <c r="H50" i="31"/>
  <c r="U53" i="31"/>
  <c r="E77" i="31"/>
  <c r="F58" i="31"/>
  <c r="G14" i="31"/>
  <c r="Q80" i="31"/>
  <c r="F47" i="31"/>
  <c r="U49" i="31"/>
  <c r="V18" i="31"/>
  <c r="Q13" i="31"/>
  <c r="T46" i="31"/>
  <c r="L62" i="31"/>
  <c r="M62" i="31"/>
  <c r="T15" i="31"/>
  <c r="AQ15" i="31"/>
  <c r="H40" i="31"/>
  <c r="H23" i="31"/>
  <c r="H62" i="31"/>
  <c r="H75" i="31"/>
  <c r="H22" i="31"/>
  <c r="H69" i="31"/>
  <c r="V85" i="31"/>
  <c r="E8" i="31"/>
  <c r="U8" i="31"/>
  <c r="E82" i="31"/>
  <c r="M81" i="31"/>
  <c r="L81" i="31"/>
  <c r="F24" i="31"/>
  <c r="G45" i="31"/>
  <c r="D19" i="31"/>
  <c r="V17" i="31"/>
  <c r="Q26" i="31"/>
  <c r="Y33" i="31"/>
  <c r="V72" i="31"/>
  <c r="E14" i="31"/>
  <c r="D9" i="31"/>
  <c r="E60" i="31"/>
  <c r="F54" i="31"/>
  <c r="U10" i="31"/>
  <c r="G57" i="31"/>
  <c r="E58" i="31"/>
  <c r="E18" i="31"/>
  <c r="V10" i="31"/>
  <c r="E20" i="31"/>
  <c r="F30" i="31"/>
  <c r="L53" i="31"/>
  <c r="M53" i="31"/>
  <c r="F43" i="31"/>
  <c r="F21" i="31"/>
  <c r="G17" i="31"/>
  <c r="E10" i="31"/>
  <c r="E73" i="31"/>
  <c r="M58" i="31"/>
  <c r="L58" i="31"/>
  <c r="D30" i="31"/>
  <c r="G61" i="31"/>
  <c r="M79" i="31"/>
  <c r="L79" i="31"/>
  <c r="L18" i="31"/>
  <c r="M18" i="31"/>
  <c r="F16" i="31"/>
  <c r="L12" i="31"/>
  <c r="M12" i="31"/>
  <c r="Y44" i="31"/>
  <c r="M77" i="31"/>
  <c r="L77" i="31"/>
  <c r="Y14" i="31"/>
  <c r="M11" i="31"/>
  <c r="L11" i="31"/>
  <c r="AS17" i="31"/>
  <c r="BN73" i="31"/>
  <c r="BQ31" i="31"/>
  <c r="AJ72" i="31"/>
  <c r="BO34" i="31"/>
  <c r="BO21" i="31"/>
  <c r="BD41" i="31"/>
  <c r="BN9" i="31"/>
  <c r="BA68" i="31"/>
  <c r="BA14" i="31"/>
  <c r="BD11" i="31"/>
  <c r="Q77" i="31"/>
  <c r="BA9" i="31"/>
  <c r="X66" i="31"/>
  <c r="X67" i="31"/>
  <c r="H20" i="31"/>
  <c r="G84" i="31"/>
  <c r="G83" i="31"/>
  <c r="AH13" i="31"/>
  <c r="G63" i="31"/>
  <c r="F48" i="31"/>
  <c r="Y17" i="31"/>
  <c r="G42" i="31"/>
  <c r="Q75" i="31"/>
  <c r="X75" i="31"/>
  <c r="H31" i="31"/>
  <c r="E85" i="31"/>
  <c r="L47" i="31"/>
  <c r="M47" i="31"/>
  <c r="V77" i="31"/>
  <c r="F51" i="31"/>
  <c r="U9" i="31"/>
  <c r="E72" i="31"/>
  <c r="U13" i="31"/>
  <c r="D60" i="31"/>
  <c r="H59" i="31"/>
  <c r="H36" i="31"/>
  <c r="H32" i="31"/>
  <c r="H66" i="31"/>
  <c r="H71" i="31"/>
  <c r="D81" i="31"/>
  <c r="D8" i="31"/>
  <c r="D82" i="31"/>
  <c r="L83" i="31"/>
  <c r="M83" i="31"/>
  <c r="Q8" i="31"/>
  <c r="M82" i="31"/>
  <c r="L82" i="31"/>
  <c r="D71" i="31"/>
  <c r="Y38" i="31"/>
  <c r="T55" i="31"/>
  <c r="AH14" i="31"/>
  <c r="M13" i="31"/>
  <c r="L13" i="31"/>
  <c r="Y12" i="31"/>
  <c r="Q45" i="31"/>
  <c r="U17" i="31"/>
  <c r="T11" i="31"/>
  <c r="T8" i="31"/>
  <c r="Q50" i="31"/>
  <c r="L72" i="31"/>
  <c r="M72" i="31"/>
  <c r="E16" i="31"/>
  <c r="Q15" i="31"/>
  <c r="Y46" i="31"/>
  <c r="Y52" i="31"/>
  <c r="V50" i="31"/>
  <c r="U16" i="31"/>
  <c r="V13" i="31"/>
  <c r="U50" i="31"/>
  <c r="U15" i="31"/>
  <c r="F12" i="31"/>
  <c r="G55" i="31"/>
  <c r="G70" i="31"/>
  <c r="V68" i="31"/>
  <c r="F13" i="31"/>
  <c r="AS82" i="31"/>
  <c r="BQ11" i="31"/>
  <c r="BM10" i="31"/>
  <c r="BD44" i="31"/>
  <c r="BQ14" i="31"/>
  <c r="AL81" i="31"/>
  <c r="AK15" i="31"/>
  <c r="BN51" i="31"/>
  <c r="BP51" i="31"/>
  <c r="BM70" i="31"/>
  <c r="BQ27" i="31"/>
  <c r="AZ55" i="31"/>
  <c r="AS60" i="31"/>
  <c r="BQ58" i="31"/>
  <c r="AL43" i="31"/>
  <c r="BN68" i="31"/>
  <c r="BM25" i="31"/>
  <c r="AL68" i="31"/>
  <c r="AY52" i="31"/>
  <c r="BA52" i="31"/>
  <c r="X70" i="31"/>
  <c r="D12" i="31"/>
  <c r="H33" i="31"/>
  <c r="D85" i="31"/>
  <c r="V61" i="31"/>
  <c r="V12" i="31"/>
  <c r="V15" i="31"/>
  <c r="F18" i="31"/>
  <c r="T49" i="31"/>
  <c r="Q59" i="31"/>
  <c r="L70" i="31"/>
  <c r="M70" i="31"/>
  <c r="Q12" i="31"/>
  <c r="V73" i="31"/>
  <c r="U56" i="31"/>
  <c r="M60" i="31"/>
  <c r="L60" i="31"/>
  <c r="Y51" i="31"/>
  <c r="V78" i="31"/>
  <c r="H29" i="31"/>
  <c r="V83" i="31"/>
  <c r="U22" i="31"/>
  <c r="M46" i="31"/>
  <c r="L46" i="31"/>
  <c r="M16" i="31"/>
  <c r="L16" i="31"/>
  <c r="T13" i="31"/>
  <c r="V76" i="31"/>
  <c r="D53" i="31"/>
  <c r="Q16" i="31"/>
  <c r="U14" i="31"/>
  <c r="F11" i="31"/>
  <c r="Q9" i="31"/>
  <c r="G19" i="31"/>
  <c r="F9" i="31"/>
  <c r="V66" i="31"/>
  <c r="G11" i="31"/>
  <c r="G44" i="31"/>
  <c r="D63" i="31"/>
  <c r="U19" i="31"/>
  <c r="E13" i="31"/>
  <c r="T10" i="31"/>
  <c r="Q27" i="31"/>
  <c r="M45" i="31"/>
  <c r="L45" i="31"/>
  <c r="U45" i="31"/>
  <c r="V56" i="31"/>
  <c r="G64" i="31"/>
  <c r="V51" i="31"/>
  <c r="Y18" i="31"/>
  <c r="AH9" i="31"/>
  <c r="Q56" i="31"/>
  <c r="D17" i="31"/>
  <c r="G9" i="31"/>
  <c r="BQ37" i="31"/>
  <c r="AM50" i="31"/>
  <c r="BD42" i="31"/>
  <c r="AJ71" i="31"/>
  <c r="BA71" i="31"/>
  <c r="AI69" i="31"/>
  <c r="AJ74" i="31"/>
  <c r="AZ48" i="31"/>
  <c r="BA76" i="31"/>
  <c r="BD15" i="31"/>
  <c r="AM21" i="31"/>
  <c r="AM20" i="31"/>
  <c r="BO49" i="31"/>
  <c r="BO39" i="31"/>
  <c r="AM57" i="31"/>
  <c r="BA49" i="31"/>
  <c r="BN46" i="31"/>
  <c r="X61" i="31"/>
  <c r="X71" i="31"/>
  <c r="AI65" i="31"/>
  <c r="AJ33" i="31"/>
  <c r="AM31" i="31"/>
  <c r="AI34" i="31"/>
  <c r="BO33" i="31"/>
  <c r="BL27" i="31"/>
  <c r="AK41" i="31"/>
  <c r="AK30" i="31"/>
  <c r="BA77" i="31"/>
  <c r="BP25" i="31"/>
  <c r="AQ54" i="31"/>
  <c r="AS54" i="31"/>
  <c r="AQ24" i="31"/>
  <c r="AS24" i="31"/>
  <c r="BD82" i="31"/>
  <c r="BO22" i="31"/>
  <c r="BN60" i="31"/>
  <c r="AJ30" i="31"/>
  <c r="AZ28" i="31"/>
  <c r="BM19" i="31"/>
  <c r="BD23" i="31"/>
  <c r="BP67" i="31"/>
  <c r="BO69" i="31"/>
  <c r="AJ31" i="31"/>
  <c r="BO60" i="31"/>
  <c r="AN21" i="31"/>
  <c r="AI66" i="31"/>
  <c r="BF81" i="31"/>
  <c r="AJ40" i="31"/>
  <c r="BC77" i="31"/>
  <c r="BD77" i="31"/>
  <c r="BD24" i="31"/>
  <c r="BL46" i="31"/>
  <c r="AZ65" i="31"/>
  <c r="AK71" i="31"/>
  <c r="BL48" i="31"/>
  <c r="BM18" i="31"/>
  <c r="BA78" i="31"/>
  <c r="AW59" i="31"/>
  <c r="AV59" i="31"/>
  <c r="BL59" i="31"/>
  <c r="AK72" i="31"/>
  <c r="AY48" i="31"/>
  <c r="BF40" i="31"/>
  <c r="BM47" i="31"/>
  <c r="BR14" i="31"/>
  <c r="BN38" i="31"/>
  <c r="AH51" i="31"/>
  <c r="BL29" i="31"/>
  <c r="AL36" i="31"/>
  <c r="BN21" i="31"/>
  <c r="AI20" i="31"/>
  <c r="BM12" i="31"/>
  <c r="AI26" i="31"/>
  <c r="BP74" i="31"/>
  <c r="AI55" i="31"/>
  <c r="AK40" i="31"/>
  <c r="AK32" i="31"/>
  <c r="BO61" i="31"/>
  <c r="AH45" i="31"/>
  <c r="BA57" i="31"/>
  <c r="BR24" i="31"/>
  <c r="BA54" i="31"/>
  <c r="AL82" i="31"/>
  <c r="BN41" i="31"/>
  <c r="BP18" i="31"/>
  <c r="BA17" i="31"/>
  <c r="BA46" i="31"/>
  <c r="BD78" i="31"/>
  <c r="AN34" i="31"/>
  <c r="BN47" i="31"/>
  <c r="BL64" i="31"/>
  <c r="AL26" i="31"/>
  <c r="AQ55" i="31"/>
  <c r="AS55" i="31"/>
  <c r="AQ40" i="31"/>
  <c r="AS40" i="31"/>
  <c r="AY45" i="31"/>
  <c r="AK57" i="31"/>
  <c r="AN31" i="31"/>
  <c r="AZ68" i="31"/>
  <c r="AJ64" i="31"/>
  <c r="BP11" i="31"/>
  <c r="AK78" i="31"/>
  <c r="BR27" i="31"/>
  <c r="AY74" i="31"/>
  <c r="BN14" i="31"/>
  <c r="BM34" i="31"/>
  <c r="AH70" i="31"/>
  <c r="BP54" i="31"/>
  <c r="BO55" i="31"/>
  <c r="AL40" i="31"/>
  <c r="AL73" i="31"/>
  <c r="AH28" i="31"/>
  <c r="AL57" i="31"/>
  <c r="BF45" i="31"/>
  <c r="AJ23" i="31"/>
  <c r="BC40" i="31"/>
  <c r="AH59" i="31"/>
  <c r="AK64" i="31"/>
  <c r="AY39" i="31"/>
  <c r="AK75" i="31"/>
  <c r="AJ51" i="31"/>
  <c r="BF48" i="31"/>
  <c r="AI25" i="31"/>
  <c r="AL30" i="31"/>
  <c r="BC57" i="31"/>
  <c r="BP57" i="31"/>
  <c r="AQ23" i="31"/>
  <c r="AS23" i="31"/>
  <c r="AS64" i="31"/>
  <c r="AQ64" i="31"/>
  <c r="AQ29" i="31"/>
  <c r="AS29" i="31"/>
  <c r="AW73" i="31"/>
  <c r="AV73" i="31"/>
  <c r="BD58" i="31"/>
  <c r="BN50" i="31"/>
  <c r="AM73" i="31"/>
  <c r="AS61" i="31"/>
  <c r="AQ61" i="31"/>
  <c r="AZ78" i="31"/>
  <c r="BD38" i="31"/>
  <c r="BM60" i="31"/>
  <c r="BL30" i="31"/>
  <c r="AZ74" i="31"/>
  <c r="BA36" i="31"/>
  <c r="BM39" i="31"/>
  <c r="BO53" i="31"/>
  <c r="AY29" i="31"/>
  <c r="BO66" i="31"/>
  <c r="AH39" i="31"/>
  <c r="BO51" i="31"/>
  <c r="AZ21" i="31"/>
  <c r="BM35" i="31"/>
  <c r="AW81" i="31"/>
  <c r="AV81" i="31"/>
  <c r="AY26" i="31"/>
  <c r="BM32" i="31"/>
  <c r="AJ45" i="31"/>
  <c r="AL19" i="31"/>
  <c r="AI18" i="31"/>
  <c r="BM16" i="31"/>
  <c r="AL38" i="31"/>
  <c r="AK44" i="31"/>
  <c r="AY79" i="31"/>
  <c r="BO63" i="31"/>
  <c r="AY15" i="31"/>
  <c r="AK39" i="31"/>
  <c r="BC39" i="31"/>
  <c r="AN17" i="31"/>
  <c r="BC81" i="31"/>
  <c r="AH25" i="31"/>
  <c r="BP32" i="31"/>
  <c r="BF77" i="31"/>
  <c r="BF69" i="31"/>
  <c r="BC69" i="31"/>
  <c r="BC76" i="31"/>
  <c r="AJ53" i="31"/>
  <c r="AJ18" i="31"/>
  <c r="BO24" i="31"/>
  <c r="BP15" i="31"/>
  <c r="AK76" i="31"/>
  <c r="BL62" i="31"/>
  <c r="AY41" i="31"/>
  <c r="AI45" i="31"/>
  <c r="BP20" i="31"/>
  <c r="AI54" i="31"/>
  <c r="BA53" i="31"/>
  <c r="AL50" i="31"/>
  <c r="AS63" i="31"/>
  <c r="AQ63" i="31"/>
  <c r="AQ80" i="31"/>
  <c r="AS80" i="31"/>
  <c r="AS31" i="31"/>
  <c r="AQ31" i="31"/>
  <c r="AK67" i="31"/>
  <c r="AL34" i="31"/>
  <c r="BA81" i="31"/>
  <c r="AI70" i="31"/>
  <c r="AJ39" i="31"/>
  <c r="AJ66" i="31"/>
  <c r="AZ41" i="31"/>
  <c r="AL60" i="31"/>
  <c r="BA35" i="31"/>
  <c r="AK62" i="31"/>
  <c r="AJ52" i="31"/>
  <c r="AZ56" i="31"/>
  <c r="AY18" i="31"/>
  <c r="BP10" i="31"/>
  <c r="AK69" i="31"/>
  <c r="BP31" i="31"/>
  <c r="BP60" i="31"/>
  <c r="AL79" i="31"/>
  <c r="BP34" i="31"/>
  <c r="BA21" i="31"/>
  <c r="AK27" i="31"/>
  <c r="AH62" i="31"/>
  <c r="BD47" i="31"/>
  <c r="AY16" i="31"/>
  <c r="AL53" i="31"/>
  <c r="AY82" i="31"/>
  <c r="BF70" i="31"/>
  <c r="BM71" i="31"/>
  <c r="BN56" i="31"/>
  <c r="AK81" i="31"/>
  <c r="AJ70" i="31"/>
  <c r="AL76" i="31"/>
  <c r="BL54" i="31"/>
  <c r="AW78" i="31"/>
  <c r="AV78" i="31"/>
  <c r="BM49" i="31"/>
  <c r="BF42" i="31"/>
  <c r="BC71" i="31"/>
  <c r="AL25" i="31"/>
  <c r="BF71" i="31"/>
  <c r="BN58" i="31"/>
  <c r="AS43" i="31"/>
  <c r="AQ43" i="31"/>
  <c r="AK49" i="31"/>
  <c r="AN16" i="31"/>
  <c r="BD62" i="31"/>
  <c r="AK16" i="31"/>
  <c r="BD68" i="31"/>
  <c r="AJ37" i="31"/>
  <c r="AJ42" i="31"/>
  <c r="AY71" i="31"/>
  <c r="AK56" i="31"/>
  <c r="AY63" i="31"/>
  <c r="BA18" i="31"/>
  <c r="BR15" i="31"/>
  <c r="AL31" i="31"/>
  <c r="AW80" i="31"/>
  <c r="AV80" i="31"/>
  <c r="BF57" i="31"/>
  <c r="BC78" i="31"/>
  <c r="BN29" i="31"/>
  <c r="BN64" i="31"/>
  <c r="AI41" i="31"/>
  <c r="BF62" i="31"/>
  <c r="AY40" i="31"/>
  <c r="BM17" i="31"/>
  <c r="BD45" i="31"/>
  <c r="BC62" i="31"/>
  <c r="BN25" i="31"/>
  <c r="AJ47" i="31"/>
  <c r="AH24" i="31"/>
  <c r="AL16" i="31"/>
  <c r="AI52" i="31"/>
  <c r="BM67" i="31"/>
  <c r="BD65" i="31"/>
  <c r="BC48" i="31"/>
  <c r="AZ71" i="31"/>
  <c r="AQ56" i="31"/>
  <c r="AS56" i="31"/>
  <c r="BL11" i="31"/>
  <c r="AL18" i="31"/>
  <c r="BL10" i="31"/>
  <c r="AZ69" i="31"/>
  <c r="AI31" i="31"/>
  <c r="BP16" i="31"/>
  <c r="AJ38" i="31"/>
  <c r="BO15" i="31"/>
  <c r="AH67" i="31"/>
  <c r="AJ79" i="31"/>
  <c r="AZ34" i="31"/>
  <c r="AS81" i="31"/>
  <c r="AQ81" i="31"/>
  <c r="BD70" i="31"/>
  <c r="AH76" i="31"/>
  <c r="AL15" i="31"/>
  <c r="BO62" i="31"/>
  <c r="BC75" i="31"/>
  <c r="AK66" i="31"/>
  <c r="BO29" i="31"/>
  <c r="BO64" i="31"/>
  <c r="AN15" i="31"/>
  <c r="BN17" i="31"/>
  <c r="BL32" i="31"/>
  <c r="AI60" i="31"/>
  <c r="AL28" i="31"/>
  <c r="AK35" i="31"/>
  <c r="AJ77" i="31"/>
  <c r="BA27" i="31"/>
  <c r="BC63" i="31"/>
  <c r="AY62" i="31"/>
  <c r="AK47" i="31"/>
  <c r="AJ24" i="31"/>
  <c r="AZ61" i="31"/>
  <c r="BA64" i="31"/>
  <c r="BA63" i="31"/>
  <c r="AK46" i="31"/>
  <c r="AL67" i="31"/>
  <c r="BF52" i="31"/>
  <c r="BC50" i="31"/>
  <c r="AN33" i="31"/>
  <c r="AZ66" i="31"/>
  <c r="BP12" i="31"/>
  <c r="AJ55" i="31"/>
  <c r="AZ40" i="31"/>
  <c r="BF79" i="31"/>
  <c r="AZ19" i="31"/>
  <c r="BA16" i="31"/>
  <c r="AH65" i="31"/>
  <c r="BO41" i="31"/>
  <c r="AK33" i="31"/>
  <c r="BN69" i="31"/>
  <c r="AJ78" i="31"/>
  <c r="BA40" i="31"/>
  <c r="BQ17" i="31"/>
  <c r="AM60" i="31"/>
  <c r="AZ73" i="31"/>
  <c r="AV77" i="31"/>
  <c r="AW77" i="31"/>
  <c r="AS57" i="31"/>
  <c r="AQ57" i="31"/>
  <c r="AH77" i="31"/>
  <c r="BO57" i="31"/>
  <c r="AH54" i="31"/>
  <c r="AY24" i="31"/>
  <c r="AI68" i="31"/>
  <c r="BD59" i="31"/>
  <c r="AL65" i="31"/>
  <c r="BN52" i="31"/>
  <c r="BO31" i="31"/>
  <c r="AK60" i="31"/>
  <c r="AY30" i="31"/>
  <c r="BA28" i="31"/>
  <c r="BA19" i="31"/>
  <c r="BL25" i="31"/>
  <c r="AS37" i="31"/>
  <c r="AQ37" i="31"/>
  <c r="AZ75" i="31"/>
  <c r="AH23" i="31"/>
  <c r="BA42" i="31"/>
  <c r="BO48" i="31"/>
  <c r="BP69" i="31"/>
  <c r="AK80" i="31"/>
  <c r="BD72" i="31"/>
  <c r="BL33" i="31"/>
  <c r="BL51" i="31"/>
  <c r="AZ43" i="31"/>
  <c r="BN19" i="31"/>
  <c r="AH47" i="31"/>
  <c r="BD54" i="31"/>
  <c r="BA24" i="31"/>
  <c r="BF36" i="31"/>
  <c r="BP48" i="31"/>
  <c r="BD17" i="31"/>
  <c r="AM29" i="31"/>
  <c r="AH30" i="31"/>
  <c r="BA43" i="31"/>
  <c r="AJ61" i="31"/>
  <c r="AK53" i="31"/>
  <c r="BM22" i="31"/>
  <c r="AZ22" i="31"/>
  <c r="BO14" i="31"/>
  <c r="BL26" i="31"/>
  <c r="BO47" i="31"/>
  <c r="BP27" i="31"/>
  <c r="BP39" i="31"/>
  <c r="BD56" i="31"/>
  <c r="AI33" i="31"/>
  <c r="BO18" i="31"/>
  <c r="AK17" i="31"/>
  <c r="AY78" i="31"/>
  <c r="AZ38" i="31"/>
  <c r="BC74" i="31"/>
  <c r="BN26" i="31"/>
  <c r="AY20" i="31"/>
  <c r="AK25" i="31"/>
  <c r="BP72" i="31"/>
  <c r="AH49" i="31"/>
  <c r="BL18" i="31"/>
  <c r="BN53" i="31"/>
  <c r="BA22" i="31"/>
  <c r="AI15" i="31"/>
  <c r="BA75" i="31"/>
  <c r="AL51" i="31"/>
  <c r="AL20" i="31"/>
  <c r="AH26" i="31"/>
  <c r="AZ32" i="31"/>
  <c r="BA45" i="31"/>
  <c r="AJ49" i="31"/>
  <c r="AZ47" i="31"/>
  <c r="BC68" i="31"/>
  <c r="AH53" i="31"/>
  <c r="AV65" i="31"/>
  <c r="AW65" i="31"/>
  <c r="AH42" i="31"/>
  <c r="AK18" i="31"/>
  <c r="AH17" i="31"/>
  <c r="AZ46" i="31"/>
  <c r="AK38" i="31"/>
  <c r="BM30" i="31"/>
  <c r="AI22" i="31"/>
  <c r="BP56" i="31"/>
  <c r="AJ50" i="31"/>
  <c r="AY64" i="31"/>
  <c r="AK63" i="31"/>
  <c r="BD80" i="31"/>
  <c r="AH46" i="31"/>
  <c r="AH29" i="31"/>
  <c r="BM26" i="31"/>
  <c r="BM62" i="31"/>
  <c r="BC72" i="31"/>
  <c r="AJ19" i="31"/>
  <c r="BM37" i="31"/>
  <c r="AZ64" i="31"/>
  <c r="BO52" i="31"/>
  <c r="AJ17" i="31"/>
  <c r="BN16" i="31"/>
  <c r="BD22" i="31"/>
  <c r="AJ36" i="31"/>
  <c r="BD27" i="31"/>
  <c r="AQ19" i="31"/>
  <c r="AS19" i="31"/>
  <c r="BD61" i="31"/>
  <c r="BC65" i="31"/>
  <c r="BC54" i="31"/>
  <c r="AJ29" i="31"/>
  <c r="BO26" i="31"/>
  <c r="BP38" i="31"/>
  <c r="AK21" i="31"/>
  <c r="AH58" i="31"/>
  <c r="BL35" i="31"/>
  <c r="AH32" i="31"/>
  <c r="AW64" i="31"/>
  <c r="AV64" i="31"/>
  <c r="AH27" i="31"/>
  <c r="AJ54" i="31"/>
  <c r="BN48" i="31"/>
  <c r="AM34" i="31"/>
  <c r="BP26" i="31"/>
  <c r="AL70" i="31"/>
  <c r="BN54" i="31"/>
  <c r="BL21" i="31"/>
  <c r="BP42" i="31"/>
  <c r="BD26" i="31"/>
  <c r="AZ25" i="31"/>
  <c r="BL13" i="31"/>
  <c r="AN23" i="31"/>
  <c r="BO23" i="31"/>
  <c r="BP37" i="31"/>
  <c r="AI37" i="31"/>
  <c r="AH50" i="31"/>
  <c r="AS42" i="31"/>
  <c r="AQ42" i="31"/>
  <c r="AL56" i="31"/>
  <c r="AZ18" i="31"/>
  <c r="BL52" i="31"/>
  <c r="AN22" i="31"/>
  <c r="AY80" i="31"/>
  <c r="BD69" i="31"/>
  <c r="BM24" i="31"/>
  <c r="BM53" i="31"/>
  <c r="AY67" i="31"/>
  <c r="AY22" i="31"/>
  <c r="BC58" i="31"/>
  <c r="BN66" i="31"/>
  <c r="AS34" i="31"/>
  <c r="AQ34" i="31"/>
  <c r="BN34" i="31"/>
  <c r="BM63" i="31"/>
  <c r="AM39" i="31"/>
  <c r="AL21" i="31"/>
  <c r="BP21" i="31"/>
  <c r="BP50" i="31"/>
  <c r="BN42" i="31"/>
  <c r="BA41" i="31"/>
  <c r="BL17" i="31"/>
  <c r="AZ45" i="31"/>
  <c r="BM13" i="31"/>
  <c r="AS35" i="31"/>
  <c r="AQ35" i="31"/>
  <c r="BL20" i="31"/>
  <c r="BR16" i="31"/>
  <c r="BL67" i="31"/>
  <c r="BP24" i="31"/>
  <c r="AI38" i="31"/>
  <c r="AQ74" i="31"/>
  <c r="AS74" i="31"/>
  <c r="BP66" i="31"/>
  <c r="AY34" i="31"/>
  <c r="AK70" i="31"/>
  <c r="BD76" i="31"/>
  <c r="BN62" i="31"/>
  <c r="BM38" i="31"/>
  <c r="AS21" i="31"/>
  <c r="AQ21" i="31"/>
  <c r="BO65" i="31"/>
  <c r="BP49" i="31"/>
  <c r="BP61" i="31"/>
  <c r="AY60" i="31"/>
  <c r="BF49" i="31"/>
  <c r="BQ13" i="31"/>
  <c r="AZ35" i="31"/>
  <c r="AY27" i="31"/>
  <c r="AW63" i="31"/>
  <c r="AV63" i="31"/>
  <c r="AZ59" i="31"/>
  <c r="AY65" i="31"/>
  <c r="AS50" i="31"/>
  <c r="AQ50" i="31"/>
  <c r="BM11" i="31"/>
  <c r="AL63" i="31"/>
  <c r="BA33" i="31"/>
  <c r="BF63" i="31"/>
  <c r="BO10" i="31"/>
  <c r="AN29" i="31"/>
  <c r="BA69" i="31"/>
  <c r="AK31" i="31"/>
  <c r="AQ38" i="31"/>
  <c r="AS38" i="31"/>
  <c r="BC41" i="31"/>
  <c r="BP44" i="31"/>
  <c r="AZ44" i="31"/>
  <c r="BL14" i="31"/>
  <c r="AS72" i="31"/>
  <c r="AQ72" i="31"/>
  <c r="AH48" i="31"/>
  <c r="AY81" i="31"/>
  <c r="AN36" i="31"/>
  <c r="BO54" i="31"/>
  <c r="BC80" i="31"/>
  <c r="AN20" i="31"/>
  <c r="AH21" i="31"/>
  <c r="AZ58" i="31"/>
  <c r="BL42" i="31"/>
  <c r="BP64" i="31"/>
  <c r="AJ41" i="31"/>
  <c r="BO74" i="31"/>
  <c r="BR8" i="31"/>
  <c r="AI40" i="31"/>
  <c r="BA25" i="31"/>
  <c r="BO17" i="31"/>
  <c r="AJ60" i="31"/>
  <c r="AZ30" i="31"/>
  <c r="AJ73" i="31"/>
  <c r="BQ43" i="31"/>
  <c r="AI28" i="31"/>
  <c r="BO72" i="31"/>
  <c r="BD57" i="31"/>
  <c r="AL35" i="31"/>
  <c r="AK77" i="31"/>
  <c r="AI27" i="31"/>
  <c r="AL49" i="31"/>
  <c r="AI24" i="31"/>
  <c r="BD16" i="31"/>
  <c r="BD53" i="31"/>
  <c r="AH52" i="31"/>
  <c r="BD71" i="31"/>
  <c r="AI78" i="31"/>
  <c r="BN44" i="31"/>
  <c r="AH44" i="31"/>
  <c r="AI72" i="31"/>
  <c r="AQ48" i="31"/>
  <c r="AS48" i="31"/>
  <c r="AZ76" i="31"/>
  <c r="BL61" i="31"/>
  <c r="BA60" i="31"/>
  <c r="AS73" i="31"/>
  <c r="AQ73" i="31"/>
  <c r="AY28" i="31"/>
  <c r="AJ62" i="31"/>
  <c r="AY68" i="31"/>
  <c r="BO71" i="31"/>
  <c r="BD67" i="31"/>
  <c r="AZ29" i="31"/>
  <c r="BL36" i="31"/>
  <c r="AJ34" i="31"/>
  <c r="BA48" i="31"/>
  <c r="AY19" i="31"/>
  <c r="BQ23" i="31"/>
  <c r="AH37" i="31"/>
  <c r="BP41" i="31"/>
  <c r="AZ33" i="31"/>
  <c r="BN40" i="31"/>
  <c r="AQ46" i="31"/>
  <c r="AS46" i="31"/>
  <c r="AL22" i="31"/>
  <c r="BD29" i="31"/>
  <c r="BD48" i="31"/>
  <c r="AZ39" i="31"/>
  <c r="BL38" i="31"/>
  <c r="BD75" i="31"/>
  <c r="AY51" i="31"/>
  <c r="AK36" i="31"/>
  <c r="AH20" i="31"/>
  <c r="BN70" i="31"/>
  <c r="BN27" i="31"/>
  <c r="BQ57" i="31"/>
  <c r="AZ62" i="31"/>
  <c r="BM23" i="31"/>
  <c r="BO67" i="31"/>
  <c r="AJ80" i="31"/>
  <c r="BL24" i="31"/>
  <c r="BP45" i="31"/>
  <c r="AH22" i="31"/>
  <c r="BA29" i="31"/>
  <c r="AK68" i="31"/>
  <c r="BL71" i="31"/>
  <c r="AL48" i="31"/>
  <c r="AS30" i="31"/>
  <c r="AQ30" i="31"/>
  <c r="BD28" i="31"/>
  <c r="AY77" i="31"/>
  <c r="BA37" i="31"/>
  <c r="AY33" i="31"/>
  <c r="AH72" i="31"/>
  <c r="BM33" i="31"/>
  <c r="AJ15" i="31"/>
  <c r="AL39" i="31"/>
  <c r="BO27" i="31"/>
  <c r="BC49" i="31"/>
  <c r="BN39" i="31"/>
  <c r="BM20" i="31"/>
  <c r="BF55" i="31"/>
  <c r="AK37" i="31"/>
  <c r="AI42" i="31"/>
  <c r="BN18" i="31"/>
  <c r="AY38" i="31"/>
  <c r="BC59" i="31"/>
  <c r="BO59" i="31"/>
  <c r="BP36" i="31"/>
  <c r="AY58" i="31"/>
  <c r="BD32" i="31"/>
  <c r="AQ53" i="31"/>
  <c r="AS53" i="31"/>
  <c r="AS59" i="31"/>
  <c r="AQ59" i="31"/>
  <c r="AZ80" i="31"/>
  <c r="AI46" i="31"/>
  <c r="BP47" i="31"/>
  <c r="BD39" i="31"/>
  <c r="AS75" i="31"/>
  <c r="AQ75" i="31"/>
  <c r="BC46" i="31"/>
  <c r="BF43" i="31"/>
  <c r="AZ26" i="31"/>
  <c r="AN32" i="31"/>
  <c r="AL37" i="31"/>
  <c r="AI56" i="31"/>
  <c r="AH80" i="31"/>
  <c r="BD79" i="31"/>
  <c r="BA39" i="31"/>
  <c r="AJ21" i="31"/>
  <c r="BF38" i="31"/>
  <c r="BL43" i="31"/>
  <c r="AY43" i="31"/>
  <c r="BQ72" i="31"/>
  <c r="BC47" i="31"/>
  <c r="BL19" i="31"/>
  <c r="AY23" i="31"/>
  <c r="BR12" i="31"/>
  <c r="AY37" i="31"/>
  <c r="AI50" i="31"/>
  <c r="BD64" i="31"/>
  <c r="AH63" i="31"/>
  <c r="AK79" i="31"/>
  <c r="AM70" i="31"/>
  <c r="AQ51" i="31"/>
  <c r="AS51" i="31"/>
  <c r="BF76" i="31"/>
  <c r="AJ43" i="31"/>
  <c r="BF64" i="31"/>
  <c r="AW69" i="31"/>
  <c r="AV69" i="31"/>
  <c r="AS47" i="31"/>
  <c r="AQ47" i="31"/>
  <c r="AY54" i="31"/>
  <c r="AY61" i="31"/>
  <c r="BN24" i="31"/>
  <c r="AJ26" i="31"/>
  <c r="BM58" i="31"/>
  <c r="BO20" i="31"/>
  <c r="AY47" i="31"/>
  <c r="AV66" i="31"/>
  <c r="AW66" i="31"/>
  <c r="AY42" i="31"/>
  <c r="AH56" i="31"/>
  <c r="AJ63" i="31"/>
  <c r="AH38" i="31"/>
  <c r="BP30" i="31"/>
  <c r="AI29" i="31"/>
  <c r="BO38" i="31"/>
  <c r="AK58" i="31"/>
  <c r="BM28" i="31"/>
  <c r="BO35" i="31"/>
  <c r="BL49" i="31"/>
  <c r="AQ32" i="31"/>
  <c r="AS32" i="31"/>
  <c r="AN25" i="31"/>
  <c r="BP43" i="31"/>
  <c r="BO13" i="31"/>
  <c r="AH35" i="31"/>
  <c r="AW62" i="31"/>
  <c r="AV62" i="31"/>
  <c r="AZ42" i="31"/>
  <c r="BM48" i="31"/>
  <c r="AJ69" i="31"/>
  <c r="AJ22" i="31"/>
  <c r="AJ76" i="31"/>
  <c r="AK61" i="31"/>
  <c r="BF53" i="31"/>
  <c r="BL63" i="31"/>
  <c r="AS39" i="31"/>
  <c r="AQ39" i="31"/>
  <c r="BF54" i="31"/>
  <c r="BQ50" i="31"/>
  <c r="BN35" i="31"/>
  <c r="BD43" i="31"/>
  <c r="AJ59" i="31"/>
  <c r="AQ65" i="31"/>
  <c r="AS65" i="31"/>
  <c r="BF65" i="31"/>
  <c r="AM18" i="31"/>
  <c r="BL40" i="31"/>
  <c r="AQ69" i="31"/>
  <c r="AS69" i="31"/>
  <c r="BR20" i="31"/>
  <c r="AN26" i="31"/>
  <c r="BD34" i="31"/>
  <c r="AJ48" i="31"/>
  <c r="AZ81" i="31"/>
  <c r="BR29" i="31"/>
  <c r="BR13" i="31"/>
  <c r="BM29" i="31"/>
  <c r="BA58" i="31"/>
  <c r="BO50" i="31"/>
  <c r="BD25" i="31"/>
  <c r="BP17" i="31"/>
  <c r="BC36" i="31"/>
  <c r="BD60" i="31"/>
  <c r="AH73" i="31"/>
  <c r="BM72" i="31"/>
  <c r="AI57" i="31"/>
  <c r="AY35" i="31"/>
  <c r="AM27" i="31"/>
  <c r="BO68" i="31"/>
  <c r="AL62" i="31"/>
  <c r="BC56" i="31"/>
  <c r="BA50" i="31"/>
  <c r="BF61" i="31"/>
  <c r="AY69" i="31"/>
  <c r="BD31" i="31"/>
  <c r="AN27" i="31"/>
  <c r="AW67" i="31"/>
  <c r="AV67" i="31"/>
  <c r="BC42" i="31"/>
  <c r="BM51" i="31"/>
  <c r="BM21" i="31"/>
  <c r="BL55" i="31"/>
  <c r="AH40" i="31"/>
  <c r="AK28" i="31"/>
  <c r="BP68" i="31"/>
  <c r="BP9" i="31"/>
  <c r="AI23" i="31"/>
  <c r="AZ82" i="31"/>
  <c r="AL59" i="31"/>
  <c r="AJ65" i="31"/>
  <c r="AY50" i="31"/>
  <c r="AH64" i="31"/>
  <c r="BD63" i="31"/>
  <c r="AL33" i="31"/>
  <c r="AH18" i="31"/>
  <c r="AJ46" i="31"/>
  <c r="AZ31" i="31"/>
  <c r="BN45" i="31"/>
  <c r="BL15" i="31"/>
  <c r="BA67" i="31"/>
  <c r="BF74" i="31"/>
  <c r="BP14" i="31"/>
  <c r="AY72" i="31"/>
  <c r="AH34" i="31"/>
  <c r="BO56" i="31"/>
  <c r="BC61" i="31"/>
  <c r="BR21" i="31"/>
  <c r="BC67" i="31"/>
  <c r="BD66" i="31"/>
  <c r="BP29" i="31"/>
  <c r="BL50" i="31"/>
  <c r="BD20" i="31"/>
  <c r="BL12" i="31"/>
  <c r="AY55" i="31"/>
  <c r="BD40" i="31"/>
  <c r="BF39" i="31"/>
  <c r="BN32" i="31"/>
  <c r="BR28" i="31"/>
  <c r="AH60" i="31"/>
  <c r="AY73" i="31"/>
  <c r="BO43" i="31"/>
  <c r="AH57" i="31"/>
  <c r="AI35" i="31"/>
  <c r="AQ77" i="31"/>
  <c r="AS77" i="31"/>
  <c r="AS27" i="31"/>
  <c r="AQ27" i="31"/>
  <c r="BD49" i="31"/>
  <c r="BM68" i="31"/>
  <c r="AK23" i="31"/>
  <c r="BP23" i="31"/>
  <c r="BD52" i="31"/>
  <c r="AI59" i="31"/>
  <c r="BM69" i="31"/>
  <c r="BN31" i="31"/>
  <c r="AN18" i="31"/>
  <c r="AI75" i="31"/>
  <c r="BM64" i="31"/>
  <c r="AZ27" i="31"/>
  <c r="BL68" i="31"/>
  <c r="BA23" i="31"/>
  <c r="BN67" i="31"/>
  <c r="BF47" i="31"/>
  <c r="BO40" i="31"/>
  <c r="AL46" i="31"/>
  <c r="BM15" i="31"/>
  <c r="BL44" i="31"/>
  <c r="BR11" i="31"/>
  <c r="AZ72" i="31"/>
  <c r="AW70" i="31"/>
  <c r="AV70" i="31"/>
  <c r="AI76" i="31"/>
  <c r="AQ36" i="31"/>
  <c r="AS36" i="31"/>
  <c r="BO70" i="31"/>
  <c r="BM27" i="31"/>
  <c r="AJ32" i="31"/>
  <c r="BP58" i="31"/>
  <c r="BO75" i="31"/>
  <c r="BN22" i="31"/>
  <c r="AI71" i="31"/>
  <c r="BP71" i="31"/>
  <c r="BF59" i="31"/>
  <c r="AL78" i="31"/>
  <c r="BL45" i="31"/>
  <c r="AS67" i="31"/>
  <c r="AQ67" i="31"/>
  <c r="AL74" i="31"/>
  <c r="BN36" i="31"/>
  <c r="BC70" i="31"/>
  <c r="BC52" i="31"/>
  <c r="BL8" i="31"/>
  <c r="BC79" i="31"/>
  <c r="BN28" i="31"/>
  <c r="BM65" i="31"/>
  <c r="AS26" i="31"/>
  <c r="AQ26" i="31"/>
  <c r="BD55" i="31"/>
  <c r="BA32" i="31"/>
  <c r="AV60" i="31"/>
  <c r="AW60" i="31"/>
  <c r="AL23" i="31"/>
  <c r="BF66" i="31"/>
  <c r="BF73" i="31"/>
  <c r="BO28" i="31"/>
  <c r="BF37" i="31"/>
  <c r="AI30" i="31"/>
  <c r="AK73" i="31"/>
  <c r="BA62" i="31"/>
  <c r="AZ24" i="31"/>
  <c r="BM46" i="31"/>
  <c r="BA59" i="31"/>
  <c r="BA38" i="31"/>
  <c r="BM59" i="31"/>
  <c r="AY70" i="31"/>
  <c r="BQ62" i="31"/>
  <c r="AY75" i="31"/>
  <c r="BF50" i="31"/>
  <c r="BP28" i="31"/>
  <c r="AI19" i="31"/>
  <c r="BL75" i="31"/>
  <c r="AK82" i="31"/>
  <c r="BQ71" i="31"/>
  <c r="AQ22" i="31"/>
  <c r="AS22" i="31"/>
  <c r="AI51" i="31"/>
  <c r="BF46" i="31"/>
  <c r="BO19" i="31"/>
  <c r="AL54" i="31"/>
  <c r="AH33" i="31"/>
  <c r="AI80" i="31"/>
  <c r="BD46" i="31"/>
  <c r="AS78" i="31"/>
  <c r="AQ78" i="31"/>
  <c r="AW74" i="31"/>
  <c r="AV74" i="31"/>
  <c r="BD74" i="31"/>
  <c r="AK29" i="31"/>
  <c r="AL72" i="31"/>
  <c r="AZ70" i="31"/>
  <c r="BP62" i="31"/>
  <c r="BF51" i="31"/>
  <c r="AY36" i="31"/>
  <c r="BC60" i="31"/>
  <c r="BR25" i="31"/>
  <c r="AZ57" i="31"/>
  <c r="BN20" i="31"/>
  <c r="AI77" i="31"/>
  <c r="AH19" i="31"/>
  <c r="BP19" i="31"/>
  <c r="AW68" i="31"/>
  <c r="AV68" i="31"/>
  <c r="BP22" i="31"/>
  <c r="AH74" i="31"/>
  <c r="BP63" i="31"/>
  <c r="AI21" i="31"/>
  <c r="AY32" i="31"/>
  <c r="BQ19" i="31"/>
  <c r="BL9" i="31"/>
  <c r="AV76" i="31"/>
  <c r="AW76" i="31"/>
  <c r="AK54" i="31"/>
  <c r="AN19" i="31"/>
  <c r="AL29" i="31"/>
  <c r="AQ25" i="31"/>
  <c r="AS25" i="31"/>
  <c r="BF34" i="31"/>
  <c r="BD73" i="31"/>
  <c r="AW72" i="31"/>
  <c r="AV72" i="31"/>
  <c r="AY57" i="31"/>
  <c r="BD19" i="31"/>
  <c r="BO37" i="31"/>
  <c r="AL80" i="31"/>
  <c r="BL34" i="31"/>
  <c r="AL75" i="31"/>
  <c r="BR10" i="31"/>
  <c r="BM74" i="31"/>
  <c r="BN13" i="31"/>
  <c r="AI53" i="31"/>
  <c r="AZ37" i="31"/>
  <c r="BL41" i="31"/>
  <c r="BF60" i="31"/>
  <c r="BN30" i="31"/>
  <c r="AY21" i="31"/>
  <c r="AI36" i="31"/>
  <c r="BL28" i="31"/>
  <c r="BP35" i="31"/>
  <c r="AH41" i="31"/>
  <c r="AV71" i="31"/>
  <c r="AW71" i="31"/>
  <c r="AL32" i="31"/>
  <c r="AK43" i="31"/>
  <c r="BR17" i="31"/>
  <c r="AZ49" i="31"/>
  <c r="BF75" i="31"/>
  <c r="AK50" i="31"/>
  <c r="AJ67" i="31"/>
  <c r="AL44" i="31"/>
  <c r="AH79" i="31"/>
  <c r="AK34" i="31"/>
  <c r="AH81" i="31"/>
  <c r="AI39" i="31"/>
  <c r="BD21" i="31"/>
  <c r="AK26" i="31"/>
  <c r="AJ25" i="31"/>
  <c r="AZ60" i="31"/>
  <c r="AN24" i="31"/>
  <c r="AI49" i="31"/>
  <c r="BA47" i="31"/>
  <c r="BN23" i="31"/>
  <c r="AY56" i="31"/>
  <c r="BD18" i="31"/>
  <c r="BP53" i="31"/>
  <c r="AM38" i="31"/>
  <c r="AK74" i="31"/>
  <c r="AM44" i="31"/>
  <c r="AW75" i="31"/>
  <c r="AV75" i="31"/>
  <c r="BA51" i="31"/>
  <c r="BN49" i="31"/>
  <c r="BA26" i="31"/>
  <c r="AN30" i="31"/>
  <c r="AY25" i="31"/>
  <c r="AL45" i="31"/>
  <c r="BR18" i="31"/>
  <c r="BP13" i="31"/>
  <c r="BF68" i="31"/>
  <c r="BL23" i="31"/>
  <c r="BC66" i="31"/>
  <c r="BD37" i="31"/>
  <c r="AL71" i="31"/>
  <c r="AI63" i="31"/>
  <c r="BM56" i="31"/>
  <c r="BR23" i="31"/>
  <c r="BN43" i="31"/>
  <c r="BC64" i="31"/>
  <c r="BR9" i="31"/>
  <c r="AL52" i="31"/>
  <c r="BD33" i="31"/>
  <c r="BR22" i="31"/>
  <c r="BN71" i="31"/>
  <c r="BF58" i="31"/>
  <c r="BA31" i="31"/>
  <c r="AM67" i="31"/>
  <c r="AI44" i="31"/>
  <c r="AQ20" i="31"/>
  <c r="AS20" i="31"/>
  <c r="BL65" i="31"/>
  <c r="AK55" i="31"/>
  <c r="BA30" i="31"/>
  <c r="AJ28" i="31"/>
  <c r="AM24" i="31"/>
  <c r="AI61" i="31"/>
  <c r="AY53" i="31"/>
  <c r="AK59" i="31"/>
  <c r="BN37" i="31"/>
  <c r="BF67" i="31"/>
  <c r="AS33" i="31"/>
  <c r="AQ33" i="31"/>
  <c r="BM45" i="31"/>
  <c r="AZ67" i="31"/>
  <c r="BR19" i="31"/>
  <c r="BN59" i="31"/>
  <c r="BO44" i="31"/>
  <c r="BA44" i="31"/>
  <c r="AS79" i="31"/>
  <c r="AQ79" i="31"/>
  <c r="BC51" i="31"/>
  <c r="BD81" i="31"/>
  <c r="BC55" i="31"/>
  <c r="AV61" i="31"/>
  <c r="AW61" i="31"/>
  <c r="AQ58" i="31"/>
  <c r="AS58" i="31"/>
  <c r="AK20" i="31"/>
  <c r="BM42" i="31"/>
  <c r="AL41" i="31"/>
  <c r="BD35" i="31"/>
  <c r="BN57" i="31"/>
  <c r="AL27" i="31"/>
  <c r="AY49" i="31"/>
  <c r="AL24" i="31"/>
  <c r="AJ16" i="31"/>
  <c r="AY59" i="31"/>
  <c r="BL37" i="31"/>
  <c r="AK65" i="31"/>
  <c r="AL64" i="31"/>
  <c r="BO11" i="31"/>
  <c r="AZ63" i="31"/>
  <c r="AS18" i="31"/>
  <c r="AQ18" i="31"/>
  <c r="AL69" i="31"/>
  <c r="BO73" i="31"/>
  <c r="AH31" i="31"/>
  <c r="AH78" i="31"/>
  <c r="BM31" i="31"/>
  <c r="BO45" i="31"/>
  <c r="BN15" i="31"/>
  <c r="AQ44" i="31"/>
  <c r="AS44" i="31"/>
  <c r="BM14" i="31"/>
  <c r="AZ79" i="31"/>
  <c r="BA72" i="31"/>
  <c r="BA34" i="31"/>
  <c r="AK48" i="31"/>
  <c r="BN33" i="31"/>
  <c r="AY76" i="31"/>
  <c r="AN28" i="31"/>
  <c r="AH75" i="31"/>
  <c r="BR26" i="31"/>
  <c r="AY66" i="31"/>
  <c r="AV79" i="31"/>
  <c r="AW79" i="31"/>
  <c r="AZ36" i="31"/>
  <c r="AJ20" i="31"/>
  <c r="BL70" i="31"/>
  <c r="BN12" i="31"/>
  <c r="AS41" i="31"/>
  <c r="AQ41" i="31"/>
  <c r="BO32" i="31"/>
  <c r="AN35" i="31"/>
  <c r="BD30" i="31"/>
  <c r="BA73" i="31"/>
  <c r="BO58" i="31"/>
  <c r="AS28" i="31"/>
  <c r="AQ28" i="31"/>
  <c r="AJ57" i="31"/>
  <c r="AJ35" i="31"/>
  <c r="AZ77" i="31"/>
  <c r="AJ27" i="31"/>
  <c r="AK19" i="31"/>
  <c r="BO25" i="31"/>
  <c r="AK24" i="31"/>
  <c r="BO46" i="31"/>
  <c r="AZ52" i="31"/>
  <c r="AA43" i="31"/>
  <c r="X36" i="31"/>
  <c r="X55" i="31"/>
  <c r="X47" i="31"/>
  <c r="X46" i="31"/>
  <c r="X45" i="31"/>
  <c r="AA46" i="31"/>
  <c r="AA58" i="31"/>
  <c r="X37" i="31"/>
  <c r="AA84" i="31"/>
  <c r="AA37" i="31"/>
  <c r="AA74" i="31"/>
  <c r="X40" i="31"/>
  <c r="AA80" i="31"/>
  <c r="X39" i="31"/>
  <c r="AD36" i="31"/>
  <c r="AA82" i="31"/>
  <c r="C84" i="31"/>
  <c r="C17" i="31"/>
  <c r="C70" i="31"/>
  <c r="C77" i="31"/>
  <c r="C68" i="31"/>
  <c r="C57" i="31"/>
  <c r="C38" i="31"/>
  <c r="C45" i="31"/>
  <c r="C85" i="31"/>
  <c r="C12" i="31"/>
  <c r="C13" i="31"/>
  <c r="C73" i="31"/>
  <c r="C11" i="31"/>
  <c r="C25" i="31"/>
  <c r="C66" i="31"/>
  <c r="C18" i="31"/>
  <c r="C40" i="31"/>
  <c r="C78" i="31"/>
  <c r="C9" i="31"/>
  <c r="C8" i="31"/>
  <c r="C63" i="31"/>
  <c r="C75" i="31"/>
  <c r="C69" i="31"/>
  <c r="C31" i="31"/>
  <c r="C48" i="31"/>
  <c r="C16" i="31"/>
  <c r="C81" i="31"/>
  <c r="C52" i="31"/>
  <c r="C15" i="31"/>
  <c r="C82" i="31"/>
  <c r="C83" i="31"/>
  <c r="C62" i="31"/>
  <c r="C71" i="31"/>
  <c r="C67" i="31"/>
  <c r="C65" i="31"/>
  <c r="C56" i="31"/>
  <c r="BZ76" i="3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AQ16" i="31" l="1"/>
  <c r="AI64" i="31"/>
  <c r="BN75" i="31"/>
  <c r="AS16" i="31"/>
  <c r="BL74" i="31"/>
  <c r="BL69" i="31"/>
  <c r="BQ24" i="31"/>
  <c r="AL17" i="31"/>
  <c r="BA66" i="31"/>
  <c r="BP33" i="31"/>
  <c r="BM8" i="31"/>
  <c r="AI74" i="31"/>
  <c r="BO30" i="31"/>
  <c r="AZ17" i="31"/>
  <c r="AM63" i="31"/>
  <c r="AH66" i="31"/>
  <c r="AM25" i="31"/>
  <c r="AQ52" i="31"/>
  <c r="BN63" i="31"/>
  <c r="BQ20" i="31"/>
  <c r="BL22" i="31"/>
  <c r="AS66" i="31"/>
  <c r="BN61" i="31"/>
  <c r="AZ50" i="31"/>
  <c r="AS68" i="31"/>
  <c r="AH71" i="31"/>
  <c r="AI67" i="31"/>
  <c r="AJ44" i="31"/>
  <c r="AZ20" i="31"/>
  <c r="BM50" i="31"/>
  <c r="AH36" i="31"/>
  <c r="BQ18" i="31"/>
  <c r="BQ41" i="31"/>
  <c r="BN55" i="31"/>
  <c r="BQ22" i="31"/>
  <c r="BL47" i="31"/>
  <c r="AH16" i="31"/>
  <c r="AY17" i="31"/>
  <c r="AK52" i="31"/>
  <c r="AM69" i="31"/>
  <c r="BQ56" i="31"/>
  <c r="AH69" i="31"/>
  <c r="AQ60" i="31"/>
  <c r="BP8" i="31"/>
  <c r="AZ53" i="31"/>
  <c r="BA82" i="31"/>
  <c r="AK42" i="31"/>
  <c r="AJ56" i="31"/>
  <c r="AL42" i="31"/>
  <c r="BM44" i="31"/>
  <c r="AJ82" i="31"/>
  <c r="AM32" i="31"/>
  <c r="BD51" i="31"/>
  <c r="AM54" i="31"/>
  <c r="AK51" i="31"/>
  <c r="BM66" i="31"/>
  <c r="BM41" i="31"/>
  <c r="AL55" i="31"/>
  <c r="AM36" i="31"/>
  <c r="AL61" i="31"/>
  <c r="BO16" i="31"/>
  <c r="BN72" i="31"/>
  <c r="BP75" i="31"/>
  <c r="BM55" i="31"/>
  <c r="BN8" i="31"/>
  <c r="AZ16" i="31"/>
  <c r="BL39" i="31"/>
  <c r="AL66" i="31"/>
  <c r="BM9" i="31"/>
  <c r="BD36" i="31"/>
  <c r="AM64" i="31"/>
  <c r="AJ75" i="31"/>
  <c r="BL73" i="31"/>
  <c r="AI16" i="31"/>
  <c r="BM43" i="31"/>
  <c r="AK22" i="31"/>
  <c r="BL56" i="31"/>
  <c r="BO36" i="31"/>
  <c r="AQ70" i="31"/>
  <c r="BQ60" i="31"/>
  <c r="BL57" i="31"/>
  <c r="BL58" i="31"/>
  <c r="AH61" i="31"/>
  <c r="AI73" i="31"/>
  <c r="AS15" i="31"/>
  <c r="AM78" i="31"/>
  <c r="BA70" i="31"/>
  <c r="BP46" i="31"/>
  <c r="AH15" i="31"/>
  <c r="AI62" i="31"/>
  <c r="AS49" i="31"/>
  <c r="AJ58" i="31"/>
  <c r="AM79" i="31"/>
  <c r="BQ66" i="31"/>
  <c r="BN65" i="31"/>
  <c r="AI47" i="31"/>
  <c r="BQ26" i="31"/>
  <c r="BL72" i="31"/>
  <c r="BP65" i="31"/>
  <c r="AS52" i="31"/>
  <c r="BM57" i="31"/>
  <c r="BM36" i="31"/>
  <c r="BQ29" i="31"/>
  <c r="AI32" i="31"/>
  <c r="AH82" i="31"/>
  <c r="AH43" i="31"/>
  <c r="BM40" i="31"/>
  <c r="AQ76" i="31"/>
  <c r="BN10" i="31"/>
  <c r="BQ32" i="31"/>
  <c r="BP59" i="31"/>
  <c r="AM35" i="31"/>
  <c r="AM33" i="31"/>
  <c r="BA79" i="31"/>
  <c r="AS76" i="31"/>
  <c r="AI43" i="31"/>
  <c r="BD50" i="31"/>
  <c r="AY44" i="31"/>
  <c r="BQ47" i="31"/>
  <c r="AQ68" i="31"/>
  <c r="AZ23" i="31"/>
  <c r="BL53" i="31"/>
  <c r="BA20" i="31"/>
  <c r="AI48" i="31"/>
  <c r="AI79" i="31"/>
  <c r="BO12" i="31"/>
  <c r="AZ51" i="31"/>
  <c r="AH55" i="31"/>
  <c r="BC73" i="31"/>
  <c r="AM65" i="31"/>
  <c r="BO8" i="31"/>
  <c r="AM48" i="31"/>
  <c r="BM75" i="31"/>
  <c r="H45" i="31"/>
  <c r="H79" i="31"/>
  <c r="H70" i="31"/>
  <c r="H19" i="31"/>
  <c r="H68" i="31"/>
  <c r="H9" i="31"/>
  <c r="H18" i="31"/>
  <c r="AS70" i="31"/>
  <c r="BQ25" i="31"/>
  <c r="AI81" i="31"/>
  <c r="AY8" i="31"/>
  <c r="AQ14" i="31"/>
  <c r="AS14" i="31"/>
  <c r="BA10" i="31"/>
  <c r="AK10" i="31"/>
  <c r="BA11" i="31"/>
  <c r="BD10" i="31"/>
  <c r="AZ8" i="31"/>
  <c r="G79" i="31"/>
  <c r="H76" i="31"/>
  <c r="AJ9" i="31"/>
  <c r="AJ10" i="31"/>
  <c r="AI12" i="31"/>
  <c r="AQ12" i="31"/>
  <c r="AS12" i="31"/>
  <c r="AY14" i="31"/>
  <c r="AH83" i="31"/>
  <c r="H77" i="31"/>
  <c r="H17" i="31"/>
  <c r="AY9" i="31"/>
  <c r="E83" i="31"/>
  <c r="BD12" i="31"/>
  <c r="BD8" i="31"/>
  <c r="AQ8" i="31"/>
  <c r="AS8" i="31"/>
  <c r="AZ10" i="31"/>
  <c r="BL76" i="31"/>
  <c r="H85" i="31"/>
  <c r="H74" i="31"/>
  <c r="H15" i="31"/>
  <c r="H51" i="31"/>
  <c r="H64" i="31"/>
  <c r="H24" i="31"/>
  <c r="H30" i="31"/>
  <c r="H83" i="31"/>
  <c r="AQ45" i="31"/>
  <c r="BO42" i="31"/>
  <c r="AZ12" i="31"/>
  <c r="AJ83" i="31"/>
  <c r="AQ10" i="31"/>
  <c r="AS10" i="31"/>
  <c r="BA12" i="31"/>
  <c r="AL83" i="31"/>
  <c r="AZ9" i="31"/>
  <c r="AY10" i="31"/>
  <c r="AL14" i="31"/>
  <c r="H54" i="31"/>
  <c r="BA61" i="31"/>
  <c r="AS45" i="31"/>
  <c r="AJ11" i="31"/>
  <c r="AI83" i="31"/>
  <c r="AI10" i="31"/>
  <c r="AZ13" i="31"/>
  <c r="AZ14" i="31"/>
  <c r="BN76" i="31"/>
  <c r="AJ12" i="31"/>
  <c r="BA83" i="31"/>
  <c r="AL12" i="31"/>
  <c r="M73" i="31"/>
  <c r="L73" i="31"/>
  <c r="BP76" i="31"/>
  <c r="AI8" i="31"/>
  <c r="AK12" i="31"/>
  <c r="BD13" i="31"/>
  <c r="AL13" i="31"/>
  <c r="H47" i="31"/>
  <c r="H8" i="31"/>
  <c r="H10" i="31"/>
  <c r="H16" i="31"/>
  <c r="H43" i="31"/>
  <c r="H39" i="31"/>
  <c r="H14" i="31"/>
  <c r="AQ82" i="31"/>
  <c r="AL47" i="31"/>
  <c r="BA56" i="31"/>
  <c r="BA15" i="31"/>
  <c r="AL9" i="31"/>
  <c r="AY11" i="31"/>
  <c r="BM76" i="31"/>
  <c r="AQ11" i="31"/>
  <c r="AS11" i="31"/>
  <c r="AZ11" i="31"/>
  <c r="AI11" i="31"/>
  <c r="H73" i="31"/>
  <c r="H82" i="31"/>
  <c r="H25" i="31"/>
  <c r="H60" i="31"/>
  <c r="H11" i="31"/>
  <c r="H57" i="31"/>
  <c r="H49" i="31"/>
  <c r="BL66" i="31"/>
  <c r="AQ62" i="31"/>
  <c r="BM54" i="31"/>
  <c r="BA13" i="31"/>
  <c r="AK14" i="31"/>
  <c r="AI13" i="31"/>
  <c r="AS83" i="31"/>
  <c r="AQ83" i="31"/>
  <c r="AL8" i="31"/>
  <c r="AL10" i="31"/>
  <c r="H84" i="31"/>
  <c r="H48" i="31"/>
  <c r="H12" i="31"/>
  <c r="H61" i="31"/>
  <c r="H55" i="31"/>
  <c r="AS62" i="31"/>
  <c r="AQ17" i="31"/>
  <c r="AI17" i="31"/>
  <c r="H78" i="31"/>
  <c r="AQ9" i="31"/>
  <c r="AS9" i="31"/>
  <c r="AJ13" i="31"/>
  <c r="AI9" i="31"/>
  <c r="H13" i="31"/>
  <c r="H44" i="31"/>
  <c r="H21" i="31"/>
  <c r="H53" i="31"/>
  <c r="H63" i="31"/>
  <c r="H58" i="31"/>
  <c r="AK9" i="31"/>
  <c r="AK11" i="31"/>
  <c r="AJ14" i="31"/>
  <c r="AJ8" i="31"/>
  <c r="BA8" i="31"/>
  <c r="AY13" i="31"/>
  <c r="AI14" i="31"/>
  <c r="AL11" i="31"/>
  <c r="AK13" i="31"/>
  <c r="AK8" i="31"/>
  <c r="BC45" i="31"/>
  <c r="BC37" i="31"/>
  <c r="BF82" i="31"/>
  <c r="BC34" i="31"/>
  <c r="BF44" i="31"/>
  <c r="BC43" i="31"/>
  <c r="BC38" i="31"/>
  <c r="BF72" i="31"/>
  <c r="BF35" i="31"/>
  <c r="BC35" i="31"/>
  <c r="BF78" i="31"/>
  <c r="BF56" i="31"/>
  <c r="BF80" i="31"/>
  <c r="BC44" i="31"/>
  <c r="BC53" i="31"/>
  <c r="BF41" i="31"/>
  <c r="I72" i="31"/>
  <c r="I62" i="31"/>
  <c r="I46" i="31"/>
  <c r="I40" i="31"/>
  <c r="I56" i="31"/>
  <c r="I47" i="31"/>
  <c r="I74" i="31"/>
  <c r="I48" i="31"/>
  <c r="I81" i="31"/>
  <c r="I57" i="31"/>
  <c r="I50" i="31"/>
  <c r="I75" i="31"/>
  <c r="I39" i="31"/>
  <c r="I44" i="31"/>
  <c r="I60" i="31"/>
  <c r="I73" i="31"/>
  <c r="I49" i="31"/>
  <c r="I53" i="31"/>
  <c r="I59" i="31"/>
  <c r="I51" i="31"/>
  <c r="I58" i="31"/>
  <c r="I41" i="31"/>
  <c r="I54" i="31"/>
  <c r="I45" i="31"/>
  <c r="C14" i="31"/>
  <c r="C10" i="31"/>
  <c r="BV17" i="31"/>
  <c r="BV32" i="31"/>
  <c r="CC18"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V35" i="31"/>
  <c r="CD28" i="31"/>
  <c r="CD69" i="31"/>
  <c r="BZ36" i="31"/>
  <c r="BZ67" i="31"/>
  <c r="BZ71" i="31"/>
  <c r="CA71" i="31"/>
  <c r="CA60" i="31"/>
  <c r="CA68" i="31"/>
  <c r="CA56" i="31"/>
  <c r="CA69" i="31"/>
  <c r="CC67" i="31"/>
  <c r="CA64" i="31"/>
  <c r="BZ72" i="31"/>
  <c r="CA72" i="31"/>
  <c r="CA67" i="31"/>
  <c r="BZ68" i="31"/>
  <c r="CA59" i="31"/>
  <c r="CA63" i="31"/>
  <c r="BZ60" i="31"/>
  <c r="CA65" i="31"/>
  <c r="BZ61" i="31"/>
  <c r="BZ58" i="31"/>
  <c r="BZ63" i="31"/>
  <c r="CA52" i="31"/>
  <c r="CJ68"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CH68" i="31"/>
  <c r="CG57" i="31"/>
  <c r="CJ55" i="31"/>
  <c r="CJ62" i="31"/>
  <c r="BV62" i="31"/>
  <c r="CE28" i="31"/>
  <c r="BV12" i="31"/>
  <c r="CE32" i="31"/>
  <c r="BZ57" i="31"/>
  <c r="CD75"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U77" i="31"/>
  <c r="AM19" i="31" l="1"/>
  <c r="BQ39" i="31"/>
  <c r="AM55" i="31"/>
  <c r="BQ73" i="31"/>
  <c r="BQ34" i="31"/>
  <c r="AM8" i="31"/>
  <c r="AM52" i="31"/>
  <c r="BQ67" i="31"/>
  <c r="AM15" i="31"/>
  <c r="AM74" i="31"/>
  <c r="BV64" i="31"/>
  <c r="BQ54" i="31"/>
  <c r="BQ12" i="31"/>
  <c r="AM53" i="31"/>
  <c r="AM12" i="31"/>
  <c r="AS71" i="31"/>
  <c r="AQ71" i="31"/>
  <c r="BQ21" i="31"/>
  <c r="BQ55" i="31"/>
  <c r="AM83" i="31"/>
  <c r="BQ8" i="31"/>
  <c r="BQ9" i="31"/>
  <c r="BQ59" i="31"/>
  <c r="BQ61" i="31"/>
  <c r="BQ36" i="31"/>
  <c r="AM61" i="31"/>
  <c r="AM11" i="31"/>
  <c r="BQ46" i="31"/>
  <c r="BQ75" i="31"/>
  <c r="BQ40" i="31"/>
  <c r="AM37" i="31"/>
  <c r="BQ76" i="31"/>
  <c r="BN74" i="31"/>
  <c r="AM16" i="31"/>
  <c r="AM66" i="31"/>
  <c r="AM68" i="31"/>
  <c r="AM43" i="31"/>
  <c r="AM80" i="31"/>
  <c r="AM62" i="31"/>
  <c r="BQ69" i="31"/>
  <c r="AM10" i="31"/>
  <c r="AM82" i="31"/>
  <c r="AM47" i="31"/>
  <c r="BQ16" i="31"/>
  <c r="AM71" i="31"/>
  <c r="BQ30" i="31"/>
  <c r="BQ38" i="31"/>
  <c r="AM13" i="31"/>
  <c r="AJ81" i="31"/>
  <c r="AM28" i="31"/>
  <c r="AM56" i="31"/>
  <c r="BQ44" i="31"/>
  <c r="AM42" i="31"/>
  <c r="AM76" i="31"/>
  <c r="AM9" i="31"/>
  <c r="AM23" i="31"/>
  <c r="BQ64" i="31"/>
  <c r="AM14" i="31"/>
  <c r="AM45" i="31"/>
  <c r="BQ74" i="31"/>
  <c r="BQ15" i="31"/>
  <c r="BQ68" i="31"/>
  <c r="BQ49" i="31"/>
  <c r="AM51" i="31"/>
  <c r="BQ35" i="31"/>
  <c r="BQ52" i="31"/>
  <c r="BQ51" i="31"/>
  <c r="AM81" i="31"/>
  <c r="AM22" i="31"/>
  <c r="AM49" i="31"/>
  <c r="BQ65" i="31"/>
  <c r="AM75" i="31"/>
  <c r="AL77" i="31"/>
  <c r="H42" i="31"/>
  <c r="BQ10" i="31"/>
  <c r="BQ70" i="31"/>
  <c r="AM59" i="31"/>
  <c r="AM46" i="31"/>
  <c r="BQ48" i="31"/>
  <c r="AM58" i="31"/>
  <c r="AM41" i="31"/>
  <c r="BQ45" i="31"/>
  <c r="BQ42" i="31"/>
  <c r="AM72" i="31"/>
  <c r="BP70" i="31"/>
  <c r="AM17" i="31"/>
  <c r="AM77" i="31"/>
  <c r="BN78" i="31"/>
  <c r="BP78" i="31"/>
  <c r="BO78" i="31"/>
  <c r="BM78" i="31"/>
  <c r="BR78" i="31"/>
  <c r="BL78" i="31"/>
  <c r="BQ78" i="31"/>
  <c r="AN48" i="31"/>
  <c r="BR53" i="31"/>
  <c r="AN51" i="31"/>
  <c r="BR63" i="31"/>
  <c r="AN55" i="31"/>
  <c r="BR48" i="31"/>
  <c r="AN79" i="31"/>
  <c r="AN45" i="31"/>
  <c r="AN54" i="31"/>
  <c r="BR32" i="31"/>
  <c r="AN46" i="31"/>
  <c r="BR39" i="31"/>
  <c r="BR36" i="31"/>
  <c r="BR66" i="31"/>
  <c r="BR31" i="31"/>
  <c r="AN43" i="31"/>
  <c r="BR30" i="31"/>
  <c r="AN71" i="31"/>
  <c r="BR65" i="31"/>
  <c r="BR42" i="31"/>
  <c r="AN47" i="31"/>
  <c r="AN58" i="31"/>
  <c r="BR45" i="31"/>
  <c r="BR38" i="31"/>
  <c r="AN56" i="31"/>
  <c r="AN42" i="31"/>
  <c r="BR50" i="31"/>
  <c r="AN60" i="31"/>
  <c r="BR64" i="31"/>
  <c r="AN49" i="31"/>
  <c r="AN70" i="31"/>
  <c r="AN52" i="31"/>
  <c r="BR72" i="31"/>
  <c r="AN39" i="31"/>
  <c r="BR35" i="31"/>
  <c r="AN73" i="31"/>
  <c r="AN57" i="31"/>
  <c r="AN44" i="31"/>
  <c r="AN72" i="31"/>
  <c r="BR41" i="31"/>
  <c r="BR44" i="31"/>
  <c r="BR40" i="31"/>
  <c r="BR51" i="31"/>
  <c r="BR47" i="31"/>
  <c r="BR49" i="31"/>
  <c r="AN38" i="31"/>
  <c r="AN37" i="31"/>
  <c r="BR37" i="31"/>
  <c r="I82" i="31"/>
  <c r="I52" i="31"/>
  <c r="I79" i="31"/>
  <c r="I63" i="31"/>
  <c r="I70" i="31"/>
  <c r="I69" i="31"/>
  <c r="I76" i="31"/>
  <c r="I43" i="31"/>
  <c r="I42" i="31"/>
  <c r="I55" i="31"/>
  <c r="I71" i="31"/>
  <c r="I66" i="31"/>
  <c r="I67" i="31"/>
  <c r="I83" i="31"/>
  <c r="I78" i="31"/>
  <c r="I61" i="31"/>
  <c r="CJ75" i="31"/>
  <c r="CG46" i="31"/>
  <c r="CG30" i="31"/>
  <c r="BZ77" i="31"/>
  <c r="CD77" i="31"/>
  <c r="BW77" i="31"/>
  <c r="CL77" i="31"/>
  <c r="CE77" i="31"/>
  <c r="BX77" i="31"/>
  <c r="BT77" i="31"/>
  <c r="CI77" i="31"/>
  <c r="CJ77" i="31"/>
  <c r="CG77" i="31"/>
  <c r="BV77" i="31"/>
  <c r="CH77" i="31"/>
  <c r="CC77" i="31"/>
  <c r="CA77" i="31"/>
  <c r="CG28" i="31"/>
  <c r="CG37" i="31"/>
  <c r="CJ37" i="31"/>
  <c r="CG31" i="31"/>
  <c r="CJ49" i="31"/>
  <c r="CJ71" i="31"/>
  <c r="CJ28" i="31"/>
  <c r="CJ73" i="31"/>
  <c r="CJ34" i="31"/>
  <c r="CJ65" i="31"/>
  <c r="CG38" i="31"/>
  <c r="CG27" i="31"/>
  <c r="CG36" i="31"/>
  <c r="BU78" i="31"/>
  <c r="AM40" i="31" l="1"/>
  <c r="BQ33" i="31"/>
  <c r="BR79" i="31"/>
  <c r="BP79" i="31"/>
  <c r="BQ79" i="31"/>
  <c r="BN79" i="31"/>
  <c r="BM79" i="31"/>
  <c r="BO79" i="31"/>
  <c r="BL79" i="31"/>
  <c r="AN77" i="31"/>
  <c r="BR57" i="31"/>
  <c r="AN75" i="31"/>
  <c r="BR58" i="31"/>
  <c r="BR73" i="31"/>
  <c r="AN65" i="31"/>
  <c r="BR33" i="31"/>
  <c r="BR46" i="31"/>
  <c r="BR74" i="31"/>
  <c r="BR70" i="31"/>
  <c r="AN59" i="31"/>
  <c r="BR69" i="31"/>
  <c r="AN69" i="31"/>
  <c r="AN53" i="31"/>
  <c r="BR43" i="31"/>
  <c r="BR34" i="31"/>
  <c r="AN41" i="31"/>
  <c r="BR52" i="31"/>
  <c r="BR67" i="31"/>
  <c r="BR71" i="31"/>
  <c r="BR62" i="31"/>
  <c r="BR54" i="31"/>
  <c r="AN67" i="31"/>
  <c r="BR60" i="31"/>
  <c r="AN68" i="31"/>
  <c r="AN64" i="31"/>
  <c r="AN81" i="31"/>
  <c r="AN74" i="31"/>
  <c r="BR68" i="31"/>
  <c r="AN76" i="31"/>
  <c r="AN80" i="31"/>
  <c r="AN78" i="31"/>
  <c r="AN40" i="31"/>
  <c r="AN61" i="31"/>
  <c r="AN50" i="31"/>
  <c r="BR61" i="31"/>
  <c r="I85" i="31"/>
  <c r="I65" i="31"/>
  <c r="I77" i="31"/>
  <c r="I68" i="31"/>
  <c r="I80" i="31"/>
  <c r="I64" i="31"/>
  <c r="I84" i="31"/>
  <c r="CJ78" i="31"/>
  <c r="CA78" i="31"/>
  <c r="CC78" i="31"/>
  <c r="CD78" i="31"/>
  <c r="CE78" i="31"/>
  <c r="CG78" i="31"/>
  <c r="BX78" i="31"/>
  <c r="CH78" i="31"/>
  <c r="CL78" i="31"/>
  <c r="CI78" i="31"/>
  <c r="BW78" i="31"/>
  <c r="BT78" i="31"/>
  <c r="BV78" i="31"/>
  <c r="BZ78" i="31"/>
  <c r="BU79" i="31"/>
  <c r="BR75" i="31" l="1"/>
  <c r="BR56" i="31"/>
  <c r="BR59" i="31"/>
  <c r="BR55" i="31"/>
  <c r="AN82" i="31"/>
  <c r="AN66" i="31"/>
  <c r="AN83" i="31"/>
  <c r="AN63" i="31"/>
  <c r="AN62" i="31"/>
  <c r="BR76" i="31"/>
  <c r="BZ79" i="31"/>
  <c r="CE79" i="31"/>
  <c r="CL79" i="31"/>
  <c r="BX79" i="31"/>
  <c r="CD79" i="31"/>
  <c r="BW79" i="31"/>
  <c r="CC79" i="31"/>
  <c r="CA79" i="31"/>
  <c r="BT79" i="31"/>
  <c r="CI79" i="31"/>
  <c r="BV79" i="31"/>
  <c r="CH79" i="31"/>
  <c r="CG79" i="31"/>
  <c r="CJ79" i="31"/>
  <c r="AE36" i="31" l="1"/>
  <c r="AE34" i="31"/>
  <c r="AE48" i="31"/>
  <c r="AE50" i="31"/>
  <c r="AE45" i="31"/>
  <c r="AE54" i="31"/>
  <c r="AE52" i="31"/>
  <c r="AE56" i="31"/>
  <c r="AE39" i="31"/>
  <c r="AE37" i="31"/>
  <c r="AE35" i="31"/>
  <c r="AE43" i="31"/>
  <c r="AE38" i="31"/>
  <c r="AE47" i="31"/>
  <c r="AE51" i="31"/>
  <c r="AE40" i="31"/>
  <c r="AE53" i="31"/>
  <c r="AE41" i="31"/>
  <c r="AE42" i="31"/>
  <c r="AE44" i="31"/>
  <c r="AE49" i="31"/>
  <c r="AE46" i="31"/>
  <c r="AE55" i="31"/>
  <c r="N49" i="31" l="1"/>
  <c r="O44" i="31"/>
  <c r="O46" i="31"/>
  <c r="Z37" i="31"/>
  <c r="O37" i="31"/>
  <c r="Z52" i="31"/>
  <c r="N37" i="31"/>
  <c r="Z48" i="31"/>
  <c r="O52" i="31"/>
  <c r="O48" i="31"/>
  <c r="N52" i="31"/>
  <c r="N41" i="31"/>
  <c r="N43" i="31"/>
  <c r="Z47" i="31"/>
  <c r="N47" i="31"/>
  <c r="N40" i="31"/>
  <c r="Z46" i="31"/>
  <c r="Z41" i="31"/>
  <c r="O43" i="31"/>
  <c r="O47" i="31"/>
  <c r="O40" i="31"/>
  <c r="O50" i="31"/>
  <c r="N50" i="31"/>
  <c r="O38" i="31"/>
  <c r="Z50" i="31"/>
  <c r="N54" i="31"/>
  <c r="N46" i="31"/>
  <c r="Z43" i="31"/>
  <c r="O41" i="31"/>
  <c r="Z40" i="31"/>
  <c r="Z54" i="31"/>
  <c r="N48" i="31"/>
  <c r="O39" i="31"/>
  <c r="O54" i="31"/>
  <c r="Z39" i="31"/>
  <c r="O53" i="31"/>
  <c r="Z53" i="31"/>
  <c r="N45" i="31"/>
  <c r="Z38" i="31"/>
  <c r="O45" i="31"/>
  <c r="N53" i="31"/>
  <c r="Z51" i="31"/>
  <c r="N51" i="31"/>
  <c r="N38" i="31"/>
  <c r="N42" i="31"/>
  <c r="N44" i="31"/>
  <c r="Z42" i="31"/>
  <c r="Z49" i="31"/>
  <c r="N39" i="31"/>
  <c r="Z45" i="31"/>
  <c r="O51" i="31"/>
  <c r="Z44" i="31"/>
  <c r="O42" i="31"/>
  <c r="O49" i="31"/>
  <c r="J46" i="31"/>
  <c r="K38" i="31"/>
  <c r="J44" i="31"/>
  <c r="K44" i="31"/>
  <c r="J53" i="31"/>
  <c r="J49" i="31"/>
  <c r="K46" i="31"/>
  <c r="J52" i="31"/>
  <c r="J48" i="31"/>
  <c r="J41" i="31"/>
  <c r="J43" i="31"/>
  <c r="K52" i="31"/>
  <c r="J47" i="31"/>
  <c r="K43" i="31"/>
  <c r="K41" i="31"/>
  <c r="J54" i="31"/>
  <c r="K45" i="31"/>
  <c r="J39" i="31"/>
  <c r="J37" i="31"/>
  <c r="K37" i="31"/>
  <c r="J40" i="31"/>
  <c r="K51" i="31"/>
  <c r="K54" i="31"/>
  <c r="J42" i="31"/>
  <c r="J45" i="31"/>
  <c r="J51" i="31"/>
  <c r="K42" i="31"/>
  <c r="K49" i="31"/>
  <c r="BE46" i="31" l="1"/>
  <c r="AT35" i="31"/>
  <c r="AP44" i="31"/>
  <c r="BE50" i="31"/>
  <c r="AR52" i="31"/>
  <c r="AP35" i="31"/>
  <c r="AR48" i="31"/>
  <c r="AR38" i="31"/>
  <c r="BE52" i="31"/>
  <c r="BE51" i="31"/>
  <c r="AR44" i="31"/>
  <c r="AT46" i="31"/>
  <c r="AR37" i="31"/>
  <c r="AR36" i="31"/>
  <c r="AP36" i="31"/>
  <c r="AP47" i="31"/>
  <c r="BE38" i="31"/>
  <c r="BE47" i="31"/>
  <c r="AP42" i="31"/>
  <c r="AT38" i="31"/>
  <c r="AP48" i="31"/>
  <c r="AR51" i="31"/>
  <c r="BE42" i="31"/>
  <c r="BE39" i="31"/>
  <c r="AP40" i="31"/>
  <c r="AP45" i="31"/>
  <c r="AT41" i="31"/>
  <c r="AT51" i="31"/>
  <c r="BE49" i="31"/>
  <c r="AP39" i="31"/>
  <c r="AP52" i="31"/>
  <c r="BE43" i="31"/>
  <c r="BE36" i="31"/>
  <c r="AR35" i="31"/>
  <c r="AP50" i="31"/>
  <c r="AT36" i="31"/>
  <c r="AP43" i="31"/>
  <c r="AP41" i="31"/>
  <c r="AT42" i="31"/>
  <c r="AT40" i="31"/>
  <c r="AT45" i="31"/>
  <c r="AR40" i="31"/>
  <c r="AT37" i="31"/>
  <c r="AR45" i="31"/>
  <c r="BE41" i="31"/>
  <c r="BE45" i="31"/>
  <c r="AT49" i="31"/>
  <c r="AR50" i="31"/>
  <c r="AR47" i="31"/>
  <c r="AR39" i="31"/>
  <c r="AP37" i="31"/>
  <c r="AP38" i="31"/>
  <c r="AR43" i="31"/>
  <c r="AT43" i="31"/>
  <c r="BE35" i="31"/>
  <c r="BE40" i="31"/>
  <c r="AT52" i="31"/>
  <c r="BE48" i="31"/>
  <c r="AT47" i="31"/>
  <c r="AR42" i="31"/>
  <c r="BE44" i="31"/>
  <c r="AT48" i="31"/>
  <c r="AP51" i="31"/>
  <c r="AT50" i="31"/>
  <c r="AT39" i="31"/>
  <c r="AR49" i="31"/>
  <c r="AR46" i="31"/>
  <c r="AT44" i="31"/>
  <c r="AP49" i="31"/>
  <c r="AR41" i="31"/>
  <c r="BE37" i="31"/>
  <c r="AP46" i="31"/>
  <c r="K53" i="31"/>
  <c r="J50" i="31"/>
  <c r="J38" i="31"/>
  <c r="K40" i="31"/>
  <c r="K39" i="31"/>
  <c r="K47" i="31"/>
  <c r="K50" i="31"/>
  <c r="K48" i="31"/>
  <c r="BT44" i="31"/>
  <c r="BT32" i="31"/>
  <c r="BT41" i="31"/>
  <c r="BX32" i="31"/>
  <c r="CI39" i="31"/>
  <c r="BT40" i="31"/>
  <c r="BW28" i="31"/>
  <c r="BW40" i="31"/>
  <c r="BX43" i="31"/>
  <c r="BT38" i="31"/>
  <c r="CI42" i="31"/>
  <c r="BX42" i="31"/>
  <c r="BX31" i="31"/>
  <c r="CI32" i="31"/>
  <c r="BW34" i="31"/>
  <c r="BT43" i="31"/>
  <c r="BW39" i="31"/>
  <c r="CI41" i="31"/>
  <c r="CI33" i="31"/>
  <c r="BX44" i="31"/>
  <c r="CI35" i="31"/>
  <c r="BW32" i="31"/>
  <c r="BX41" i="31"/>
  <c r="BX36" i="31"/>
  <c r="BT33" i="31"/>
  <c r="CI37" i="31"/>
  <c r="CI38" i="31"/>
  <c r="BT34" i="31"/>
  <c r="BT35" i="31"/>
  <c r="BT36" i="31"/>
  <c r="CI31" i="31"/>
  <c r="BX28" i="31"/>
  <c r="BX30" i="31"/>
  <c r="CI45" i="31"/>
  <c r="BW31" i="31"/>
  <c r="BW45" i="31"/>
  <c r="BW33" i="31"/>
  <c r="CI36" i="31"/>
  <c r="BW42" i="31"/>
  <c r="CI30" i="31"/>
  <c r="BT37" i="31"/>
  <c r="CI34" i="31"/>
  <c r="BT39" i="31"/>
  <c r="BT31" i="31"/>
  <c r="CI29" i="31"/>
  <c r="BW38" i="31"/>
  <c r="CI40" i="31"/>
  <c r="CI43" i="31"/>
  <c r="BT42" i="31"/>
  <c r="BX39" i="31"/>
  <c r="BW29" i="31"/>
  <c r="BX45" i="31"/>
  <c r="BW35" i="31"/>
  <c r="BW37" i="31"/>
  <c r="BX33" i="31"/>
  <c r="BX37" i="31"/>
  <c r="BW30" i="31"/>
  <c r="CI44" i="31"/>
  <c r="BT29" i="31"/>
  <c r="BX35" i="31"/>
  <c r="BW41" i="31"/>
  <c r="BW44" i="31"/>
  <c r="BW36" i="31"/>
  <c r="BX38" i="31"/>
  <c r="BW43" i="31"/>
  <c r="BX29" i="31"/>
  <c r="CI28" i="31"/>
  <c r="BT30" i="31"/>
  <c r="BX40" i="31"/>
  <c r="BT45" i="31"/>
  <c r="BT28" i="31"/>
  <c r="BX34" i="31"/>
  <c r="AE69" i="31" l="1"/>
  <c r="AE61" i="31"/>
  <c r="AE77" i="31"/>
  <c r="AE73" i="31" l="1"/>
  <c r="AE59" i="31"/>
  <c r="AE72" i="31"/>
  <c r="AE68" i="31"/>
  <c r="AE65" i="31"/>
  <c r="AE85" i="31"/>
  <c r="AE60" i="31"/>
  <c r="AE79" i="31"/>
  <c r="AE76" i="31"/>
  <c r="AE57" i="31"/>
  <c r="AE71" i="31"/>
  <c r="AE80" i="31"/>
  <c r="AE64" i="31"/>
  <c r="AE82" i="31"/>
  <c r="AE74" i="31"/>
  <c r="AE63" i="31"/>
  <c r="AE78" i="31"/>
  <c r="AE70" i="31"/>
  <c r="AE66" i="31"/>
  <c r="AE83" i="31"/>
  <c r="AE58" i="31"/>
  <c r="AE75" i="31"/>
  <c r="AE62" i="31"/>
  <c r="AE84" i="31"/>
  <c r="AE81" i="31"/>
  <c r="AE67" i="31"/>
  <c r="J60" i="31" l="1"/>
  <c r="AP58" i="31" l="1"/>
  <c r="Z66" i="31"/>
  <c r="O70" i="31"/>
  <c r="Z67" i="31"/>
  <c r="O67" i="31"/>
  <c r="O74" i="31"/>
  <c r="O76" i="31"/>
  <c r="Z68" i="31"/>
  <c r="O79" i="31"/>
  <c r="O57" i="31"/>
  <c r="N57" i="31"/>
  <c r="N62" i="31"/>
  <c r="N77" i="31"/>
  <c r="Z79" i="31"/>
  <c r="Z71" i="31"/>
  <c r="O77" i="31"/>
  <c r="Z76" i="31"/>
  <c r="Z61" i="31"/>
  <c r="N79" i="31"/>
  <c r="Z56" i="31"/>
  <c r="N63" i="31"/>
  <c r="Z70" i="31"/>
  <c r="N81" i="31"/>
  <c r="N71" i="31"/>
  <c r="O71" i="31"/>
  <c r="O62" i="31"/>
  <c r="O55" i="31"/>
  <c r="O61" i="31"/>
  <c r="Z62" i="31"/>
  <c r="Z77" i="31"/>
  <c r="Z57" i="31"/>
  <c r="N61" i="31"/>
  <c r="N76" i="31"/>
  <c r="N75" i="31"/>
  <c r="O69" i="31"/>
  <c r="Z75" i="31"/>
  <c r="Z55" i="31"/>
  <c r="Z60" i="31"/>
  <c r="Z64" i="31"/>
  <c r="N69" i="31"/>
  <c r="O75" i="31"/>
  <c r="N64" i="31"/>
  <c r="N73" i="31"/>
  <c r="O68" i="31"/>
  <c r="Z69" i="31"/>
  <c r="Z73" i="31"/>
  <c r="O56" i="31"/>
  <c r="N56" i="31"/>
  <c r="Z58" i="31"/>
  <c r="N59" i="31"/>
  <c r="Z82" i="31"/>
  <c r="O73" i="31"/>
  <c r="O82" i="31"/>
  <c r="O58" i="31"/>
  <c r="Z59" i="31"/>
  <c r="N82" i="31"/>
  <c r="N83" i="31"/>
  <c r="O72" i="31"/>
  <c r="O59" i="31"/>
  <c r="O83" i="31"/>
  <c r="Z63" i="31"/>
  <c r="N72" i="31"/>
  <c r="O63" i="31"/>
  <c r="Z72" i="31"/>
  <c r="N66" i="31"/>
  <c r="O80" i="31"/>
  <c r="N78" i="31"/>
  <c r="Z83" i="31"/>
  <c r="N55" i="31"/>
  <c r="O64" i="31"/>
  <c r="N60" i="31"/>
  <c r="N68" i="31"/>
  <c r="N80" i="31"/>
  <c r="Z78" i="31"/>
  <c r="O65" i="31"/>
  <c r="O66" i="31"/>
  <c r="Z80" i="31"/>
  <c r="O78" i="31"/>
  <c r="N58" i="31"/>
  <c r="N65" i="31"/>
  <c r="Z81" i="31"/>
  <c r="N74" i="31"/>
  <c r="O81" i="31"/>
  <c r="Z74" i="31"/>
  <c r="N70" i="31"/>
  <c r="Z65" i="31"/>
  <c r="N67" i="31"/>
  <c r="K55" i="31"/>
  <c r="K68" i="31"/>
  <c r="J82" i="31"/>
  <c r="K75" i="31"/>
  <c r="J72" i="31"/>
  <c r="J58" i="31"/>
  <c r="K58" i="31"/>
  <c r="J66" i="31"/>
  <c r="K66" i="31"/>
  <c r="K62" i="31"/>
  <c r="J64" i="31"/>
  <c r="K57" i="31"/>
  <c r="K76" i="31"/>
  <c r="K79" i="31"/>
  <c r="J62" i="31"/>
  <c r="K77" i="31"/>
  <c r="J79" i="31"/>
  <c r="J61" i="31"/>
  <c r="K64" i="31"/>
  <c r="K69" i="31"/>
  <c r="J77" i="31"/>
  <c r="J75" i="31"/>
  <c r="J76" i="31"/>
  <c r="J69" i="31"/>
  <c r="K56" i="31"/>
  <c r="J56" i="31"/>
  <c r="J68" i="31"/>
  <c r="J83" i="31"/>
  <c r="J70" i="31"/>
  <c r="K65" i="31"/>
  <c r="K60" i="31"/>
  <c r="J67" i="31"/>
  <c r="J65" i="31"/>
  <c r="J73" i="31"/>
  <c r="K59" i="31"/>
  <c r="K70" i="31"/>
  <c r="K81" i="31"/>
  <c r="J74" i="31"/>
  <c r="J81" i="31"/>
  <c r="J57" i="31"/>
  <c r="J71" i="31"/>
  <c r="K67" i="31"/>
  <c r="K74" i="31"/>
  <c r="BT51" i="31"/>
  <c r="AT73" i="31" l="1"/>
  <c r="BE77" i="31"/>
  <c r="AP66" i="31"/>
  <c r="AT69" i="31"/>
  <c r="AP80" i="31"/>
  <c r="BE81" i="31"/>
  <c r="AT54" i="31"/>
  <c r="AP64" i="31"/>
  <c r="BE67" i="31"/>
  <c r="AP76" i="31"/>
  <c r="AP55" i="31"/>
  <c r="AP75" i="31"/>
  <c r="AT71" i="31"/>
  <c r="AP72" i="31"/>
  <c r="AP78" i="31"/>
  <c r="AT75" i="31"/>
  <c r="BE66" i="31"/>
  <c r="BE72" i="31"/>
  <c r="AR73" i="31"/>
  <c r="BE68" i="31"/>
  <c r="BE54" i="31"/>
  <c r="BE74" i="31"/>
  <c r="AR68" i="31"/>
  <c r="AP60" i="31"/>
  <c r="BE69" i="31"/>
  <c r="AT78" i="31"/>
  <c r="AT64" i="31"/>
  <c r="AR54" i="31"/>
  <c r="AT79" i="31"/>
  <c r="AR55" i="31"/>
  <c r="AR61" i="31"/>
  <c r="AR57" i="31"/>
  <c r="AR78" i="31"/>
  <c r="AT76" i="31"/>
  <c r="AR72" i="31"/>
  <c r="AR79" i="31"/>
  <c r="AP56" i="31"/>
  <c r="BE59" i="31"/>
  <c r="BE79" i="31"/>
  <c r="AR80" i="31"/>
  <c r="AT77" i="31"/>
  <c r="AR59" i="31"/>
  <c r="AT63" i="31"/>
  <c r="BE65" i="31"/>
  <c r="AP73" i="31"/>
  <c r="AP54" i="31"/>
  <c r="AT55" i="31"/>
  <c r="AP57" i="31"/>
  <c r="AR77" i="31"/>
  <c r="BE78" i="31"/>
  <c r="AR62" i="31"/>
  <c r="BE63" i="31"/>
  <c r="AT70" i="31"/>
  <c r="AR66" i="31"/>
  <c r="AP63" i="31"/>
  <c r="AP68" i="31"/>
  <c r="AR56" i="31"/>
  <c r="BE58" i="31"/>
  <c r="AT72" i="31"/>
  <c r="AR74" i="31"/>
  <c r="BE71" i="31"/>
  <c r="AR71" i="31"/>
  <c r="AR67" i="31"/>
  <c r="AP77" i="31"/>
  <c r="BE75" i="31"/>
  <c r="AT80" i="31"/>
  <c r="AT61" i="31"/>
  <c r="AR75" i="31"/>
  <c r="AT56" i="31"/>
  <c r="AT57" i="31"/>
  <c r="AT74" i="31"/>
  <c r="AR81" i="31"/>
  <c r="BE60" i="31"/>
  <c r="BE56" i="31"/>
  <c r="AP79" i="31"/>
  <c r="AR70" i="31"/>
  <c r="AR69" i="31"/>
  <c r="BE57" i="31"/>
  <c r="AR65" i="31"/>
  <c r="AT60" i="31"/>
  <c r="BE76" i="31"/>
  <c r="AP67" i="31"/>
  <c r="AR60" i="31"/>
  <c r="AP74" i="31"/>
  <c r="BE80" i="31"/>
  <c r="BE62" i="31"/>
  <c r="AT67" i="31"/>
  <c r="AT81" i="31"/>
  <c r="BE70" i="31"/>
  <c r="AP59" i="31"/>
  <c r="AT59" i="31"/>
  <c r="AR58" i="31"/>
  <c r="AP62" i="31"/>
  <c r="AT65" i="31"/>
  <c r="AP61" i="31"/>
  <c r="AR64" i="31"/>
  <c r="BE53" i="31"/>
  <c r="AP70" i="31"/>
  <c r="BE64" i="31"/>
  <c r="AP53" i="31"/>
  <c r="AT62" i="31"/>
  <c r="AP69" i="31"/>
  <c r="AP71" i="31"/>
  <c r="AR76" i="31"/>
  <c r="AP65" i="31"/>
  <c r="AR63" i="31"/>
  <c r="BE61" i="31"/>
  <c r="AR53" i="31"/>
  <c r="BE73" i="31"/>
  <c r="BE55" i="31"/>
  <c r="AT53" i="31"/>
  <c r="AT68" i="31"/>
  <c r="AT66" i="31"/>
  <c r="AP81" i="31"/>
  <c r="O60" i="31"/>
  <c r="K78" i="31"/>
  <c r="K63" i="31"/>
  <c r="J78" i="31"/>
  <c r="K73" i="31"/>
  <c r="J80" i="31"/>
  <c r="K72" i="31"/>
  <c r="K82" i="31"/>
  <c r="K71" i="31"/>
  <c r="J63" i="31"/>
  <c r="K61" i="31"/>
  <c r="K83" i="31"/>
  <c r="J55" i="31"/>
  <c r="J59" i="31"/>
  <c r="K80" i="31"/>
  <c r="BW51" i="31"/>
  <c r="BT73" i="31"/>
  <c r="CI62" i="31"/>
  <c r="BW56" i="31"/>
  <c r="CI53" i="31"/>
  <c r="BW72" i="31"/>
  <c r="CI49" i="31"/>
  <c r="BX61" i="31"/>
  <c r="BT53" i="31"/>
  <c r="BW63" i="31"/>
  <c r="BT62" i="31"/>
  <c r="CI74" i="31"/>
  <c r="CI57" i="31"/>
  <c r="CI69" i="31"/>
  <c r="CI50" i="31"/>
  <c r="BW48" i="31"/>
  <c r="BT50" i="31"/>
  <c r="CI66" i="31"/>
  <c r="CI61" i="31"/>
  <c r="BX69" i="31"/>
  <c r="BT48" i="31"/>
  <c r="BT58" i="31"/>
  <c r="BW49" i="31"/>
  <c r="BX47" i="31"/>
  <c r="BW66" i="31"/>
  <c r="CI63" i="31"/>
  <c r="BT61" i="31"/>
  <c r="BW67" i="31"/>
  <c r="BX67" i="31"/>
  <c r="CI60" i="31"/>
  <c r="BX72" i="31"/>
  <c r="BT63" i="31"/>
  <c r="CI51" i="31"/>
  <c r="BW54" i="31"/>
  <c r="BX73" i="31"/>
  <c r="CI72" i="31"/>
  <c r="BW55" i="31"/>
  <c r="BW58" i="31"/>
  <c r="BW74" i="31"/>
  <c r="BT69" i="31"/>
  <c r="BX60" i="31"/>
  <c r="BW71" i="31"/>
  <c r="BX58" i="31"/>
  <c r="BX54" i="31"/>
  <c r="BX46" i="31"/>
  <c r="BW53" i="31"/>
  <c r="BT46" i="31"/>
  <c r="BT60" i="31"/>
  <c r="BW57" i="31"/>
  <c r="BW69" i="31"/>
  <c r="BT57" i="31"/>
  <c r="BX65" i="31"/>
  <c r="BX55" i="31"/>
  <c r="BX64" i="31"/>
  <c r="BX68" i="31"/>
  <c r="BW47" i="31"/>
  <c r="BX70" i="31"/>
  <c r="BT54" i="31"/>
  <c r="CI52" i="31"/>
  <c r="BW70" i="31"/>
  <c r="CI58" i="31"/>
  <c r="CI65" i="31"/>
  <c r="BT55" i="31"/>
  <c r="BT56" i="31"/>
  <c r="BT64" i="31"/>
  <c r="BW73" i="31"/>
  <c r="CI68" i="31"/>
  <c r="BX62" i="31"/>
  <c r="CI67" i="31"/>
  <c r="BT70" i="31"/>
  <c r="BX50" i="31"/>
  <c r="BW62" i="31"/>
  <c r="BX71" i="31"/>
  <c r="CI64" i="31"/>
  <c r="CI55" i="31"/>
  <c r="BT47" i="31"/>
  <c r="BW68" i="31"/>
  <c r="BT71" i="31"/>
  <c r="BW65" i="31"/>
  <c r="BT72" i="31"/>
  <c r="BT65" i="31"/>
  <c r="CI46" i="31"/>
  <c r="BT66" i="31"/>
  <c r="BX57" i="31"/>
  <c r="BW46" i="31"/>
  <c r="BW61" i="31"/>
  <c r="BX59" i="31"/>
  <c r="BW52" i="31"/>
  <c r="BX56" i="31"/>
  <c r="BT74" i="31"/>
  <c r="CI70" i="31"/>
  <c r="CI71" i="31"/>
  <c r="CI47" i="31"/>
  <c r="CI59" i="31"/>
  <c r="BX53" i="31"/>
  <c r="BW59" i="31"/>
  <c r="BW50" i="31"/>
  <c r="CI54" i="31"/>
  <c r="BX63" i="31"/>
  <c r="CI48" i="31"/>
  <c r="BT68" i="31"/>
  <c r="CI73" i="31"/>
  <c r="BW60" i="31"/>
  <c r="BT59" i="31"/>
  <c r="BT52" i="31"/>
  <c r="BX66" i="31"/>
  <c r="BX52" i="31"/>
  <c r="CI56" i="31"/>
  <c r="BT49" i="31"/>
  <c r="BX48" i="31"/>
  <c r="BT67" i="31"/>
  <c r="BX49" i="31"/>
  <c r="BW64" i="31"/>
  <c r="AT58" i="31" l="1"/>
  <c r="BX51" i="31"/>
  <c r="BX74" i="31"/>
  <c r="O84" i="31" l="1"/>
  <c r="N84" i="31"/>
  <c r="K85" i="31"/>
  <c r="Z84" i="31"/>
  <c r="O85" i="31"/>
  <c r="N85" i="31"/>
  <c r="Z85" i="31"/>
  <c r="J84" i="31"/>
  <c r="K84" i="31"/>
  <c r="BE83" i="31" l="1"/>
  <c r="AT83" i="31"/>
  <c r="AR82" i="31"/>
  <c r="AP83" i="31"/>
  <c r="AR83" i="31"/>
  <c r="BE82" i="31"/>
  <c r="AT82" i="31"/>
  <c r="AP82" i="31"/>
  <c r="BW75" i="31"/>
  <c r="CI75" i="31"/>
  <c r="BT76" i="31"/>
  <c r="BX76" i="31"/>
  <c r="BT75" i="31"/>
  <c r="CI76" i="31"/>
  <c r="BX75" i="31"/>
  <c r="BW76" i="31"/>
</calcChain>
</file>

<file path=xl/sharedStrings.xml><?xml version="1.0" encoding="utf-8"?>
<sst xmlns="http://schemas.openxmlformats.org/spreadsheetml/2006/main" count="1560" uniqueCount="359">
  <si>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</si>
  <si>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</si>
  <si>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</si>
  <si>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</si>
  <si>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</si>
  <si>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</si>
  <si>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</si>
  <si>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</si>
  <si>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</si>
  <si>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</si>
  <si>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</si>
  <si>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</si>
  <si>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</si>
  <si>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</si>
  <si>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</si>
  <si>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</si>
  <si>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</si>
  <si>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</si>
  <si>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</si>
  <si>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</si>
  <si>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</si>
  <si>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</si>
  <si>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</si>
  <si>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</si>
  <si>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</si>
  <si>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</si>
  <si>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</si>
  <si>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</si>
  <si>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</si>
  <si>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</si>
  <si>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</si>
  <si>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</si>
  <si>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</si>
  <si>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</si>
  <si>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</si>
  <si>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</si>
  <si>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</si>
  <si>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</si>
  <si>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</si>
  <si>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</si>
  <si>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</si>
  <si>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</si>
  <si>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</si>
  <si>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</si>
  <si>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</si>
  <si>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</si>
  <si>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</si>
  <si>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</si>
  <si>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</si>
  <si>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</si>
  <si>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</si>
  <si>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</si>
  <si>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</si>
  <si>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</si>
  <si>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</si>
  <si>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</si>
  <si>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</si>
  <si>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</si>
  <si>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</si>
  <si>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</si>
  <si>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</si>
  <si>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</si>
  <si>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</si>
  <si>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</si>
  <si>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</si>
  <si>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</si>
  <si>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</si>
  <si>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</si>
  <si>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</si>
  <si>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</si>
  <si>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</si>
  <si>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</si>
  <si>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</si>
  <si>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</si>
  <si>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</si>
  <si>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</si>
  <si>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</si>
  <si>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</si>
  <si>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</si>
  <si>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</si>
  <si>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</si>
  <si>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</si>
  <si>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</si>
  <si>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</si>
  <si>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</si>
  <si>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</si>
  <si>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</si>
  <si>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</si>
  <si>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</si>
  <si>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</si>
  <si>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</si>
  <si>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</si>
  <si>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</si>
  <si>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</si>
  <si>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</si>
  <si>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</si>
  <si>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</si>
  <si>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</si>
  <si>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</si>
  <si>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</si>
  <si>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</si>
  <si>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</si>
  <si>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</si>
  <si>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</si>
  <si>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</si>
  <si>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</si>
  <si>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</si>
  <si>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</si>
  <si>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</si>
  <si>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</si>
  <si>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</si>
  <si>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</si>
  <si>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</si>
  <si>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</si>
  <si>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</si>
  <si>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</si>
  <si>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</si>
  <si>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</si>
  <si>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</si>
  <si>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</si>
  <si>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</si>
  <si>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</si>
  <si>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</si>
  <si>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</si>
  <si>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</si>
  <si>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</si>
  <si>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</si>
  <si>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</si>
  <si>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</si>
  <si>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</si>
  <si>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</si>
  <si>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</si>
  <si>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</si>
  <si>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</si>
  <si>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</si>
  <si>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</si>
  <si>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</si>
  <si>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</si>
  <si>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</si>
  <si>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</si>
  <si>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</si>
  <si>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</si>
  <si>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</si>
  <si>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</si>
  <si>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</si>
  <si>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</si>
  <si>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</si>
  <si>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</si>
  <si>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</si>
  <si>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</si>
  <si>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</si>
  <si>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</si>
  <si>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</si>
  <si>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</si>
  <si>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</si>
  <si>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</si>
  <si>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</si>
  <si>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</si>
  <si>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</si>
  <si>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</si>
  <si>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</si>
  <si>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</si>
  <si>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</si>
  <si>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</si>
  <si>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</si>
  <si>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</si>
  <si>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</si>
  <si>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</si>
  <si>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</si>
  <si>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</si>
  <si>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</si>
  <si>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</si>
  <si>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</si>
  <si>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</si>
  <si>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</si>
  <si>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</si>
  <si>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</si>
  <si>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</si>
  <si>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</si>
  <si>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</si>
  <si>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</si>
  <si>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</si>
  <si>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</si>
  <si>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</si>
  <si>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</si>
  <si>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</si>
  <si>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</si>
  <si>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</si>
  <si>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</si>
  <si>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</si>
  <si>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</si>
  <si>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</si>
  <si>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</si>
  <si>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</si>
  <si>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</si>
  <si>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</si>
  <si>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</si>
  <si>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</si>
  <si>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</si>
  <si>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</si>
  <si>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</si>
  <si>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</si>
  <si>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</si>
  <si>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</si>
  <si>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</si>
  <si>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</si>
  <si>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</si>
  <si>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</si>
  <si>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</si>
  <si>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</si>
  <si>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</si>
  <si>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</si>
  <si>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</si>
  <si>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</si>
  <si>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</si>
  <si>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</si>
  <si>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</si>
  <si>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</si>
  <si>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</si>
  <si>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</si>
  <si>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</si>
  <si>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</si>
  <si>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</si>
  <si>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</si>
  <si>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</si>
  <si>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</si>
  <si>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</si>
  <si>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</si>
  <si>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</si>
  <si>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</si>
  <si>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</si>
  <si>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</si>
  <si>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</si>
  <si>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</si>
  <si>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</si>
  <si>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</si>
  <si>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</si>
  <si>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</si>
  <si>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</si>
  <si>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</si>
  <si>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</si>
  <si>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</si>
  <si>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</si>
  <si>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</si>
  <si>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</si>
  <si>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</si>
  <si>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</si>
  <si>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</si>
  <si>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</si>
  <si>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</si>
  <si>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</si>
  <si>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</si>
  <si>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</si>
  <si>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</si>
  <si>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</si>
  <si>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</si>
  <si>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</si>
  <si>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</si>
  <si>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</si>
  <si>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</si>
  <si>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</si>
  <si>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</si>
  <si>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</si>
  <si>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</si>
  <si>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</si>
  <si>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</si>
  <si>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</si>
  <si>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</si>
  <si>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</si>
  <si>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</si>
  <si>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</si>
  <si>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</si>
  <si>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</si>
  <si>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</si>
  <si>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</si>
  <si>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</si>
  <si>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</si>
  <si>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</si>
  <si>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</si>
  <si>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</si>
  <si>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</si>
  <si>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</si>
  <si>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</si>
  <si>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</si>
  <si>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</si>
  <si>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</si>
  <si>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</si>
  <si>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</si>
  <si>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</si>
  <si>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</si>
  <si>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</si>
  <si>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</si>
  <si>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</si>
  <si>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</si>
  <si>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</si>
  <si>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</si>
  <si>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</si>
  <si>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</si>
  <si>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</si>
  <si>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</si>
  <si>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</si>
  <si>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</si>
  <si>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</si>
  <si>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</si>
  <si>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</si>
  <si>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</si>
  <si>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</si>
  <si>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</si>
  <si>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</si>
  <si>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</si>
  <si>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</si>
  <si>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</si>
  <si>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</si>
  <si>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</si>
  <si>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</si>
  <si>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</si>
  <si>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</si>
  <si>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</si>
  <si>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</si>
  <si>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</si>
  <si>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</si>
  <si>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</si>
  <si>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</si>
  <si>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</si>
  <si>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</si>
  <si>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</si>
  <si>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</si>
  <si>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</si>
  <si>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</si>
  <si>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</si>
  <si>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</si>
  <si>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Public sector net financial liabilities</t>
  </si>
  <si>
    <t>Public sector net worth (inverted)</t>
  </si>
  <si>
    <t>2029-30</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</si>
  <si>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</si>
  <si>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</si>
  <si>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</si>
  <si>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</si>
  <si>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as of March 2025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</si>
  <si>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GDP Deflator (2024-25=100)</t>
  </si>
  <si>
    <t xml:space="preserve"> £ billion (2024-25 prices)</t>
  </si>
  <si>
    <t>2030-31</t>
  </si>
  <si>
    <r>
      <t xml:space="preserve">2025-26 onwards: Updated November 2025 to reflect our November 2025 </t>
    </r>
    <r>
      <rPr>
        <i/>
        <sz val="8"/>
        <rFont val="Calibri"/>
        <family val="2"/>
      </rPr>
      <t>Economic and fiscal outlook</t>
    </r>
    <r>
      <rPr>
        <sz val="8"/>
        <rFont val="Calibri"/>
        <family val="2"/>
      </rPr>
      <t>.</t>
    </r>
  </si>
  <si>
    <t xml:space="preserve">Forecast years (in blue) from 2025-26 are consistent with the OBR Economic and fiscal outlook forecast published November 2025. </t>
  </si>
  <si>
    <t>1948-49 to 2024-25: Updated 21 November 2025 to reflect the latest available ONS data.</t>
  </si>
  <si>
    <t xml:space="preserve">Outturn fiscal data consistent with the ONS/HM Treasury Public Sector Finances Statistical Bulletin released on 19 December 2025. </t>
  </si>
  <si>
    <t>Outturn fiscal data consistent with the ONS/HM Treasury Public Sector Finances Statistical Bulletin released on 19 December 2025.</t>
  </si>
  <si>
    <t>1946-47 (1974-75 for PSND) to 2024-25: Updated 19 December 2025 to reflect the latest available ONS data.</t>
  </si>
  <si>
    <r>
      <t xml:space="preserve">Forecast years from 2025-26 are consistent with the OBR </t>
    </r>
    <r>
      <rPr>
        <i/>
        <sz val="10"/>
        <color indexed="8"/>
        <rFont val="Calibri"/>
        <family val="2"/>
      </rPr>
      <t>Economic and fiscal outlook</t>
    </r>
    <r>
      <rPr>
        <sz val="10"/>
        <color indexed="8"/>
        <rFont val="Calibri"/>
        <family val="2"/>
      </rPr>
      <t xml:space="preserve"> forecast published November 2025.</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</si>
  <si>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</si>
  <si>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</si>
  <si>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</si>
  <si>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22nd December 2025).</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</si>
  <si>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</si>
  <si>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</si>
  <si>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</si>
  <si>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</si>
  <si>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2025-26 are consistent with the OBR </t>
    </r>
    <r>
      <rPr>
        <i/>
        <sz val="10"/>
        <rFont val="Calibri"/>
        <family val="2"/>
      </rPr>
      <t xml:space="preserve">Economic and fiscal outlook </t>
    </r>
    <r>
      <rPr>
        <sz val="10"/>
        <rFont val="Calibri"/>
        <family val="2"/>
      </rPr>
      <t>forecast published November 2025.</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</si>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</sst>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 numFmtId="206" formatCode="#,##0_);[Red]\(#,##0\);\-_)"/>
    <numFmt numFmtId="207" formatCode="_-[$€-2]\ * #,##0_-;\-[$€-2]\ * #,##0_-;_-[$€-2]\ * &quot;-&quot;_-;_-@_-"/>
  </numFmts>
  <fonts count="268">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0"/>
      <name val="Futura Bk BT"/>
      <family val="2"/>
      <scheme val="minor"/>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b/>
      <sz val="10"/>
      <name val="Futura Bk BT"/>
      <family val="2"/>
      <scheme val="minor"/>
    </font>
    <font>
      <sz val="10"/>
      <name val="Arial"/>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1">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rgb="FF477391"/>
      </bottom>
      <diagonal/>
    </border>
    <border>
      <left/>
      <right/>
      <top style="thin">
        <color rgb="FF477391"/>
      </top>
      <bottom/>
      <diagonal/>
    </border>
    <border>
      <left style="medium">
        <color indexed="45"/>
      </left>
      <right style="thin">
        <color theme="8"/>
      </right>
      <top/>
      <bottom style="dashed">
        <color indexed="45"/>
      </bottom>
      <diagonal/>
    </border>
    <border>
      <left/>
      <right/>
      <top/>
      <bottom style="dashed">
        <color theme="8"/>
      </bottom>
      <diagonal/>
    </border>
    <border>
      <left/>
      <right style="medium">
        <color theme="8"/>
      </right>
      <top/>
      <bottom style="dashed">
        <color theme="8"/>
      </bottom>
      <diagonal/>
    </border>
    <border>
      <left/>
      <right/>
      <top style="dashed">
        <color rgb="FF477391"/>
      </top>
      <bottom/>
      <diagonal/>
    </border>
    <border>
      <left style="thin">
        <color indexed="62"/>
      </left>
      <right style="thin">
        <color indexed="62"/>
      </right>
      <top style="thin">
        <color indexed="62"/>
      </top>
      <bottom style="thin">
        <color indexed="62"/>
      </bottom>
      <diagonal/>
    </border>
    <border>
      <left style="medium">
        <color theme="8"/>
      </left>
      <right/>
      <top style="thin">
        <color theme="8"/>
      </top>
      <bottom/>
      <diagonal/>
    </border>
    <border>
      <left/>
      <right style="medium">
        <color theme="8"/>
      </right>
      <top style="thin">
        <color theme="8"/>
      </top>
      <bottom/>
      <diagonal/>
    </border>
    <border>
      <left style="medium">
        <color theme="8"/>
      </left>
      <right/>
      <top/>
      <bottom style="dashed">
        <color theme="8"/>
      </bottom>
      <diagonal/>
    </border>
    <border>
      <left/>
      <right/>
      <top/>
      <bottom style="thin">
        <color rgb="FF477391"/>
      </bottom>
      <diagonal/>
    </border>
    <border>
      <left/>
      <right/>
      <top/>
      <bottom style="dashed">
        <color indexed="45"/>
      </bottom>
      <diagonal/>
    </border>
    <border>
      <left style="thin">
        <color theme="8"/>
      </left>
      <right/>
      <top/>
      <bottom style="thin">
        <color theme="8"/>
      </bottom>
      <diagonal/>
    </border>
    <border>
      <left/>
      <right style="thick">
        <color theme="0"/>
      </right>
      <top/>
      <bottom style="thin">
        <color theme="8"/>
      </bottom>
      <diagonal/>
    </border>
  </borders>
  <cellStyleXfs count="2667">
    <xf numFmtId="0" fontId="0" fillId="0" borderId="0"/>
    <xf numFmtId="182" fontId="55" fillId="0" borderId="0" applyFill="0" applyBorder="0" applyAlignment="0" applyProtection="0"/>
    <xf numFmtId="0" fontId="54" fillId="0" borderId="0"/>
    <xf numFmtId="0" fontId="55" fillId="0" borderId="0"/>
    <xf numFmtId="0" fontId="55" fillId="0" borderId="0"/>
    <xf numFmtId="0" fontId="5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6" fillId="0" borderId="0">
      <alignment vertical="top"/>
    </xf>
    <xf numFmtId="0" fontId="56" fillId="0" borderId="0">
      <alignment vertical="top"/>
    </xf>
    <xf numFmtId="0" fontId="57" fillId="0" borderId="0"/>
    <xf numFmtId="0" fontId="54" fillId="0" borderId="0"/>
    <xf numFmtId="0" fontId="55" fillId="0" borderId="0"/>
    <xf numFmtId="0" fontId="54" fillId="0" borderId="0"/>
    <xf numFmtId="0" fontId="55" fillId="0" borderId="0"/>
    <xf numFmtId="0" fontId="54" fillId="0" borderId="0"/>
    <xf numFmtId="0" fontId="55" fillId="0" borderId="0"/>
    <xf numFmtId="0" fontId="57" fillId="0" borderId="0"/>
    <xf numFmtId="0" fontId="57" fillId="0" borderId="0"/>
    <xf numFmtId="0" fontId="54" fillId="0" borderId="0"/>
    <xf numFmtId="0" fontId="55" fillId="0" borderId="0"/>
    <xf numFmtId="0" fontId="57" fillId="0" borderId="0"/>
    <xf numFmtId="0" fontId="54" fillId="0" borderId="0"/>
    <xf numFmtId="0" fontId="54" fillId="0" borderId="0"/>
    <xf numFmtId="0" fontId="55" fillId="0" borderId="0"/>
    <xf numFmtId="0" fontId="54" fillId="0" borderId="0"/>
    <xf numFmtId="0" fontId="55" fillId="0" borderId="0"/>
    <xf numFmtId="0" fontId="55" fillId="0" borderId="0"/>
    <xf numFmtId="0" fontId="54" fillId="0" borderId="0"/>
    <xf numFmtId="0" fontId="55" fillId="0" borderId="0"/>
    <xf numFmtId="0" fontId="54" fillId="0" borderId="0">
      <alignment horizontal="left" wrapText="1"/>
    </xf>
    <xf numFmtId="0" fontId="54" fillId="0" borderId="0"/>
    <xf numFmtId="0" fontId="55" fillId="0" borderId="0"/>
    <xf numFmtId="0" fontId="58" fillId="0" borderId="1" applyNumberFormat="0" applyFill="0" applyProtection="0">
      <alignment horizontal="center"/>
    </xf>
    <xf numFmtId="0" fontId="54" fillId="0" borderId="0"/>
    <xf numFmtId="164" fontId="55" fillId="0" borderId="0" applyFont="0" applyFill="0" applyBorder="0" applyProtection="0">
      <alignment horizontal="right"/>
    </xf>
    <xf numFmtId="164" fontId="55" fillId="0" borderId="0" applyFont="0" applyFill="0" applyBorder="0" applyProtection="0">
      <alignment horizontal="right"/>
    </xf>
    <xf numFmtId="0" fontId="53" fillId="2"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7" borderId="0" applyNumberFormat="0" applyBorder="0" applyAlignment="0" applyProtection="0"/>
    <xf numFmtId="165" fontId="55" fillId="0" borderId="0" applyFont="0" applyFill="0" applyBorder="0" applyProtection="0">
      <alignment horizontal="right"/>
    </xf>
    <xf numFmtId="165" fontId="55" fillId="0" borderId="0" applyFont="0" applyFill="0" applyBorder="0" applyProtection="0">
      <alignment horizontal="right"/>
    </xf>
    <xf numFmtId="0" fontId="53" fillId="8"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166" fontId="55" fillId="0" borderId="0" applyFont="0" applyFill="0" applyBorder="0" applyProtection="0">
      <alignment horizontal="right"/>
    </xf>
    <xf numFmtId="166" fontId="55" fillId="0" borderId="0" applyFont="0" applyFill="0" applyBorder="0" applyProtection="0">
      <alignment horizontal="right"/>
    </xf>
    <xf numFmtId="0" fontId="59" fillId="12" borderId="0" applyNumberFormat="0" applyBorder="0" applyAlignment="0" applyProtection="0"/>
    <xf numFmtId="0" fontId="59" fillId="12" borderId="0" applyNumberFormat="0" applyBorder="0" applyAlignment="0" applyProtection="0"/>
    <xf numFmtId="0" fontId="59" fillId="9"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5"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4" borderId="0" applyNumberFormat="0" applyBorder="0" applyAlignment="0" applyProtection="0"/>
    <xf numFmtId="0" fontId="59" fillId="19" borderId="0" applyNumberFormat="0" applyBorder="0" applyAlignment="0" applyProtection="0"/>
    <xf numFmtId="0" fontId="59" fillId="19" borderId="0" applyNumberFormat="0" applyBorder="0" applyAlignment="0" applyProtection="0"/>
    <xf numFmtId="0" fontId="60" fillId="0" borderId="0" applyNumberFormat="0" applyFill="0" applyBorder="0" applyAlignment="0">
      <protection locked="0"/>
    </xf>
    <xf numFmtId="0" fontId="61" fillId="3" borderId="0" applyNumberFormat="0" applyBorder="0" applyAlignment="0" applyProtection="0"/>
    <xf numFmtId="0" fontId="61" fillId="3" borderId="0" applyNumberFormat="0" applyBorder="0" applyAlignment="0" applyProtection="0"/>
    <xf numFmtId="176" fontId="55" fillId="0" borderId="0" applyBorder="0"/>
    <xf numFmtId="0" fontId="62" fillId="0" borderId="0" applyNumberFormat="0" applyAlignment="0">
      <alignment horizontal="left"/>
    </xf>
    <xf numFmtId="183" fontId="63" fillId="0" borderId="2" applyAlignment="0" applyProtection="0"/>
    <xf numFmtId="49" fontId="64" fillId="0" borderId="0" applyFont="0" applyFill="0" applyBorder="0" applyAlignment="0" applyProtection="0">
      <alignment horizontal="left"/>
    </xf>
    <xf numFmtId="3" fontId="65" fillId="0" borderId="0" applyAlignment="0" applyProtection="0"/>
    <xf numFmtId="178" fontId="66" fillId="0" borderId="0" applyFill="0" applyBorder="0" applyAlignment="0" applyProtection="0"/>
    <xf numFmtId="49" fontId="66" fillId="0" borderId="0" applyNumberFormat="0" applyAlignment="0" applyProtection="0">
      <alignment horizontal="left"/>
    </xf>
    <xf numFmtId="49" fontId="67" fillId="0" borderId="3" applyNumberFormat="0" applyAlignment="0" applyProtection="0">
      <alignment horizontal="left" wrapText="1"/>
    </xf>
    <xf numFmtId="49" fontId="67" fillId="0" borderId="0" applyNumberFormat="0" applyAlignment="0" applyProtection="0">
      <alignment horizontal="left" wrapText="1"/>
    </xf>
    <xf numFmtId="49" fontId="68" fillId="0" borderId="0" applyAlignment="0" applyProtection="0">
      <alignment horizontal="left"/>
    </xf>
    <xf numFmtId="0" fontId="69" fillId="20" borderId="4" applyNumberFormat="0" applyAlignment="0" applyProtection="0"/>
    <xf numFmtId="0" fontId="69" fillId="20" borderId="4" applyNumberFormat="0" applyAlignment="0" applyProtection="0"/>
    <xf numFmtId="0" fontId="55" fillId="0" borderId="0"/>
    <xf numFmtId="0" fontId="54" fillId="0" borderId="0"/>
    <xf numFmtId="0" fontId="55" fillId="0" borderId="0"/>
    <xf numFmtId="0" fontId="55" fillId="0" borderId="0"/>
    <xf numFmtId="0" fontId="54" fillId="0" borderId="0"/>
    <xf numFmtId="0" fontId="55" fillId="0" borderId="0"/>
    <xf numFmtId="0" fontId="54" fillId="0" borderId="0"/>
    <xf numFmtId="0" fontId="70" fillId="21" borderId="5" applyNumberFormat="0" applyAlignment="0" applyProtection="0"/>
    <xf numFmtId="0" fontId="70" fillId="21" borderId="5" applyNumberFormat="0" applyAlignment="0" applyProtection="0"/>
    <xf numFmtId="166" fontId="71" fillId="0" borderId="0" applyFont="0" applyFill="0" applyBorder="0" applyProtection="0">
      <alignment horizontal="right"/>
    </xf>
    <xf numFmtId="167" fontId="71" fillId="0" borderId="0" applyFont="0" applyFill="0" applyBorder="0" applyProtection="0">
      <alignment horizontal="left"/>
    </xf>
    <xf numFmtId="184" fontId="72" fillId="22" borderId="6"/>
    <xf numFmtId="3" fontId="73" fillId="0" borderId="0"/>
    <xf numFmtId="3" fontId="73" fillId="0" borderId="0"/>
    <xf numFmtId="3" fontId="73" fillId="0" borderId="0"/>
    <xf numFmtId="3" fontId="73" fillId="0" borderId="0"/>
    <xf numFmtId="3" fontId="73" fillId="0" borderId="0"/>
    <xf numFmtId="3" fontId="73" fillId="0" borderId="0"/>
    <xf numFmtId="3" fontId="73" fillId="0" borderId="0"/>
    <xf numFmtId="3" fontId="73" fillId="0" borderId="0"/>
    <xf numFmtId="0" fontId="74" fillId="0" borderId="0" applyFont="0" applyFill="0" applyBorder="0" applyAlignment="0" applyProtection="0">
      <alignment horizontal="right"/>
    </xf>
    <xf numFmtId="185" fontId="74" fillId="0" borderId="0" applyFont="0" applyFill="0" applyBorder="0" applyAlignment="0" applyProtection="0"/>
    <xf numFmtId="186" fontId="74" fillId="0" borderId="0" applyFont="0" applyFill="0" applyBorder="0" applyAlignment="0" applyProtection="0">
      <alignment horizontal="right"/>
    </xf>
    <xf numFmtId="43" fontId="55" fillId="0" borderId="0" applyFont="0" applyFill="0" applyBorder="0" applyAlignment="0" applyProtection="0"/>
    <xf numFmtId="181" fontId="55" fillId="0" borderId="0" applyFont="0" applyFill="0" applyBorder="0" applyAlignment="0" applyProtection="0"/>
    <xf numFmtId="187" fontId="74" fillId="0" borderId="0" applyFont="0" applyFill="0" applyBorder="0" applyAlignment="0" applyProtection="0"/>
    <xf numFmtId="188" fontId="74" fillId="0" borderId="0" applyFont="0" applyFill="0" applyBorder="0" applyAlignment="0" applyProtection="0">
      <alignment horizontal="right"/>
    </xf>
    <xf numFmtId="43" fontId="55" fillId="0" borderId="0" applyFont="0" applyFill="0" applyBorder="0" applyAlignment="0" applyProtection="0"/>
    <xf numFmtId="43" fontId="55" fillId="0" borderId="0" applyFont="0" applyFill="0" applyBorder="0" applyAlignment="0" applyProtection="0"/>
    <xf numFmtId="43" fontId="53" fillId="0" borderId="0" applyFont="0" applyFill="0" applyBorder="0" applyAlignment="0" applyProtection="0"/>
    <xf numFmtId="189" fontId="74" fillId="0" borderId="0" applyFont="0" applyFill="0" applyBorder="0" applyAlignment="0" applyProtection="0"/>
    <xf numFmtId="43" fontId="55" fillId="0" borderId="0" applyFont="0" applyFill="0" applyBorder="0" applyAlignment="0" applyProtection="0"/>
    <xf numFmtId="43" fontId="54" fillId="0" borderId="0" applyFont="0" applyFill="0" applyBorder="0" applyAlignment="0" applyProtection="0"/>
    <xf numFmtId="190" fontId="74" fillId="0" borderId="0" applyFont="0" applyFill="0" applyBorder="0" applyAlignment="0" applyProtection="0"/>
    <xf numFmtId="3" fontId="75" fillId="0" borderId="0" applyFont="0" applyFill="0" applyBorder="0" applyAlignment="0" applyProtection="0"/>
    <xf numFmtId="0" fontId="76" fillId="0" borderId="0"/>
    <xf numFmtId="0" fontId="77" fillId="0" borderId="0"/>
    <xf numFmtId="0" fontId="76" fillId="0" borderId="0"/>
    <xf numFmtId="0" fontId="77" fillId="0" borderId="0"/>
    <xf numFmtId="0" fontId="55" fillId="0" borderId="0"/>
    <xf numFmtId="0" fontId="55" fillId="0" borderId="0"/>
    <xf numFmtId="0" fontId="55" fillId="0" borderId="0"/>
    <xf numFmtId="0" fontId="78" fillId="0" borderId="0">
      <alignment horizontal="left" indent="3"/>
    </xf>
    <xf numFmtId="0" fontId="78" fillId="0" borderId="0">
      <alignment horizontal="left" indent="5"/>
    </xf>
    <xf numFmtId="0" fontId="55" fillId="0" borderId="0">
      <alignment horizontal="left"/>
    </xf>
    <xf numFmtId="0" fontId="55" fillId="0" borderId="0"/>
    <xf numFmtId="0" fontId="55" fillId="0" borderId="0">
      <alignment horizontal="left"/>
    </xf>
    <xf numFmtId="0" fontId="74" fillId="0" borderId="0" applyFont="0" applyFill="0" applyBorder="0" applyAlignment="0" applyProtection="0">
      <alignment horizontal="right"/>
    </xf>
    <xf numFmtId="44" fontId="55" fillId="0" borderId="0" applyFont="0" applyFill="0" applyBorder="0" applyAlignment="0" applyProtection="0"/>
    <xf numFmtId="191" fontId="55" fillId="0" borderId="0" applyFont="0" applyFill="0" applyBorder="0" applyAlignment="0" applyProtection="0"/>
    <xf numFmtId="180" fontId="55" fillId="0" borderId="0" applyFont="0" applyFill="0" applyBorder="0" applyAlignment="0" applyProtection="0"/>
    <xf numFmtId="192" fontId="79" fillId="0" borderId="0" applyFont="0" applyFill="0" applyBorder="0" applyAlignment="0" applyProtection="0"/>
    <xf numFmtId="0" fontId="74" fillId="0" borderId="0" applyFill="0" applyBorder="0" applyProtection="0"/>
    <xf numFmtId="193" fontId="79" fillId="0" borderId="0" applyFont="0" applyFill="0" applyBorder="0" applyAlignment="0" applyProtection="0"/>
    <xf numFmtId="194" fontId="74" fillId="0" borderId="0" applyFont="0" applyFill="0" applyBorder="0" applyAlignment="0" applyProtection="0"/>
    <xf numFmtId="195" fontId="74" fillId="0" borderId="0" applyFont="0" applyFill="0" applyBorder="0" applyAlignment="0" applyProtection="0"/>
    <xf numFmtId="0" fontId="75" fillId="0" borderId="0" applyFont="0" applyFill="0" applyBorder="0" applyAlignment="0" applyProtection="0"/>
    <xf numFmtId="0" fontId="74" fillId="0" borderId="0" applyFont="0" applyFill="0" applyBorder="0" applyAlignment="0" applyProtection="0"/>
    <xf numFmtId="196" fontId="74" fillId="0" borderId="0" applyFont="0" applyFill="0" applyBorder="0" applyAlignment="0" applyProtection="0"/>
    <xf numFmtId="197" fontId="74" fillId="0" borderId="0" applyFont="0" applyFill="0" applyBorder="0" applyAlignment="0" applyProtection="0"/>
    <xf numFmtId="0" fontId="80" fillId="0" borderId="7" applyNumberFormat="0" applyBorder="0" applyAlignment="0" applyProtection="0">
      <alignment horizontal="right" vertical="center"/>
    </xf>
    <xf numFmtId="0" fontId="55" fillId="0" borderId="0">
      <protection locked="0"/>
    </xf>
    <xf numFmtId="0" fontId="55" fillId="0" borderId="0"/>
    <xf numFmtId="0" fontId="74" fillId="0" borderId="8" applyNumberFormat="0" applyFont="0" applyFill="0" applyAlignment="0" applyProtection="0"/>
    <xf numFmtId="0" fontId="55" fillId="0" borderId="0">
      <protection locked="0"/>
    </xf>
    <xf numFmtId="0" fontId="55" fillId="0" borderId="0">
      <protection locked="0"/>
    </xf>
    <xf numFmtId="177" fontId="55" fillId="0" borderId="0" applyFont="0" applyFill="0" applyBorder="0" applyAlignment="0" applyProtection="0"/>
    <xf numFmtId="198" fontId="54"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2" fontId="75" fillId="0" borderId="0" applyFont="0" applyFill="0" applyBorder="0" applyAlignment="0" applyProtection="0"/>
    <xf numFmtId="0" fontId="82" fillId="0" borderId="0"/>
    <xf numFmtId="0" fontId="83" fillId="0" borderId="0">
      <alignment horizontal="right"/>
      <protection locked="0"/>
    </xf>
    <xf numFmtId="0" fontId="54" fillId="0" borderId="9"/>
    <xf numFmtId="0" fontId="55" fillId="0" borderId="0">
      <alignment horizontal="left"/>
    </xf>
    <xf numFmtId="0" fontId="84" fillId="0" borderId="0">
      <alignment horizontal="left"/>
    </xf>
    <xf numFmtId="0" fontId="85" fillId="0" borderId="0" applyFill="0" applyBorder="0" applyProtection="0">
      <alignment horizontal="left"/>
    </xf>
    <xf numFmtId="0" fontId="85" fillId="0" borderId="0">
      <alignment horizontal="left"/>
    </xf>
    <xf numFmtId="0" fontId="86" fillId="0" borderId="0" applyNumberFormat="0" applyFill="0" applyBorder="0" applyProtection="0">
      <alignment horizontal="left"/>
    </xf>
    <xf numFmtId="0" fontId="87" fillId="0" borderId="0">
      <alignment horizontal="left"/>
    </xf>
    <xf numFmtId="0" fontId="86" fillId="0" borderId="0">
      <alignment horizontal="left"/>
    </xf>
    <xf numFmtId="0" fontId="55" fillId="0" borderId="0" applyFont="0" applyFill="0" applyBorder="0" applyProtection="0">
      <alignment horizontal="right"/>
    </xf>
    <xf numFmtId="0" fontId="55" fillId="0" borderId="0" applyFont="0" applyFill="0" applyBorder="0" applyProtection="0">
      <alignment horizontal="right"/>
    </xf>
    <xf numFmtId="0" fontId="88" fillId="4" borderId="0" applyNumberFormat="0" applyBorder="0" applyAlignment="0" applyProtection="0"/>
    <xf numFmtId="0" fontId="88" fillId="4" borderId="0" applyNumberFormat="0" applyBorder="0" applyAlignment="0" applyProtection="0"/>
    <xf numFmtId="38" fontId="89" fillId="23" borderId="0" applyNumberFormat="0" applyBorder="0" applyAlignment="0" applyProtection="0"/>
    <xf numFmtId="0" fontId="55" fillId="0" borderId="0"/>
    <xf numFmtId="0" fontId="54" fillId="0" borderId="0"/>
    <xf numFmtId="0" fontId="74" fillId="0" borderId="0" applyFont="0" applyFill="0" applyBorder="0" applyAlignment="0" applyProtection="0">
      <alignment horizontal="right"/>
    </xf>
    <xf numFmtId="0" fontId="90" fillId="0" borderId="0" applyProtection="0">
      <alignment horizontal="right"/>
    </xf>
    <xf numFmtId="0" fontId="91" fillId="0" borderId="0">
      <alignment horizontal="left"/>
    </xf>
    <xf numFmtId="0" fontId="91" fillId="0" borderId="0">
      <alignment horizontal="left"/>
    </xf>
    <xf numFmtId="0" fontId="92" fillId="0" borderId="10" applyNumberFormat="0" applyAlignment="0" applyProtection="0">
      <alignment horizontal="left" vertical="center"/>
    </xf>
    <xf numFmtId="0" fontId="92" fillId="0" borderId="11">
      <alignment horizontal="left" vertical="center"/>
    </xf>
    <xf numFmtId="0" fontId="93" fillId="24" borderId="12" applyProtection="0">
      <alignment horizontal="right"/>
    </xf>
    <xf numFmtId="0" fontId="94" fillId="24" borderId="0" applyProtection="0">
      <alignment horizontal="left"/>
    </xf>
    <xf numFmtId="0" fontId="95" fillId="0" borderId="0" applyNumberFormat="0" applyFill="0" applyBorder="0" applyAlignment="0" applyProtection="0"/>
    <xf numFmtId="0" fontId="96" fillId="0" borderId="13" applyNumberFormat="0" applyFill="0" applyAlignment="0" applyProtection="0"/>
    <xf numFmtId="0" fontId="96" fillId="0" borderId="13" applyNumberFormat="0" applyFill="0" applyAlignment="0" applyProtection="0"/>
    <xf numFmtId="0" fontId="97" fillId="0" borderId="0">
      <alignment vertical="top" wrapText="1"/>
    </xf>
    <xf numFmtId="0" fontId="97" fillId="0" borderId="0">
      <alignment vertical="top" wrapText="1"/>
    </xf>
    <xf numFmtId="0" fontId="97" fillId="0" borderId="0">
      <alignment vertical="top" wrapText="1"/>
    </xf>
    <xf numFmtId="0" fontId="97" fillId="0" borderId="0">
      <alignment vertical="top" wrapText="1"/>
    </xf>
    <xf numFmtId="0" fontId="98" fillId="0" borderId="0">
      <alignment horizontal="left"/>
    </xf>
    <xf numFmtId="0" fontId="55" fillId="0" borderId="14">
      <alignment horizontal="left" vertical="top"/>
    </xf>
    <xf numFmtId="0" fontId="99" fillId="0" borderId="15" applyNumberFormat="0" applyFill="0" applyAlignment="0" applyProtection="0"/>
    <xf numFmtId="0" fontId="99" fillId="0" borderId="15" applyNumberFormat="0" applyFill="0" applyAlignment="0" applyProtection="0"/>
    <xf numFmtId="168" fontId="92" fillId="0" borderId="0" applyNumberFormat="0" applyFill="0" applyAlignment="0" applyProtection="0"/>
    <xf numFmtId="0" fontId="100" fillId="0" borderId="0">
      <alignment horizontal="left"/>
    </xf>
    <xf numFmtId="0" fontId="55" fillId="0" borderId="14">
      <alignment horizontal="left" vertical="top"/>
    </xf>
    <xf numFmtId="0" fontId="101" fillId="0" borderId="16" applyNumberFormat="0" applyFill="0" applyAlignment="0" applyProtection="0"/>
    <xf numFmtId="0" fontId="101" fillId="0" borderId="16" applyNumberFormat="0" applyFill="0" applyAlignment="0" applyProtection="0"/>
    <xf numFmtId="168" fontId="102" fillId="0" borderId="0" applyNumberFormat="0" applyFill="0" applyAlignment="0" applyProtection="0"/>
    <xf numFmtId="0" fontId="103" fillId="0" borderId="0">
      <alignment horizontal="left"/>
    </xf>
    <xf numFmtId="0" fontId="101" fillId="0" borderId="0" applyNumberFormat="0" applyFill="0" applyBorder="0" applyAlignment="0" applyProtection="0"/>
    <xf numFmtId="0" fontId="101" fillId="0" borderId="0" applyNumberFormat="0" applyFill="0" applyBorder="0" applyAlignment="0" applyProtection="0"/>
    <xf numFmtId="168" fontId="78" fillId="0" borderId="0" applyNumberFormat="0" applyFill="0" applyAlignment="0" applyProtection="0"/>
    <xf numFmtId="168" fontId="104" fillId="0" borderId="0" applyNumberFormat="0" applyFill="0" applyAlignment="0" applyProtection="0"/>
    <xf numFmtId="168" fontId="105" fillId="0" borderId="0" applyNumberFormat="0" applyFill="0" applyAlignment="0" applyProtection="0"/>
    <xf numFmtId="168" fontId="105" fillId="0" borderId="0" applyNumberFormat="0" applyFont="0" applyFill="0" applyBorder="0" applyAlignment="0" applyProtection="0"/>
    <xf numFmtId="168" fontId="105" fillId="0" borderId="0" applyNumberFormat="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54" fillId="0" borderId="0">
      <alignment horizontal="center"/>
    </xf>
    <xf numFmtId="0" fontId="107"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8" fillId="0" borderId="0" applyFill="0" applyBorder="0" applyProtection="0">
      <alignment horizontal="left"/>
    </xf>
    <xf numFmtId="0" fontId="109" fillId="7" borderId="4" applyNumberFormat="0" applyAlignment="0" applyProtection="0"/>
    <xf numFmtId="10" fontId="89" fillId="25" borderId="17" applyNumberFormat="0" applyBorder="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109" fillId="7" borderId="4" applyNumberFormat="0" applyAlignment="0" applyProtection="0"/>
    <xf numFmtId="0" fontId="79" fillId="0" borderId="0" applyFill="0" applyBorder="0" applyProtection="0"/>
    <xf numFmtId="0" fontId="79" fillId="0" borderId="0" applyFill="0" applyBorder="0" applyProtection="0"/>
    <xf numFmtId="0" fontId="79" fillId="0" borderId="0" applyFill="0" applyBorder="0" applyProtection="0"/>
    <xf numFmtId="0" fontId="79" fillId="0" borderId="0" applyFill="0" applyBorder="0" applyProtection="0"/>
    <xf numFmtId="0" fontId="93" fillId="0" borderId="18" applyProtection="0">
      <alignment horizontal="right"/>
    </xf>
    <xf numFmtId="0" fontId="93" fillId="0" borderId="12" applyProtection="0">
      <alignment horizontal="right"/>
    </xf>
    <xf numFmtId="0" fontId="93" fillId="0" borderId="19" applyProtection="0">
      <alignment horizontal="center"/>
      <protection locked="0"/>
    </xf>
    <xf numFmtId="0" fontId="55" fillId="0" borderId="0"/>
    <xf numFmtId="0" fontId="110" fillId="0" borderId="20" applyNumberFormat="0" applyFill="0" applyAlignment="0" applyProtection="0"/>
    <xf numFmtId="0" fontId="110" fillId="0" borderId="20" applyNumberFormat="0" applyFill="0" applyAlignment="0" applyProtection="0"/>
    <xf numFmtId="0" fontId="55" fillId="0" borderId="0"/>
    <xf numFmtId="0" fontId="55" fillId="0" borderId="0"/>
    <xf numFmtId="0" fontId="55" fillId="0" borderId="0"/>
    <xf numFmtId="199" fontId="74" fillId="0" borderId="0" applyFont="0" applyFill="0" applyBorder="0" applyAlignment="0" applyProtection="0"/>
    <xf numFmtId="200" fontId="74" fillId="0" borderId="0" applyFont="0" applyFill="0" applyBorder="0" applyAlignment="0" applyProtection="0"/>
    <xf numFmtId="179" fontId="111" fillId="0" borderId="0" applyFont="0" applyFill="0" applyBorder="0" applyAlignment="0" applyProtection="0"/>
    <xf numFmtId="180" fontId="111" fillId="0" borderId="0" applyFont="0" applyFill="0" applyBorder="0" applyAlignment="0" applyProtection="0"/>
    <xf numFmtId="0" fontId="112" fillId="0" borderId="0" applyNumberFormat="0">
      <alignment horizontal="left"/>
    </xf>
    <xf numFmtId="0" fontId="74" fillId="0" borderId="0" applyFont="0" applyFill="0" applyBorder="0" applyAlignment="0" applyProtection="0">
      <alignment horizontal="right"/>
    </xf>
    <xf numFmtId="201" fontId="74" fillId="0" borderId="0" applyFont="0" applyFill="0" applyBorder="0" applyAlignment="0" applyProtection="0">
      <alignment horizontal="right"/>
    </xf>
    <xf numFmtId="1" fontId="55" fillId="0" borderId="0" applyFont="0" applyFill="0" applyBorder="0" applyProtection="0">
      <alignment horizontal="right"/>
    </xf>
    <xf numFmtId="1" fontId="55" fillId="0" borderId="0" applyFont="0" applyFill="0" applyBorder="0" applyProtection="0">
      <alignment horizontal="right"/>
    </xf>
    <xf numFmtId="0" fontId="113" fillId="26" borderId="0" applyNumberFormat="0" applyBorder="0" applyAlignment="0" applyProtection="0"/>
    <xf numFmtId="0" fontId="113" fillId="26" borderId="0" applyNumberFormat="0" applyBorder="0" applyAlignment="0" applyProtection="0"/>
    <xf numFmtId="37" fontId="114" fillId="0" borderId="0"/>
    <xf numFmtId="0" fontId="115" fillId="0" borderId="0"/>
    <xf numFmtId="3" fontId="116" fillId="0" borderId="0"/>
    <xf numFmtId="0" fontId="115" fillId="0" borderId="0"/>
    <xf numFmtId="0" fontId="115" fillId="0" borderId="0"/>
    <xf numFmtId="0" fontId="115" fillId="0" borderId="0"/>
    <xf numFmtId="0" fontId="115" fillId="0" borderId="0"/>
    <xf numFmtId="0" fontId="74" fillId="0" borderId="0" applyFill="0" applyBorder="0" applyProtection="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xf numFmtId="0" fontId="53" fillId="0" borderId="0"/>
    <xf numFmtId="0" fontId="55" fillId="0" borderId="0"/>
    <xf numFmtId="0" fontId="55" fillId="0" borderId="0">
      <alignment vertical="top"/>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4" fillId="0" borderId="0"/>
    <xf numFmtId="0" fontId="54" fillId="0" borderId="0"/>
    <xf numFmtId="0" fontId="54" fillId="0" borderId="0"/>
    <xf numFmtId="182" fontId="54" fillId="0" borderId="0" applyFill="0" applyBorder="0" applyAlignment="0" applyProtection="0"/>
    <xf numFmtId="182" fontId="54" fillId="0" borderId="0" applyFill="0" applyBorder="0" applyAlignment="0" applyProtection="0"/>
    <xf numFmtId="182" fontId="54" fillId="0" borderId="0" applyFill="0" applyBorder="0" applyAlignment="0" applyProtection="0"/>
    <xf numFmtId="0" fontId="117" fillId="0" borderId="0"/>
    <xf numFmtId="0" fontId="53" fillId="0" borderId="0"/>
    <xf numFmtId="0" fontId="53" fillId="0" borderId="0"/>
    <xf numFmtId="0" fontId="55" fillId="0" borderId="0"/>
    <xf numFmtId="0" fontId="55" fillId="0" borderId="0"/>
    <xf numFmtId="0" fontId="55" fillId="0" borderId="0"/>
    <xf numFmtId="0" fontId="55" fillId="0" borderId="0"/>
    <xf numFmtId="0" fontId="55"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4" fillId="0" borderId="0"/>
    <xf numFmtId="0" fontId="53" fillId="27" borderId="21" applyNumberFormat="0" applyFont="0" applyAlignment="0" applyProtection="0"/>
    <xf numFmtId="0" fontId="55" fillId="27" borderId="21" applyNumberFormat="0" applyFont="0" applyAlignment="0" applyProtection="0"/>
    <xf numFmtId="0" fontId="118" fillId="0" borderId="0"/>
    <xf numFmtId="0" fontId="82" fillId="0" borderId="0"/>
    <xf numFmtId="0" fontId="82" fillId="0" borderId="0"/>
    <xf numFmtId="0" fontId="119" fillId="20" borderId="22" applyNumberFormat="0" applyAlignment="0" applyProtection="0"/>
    <xf numFmtId="0" fontId="119" fillId="20" borderId="22" applyNumberFormat="0" applyAlignment="0" applyProtection="0"/>
    <xf numFmtId="40" fontId="120" fillId="28" borderId="0">
      <alignment horizontal="right"/>
    </xf>
    <xf numFmtId="0" fontId="121" fillId="28" borderId="0">
      <alignment horizontal="right"/>
    </xf>
    <xf numFmtId="0" fontId="122" fillId="28" borderId="23"/>
    <xf numFmtId="0" fontId="122" fillId="0" borderId="0" applyBorder="0">
      <alignment horizontal="centerContinuous"/>
    </xf>
    <xf numFmtId="0" fontId="123" fillId="0" borderId="0" applyBorder="0">
      <alignment horizontal="centerContinuous"/>
    </xf>
    <xf numFmtId="169" fontId="55" fillId="0" borderId="0" applyFont="0" applyFill="0" applyBorder="0" applyProtection="0">
      <alignment horizontal="right"/>
    </xf>
    <xf numFmtId="169" fontId="55" fillId="0" borderId="0" applyFont="0" applyFill="0" applyBorder="0" applyProtection="0">
      <alignment horizontal="right"/>
    </xf>
    <xf numFmtId="1" fontId="124" fillId="0" borderId="0" applyProtection="0">
      <alignment horizontal="right" vertical="center"/>
    </xf>
    <xf numFmtId="9" fontId="125" fillId="0" borderId="0" applyFont="0" applyFill="0" applyBorder="0" applyAlignment="0" applyProtection="0"/>
    <xf numFmtId="10" fontId="55" fillId="0" borderId="0" applyFont="0" applyFill="0" applyBorder="0" applyAlignment="0" applyProtection="0"/>
    <xf numFmtId="9" fontId="53" fillId="0" borderId="0" applyFont="0" applyFill="0" applyBorder="0" applyAlignment="0" applyProtection="0"/>
    <xf numFmtId="9" fontId="126"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26" fillId="0" borderId="0" applyFont="0" applyFill="0" applyBorder="0" applyAlignment="0" applyProtection="0"/>
    <xf numFmtId="9" fontId="126"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202" fontId="79" fillId="0" borderId="0" applyFont="0" applyFill="0" applyBorder="0" applyAlignment="0" applyProtection="0"/>
    <xf numFmtId="3" fontId="66" fillId="29" borderId="24"/>
    <xf numFmtId="3" fontId="66" fillId="0" borderId="24" applyFont="0" applyFill="0" applyBorder="0" applyAlignment="0" applyProtection="0">
      <protection locked="0"/>
    </xf>
    <xf numFmtId="0" fontId="118" fillId="0" borderId="0"/>
    <xf numFmtId="0" fontId="54" fillId="0" borderId="0"/>
    <xf numFmtId="0" fontId="89" fillId="0" borderId="0"/>
    <xf numFmtId="203" fontId="127" fillId="0" borderId="0"/>
    <xf numFmtId="0" fontId="55" fillId="0" borderId="0"/>
    <xf numFmtId="0" fontId="55" fillId="0" borderId="0"/>
    <xf numFmtId="2" fontId="128" fillId="30" borderId="25" applyAlignment="0" applyProtection="0">
      <protection locked="0"/>
    </xf>
    <xf numFmtId="0" fontId="129" fillId="25" borderId="25" applyNumberFormat="0" applyAlignment="0" applyProtection="0"/>
    <xf numFmtId="0" fontId="130" fillId="31" borderId="17" applyNumberFormat="0" applyAlignment="0" applyProtection="0">
      <alignment horizontal="center" vertical="center"/>
    </xf>
    <xf numFmtId="0" fontId="89" fillId="0" borderId="0"/>
    <xf numFmtId="0" fontId="54" fillId="0" borderId="0"/>
    <xf numFmtId="4" fontId="117" fillId="32" borderId="22" applyNumberFormat="0" applyProtection="0">
      <alignment vertical="center"/>
    </xf>
    <xf numFmtId="4" fontId="131" fillId="32" borderId="22" applyNumberFormat="0" applyProtection="0">
      <alignment vertical="center"/>
    </xf>
    <xf numFmtId="4" fontId="117" fillId="32" borderId="22" applyNumberFormat="0" applyProtection="0">
      <alignment horizontal="left" vertical="center" indent="1"/>
    </xf>
    <xf numFmtId="4" fontId="117" fillId="32" borderId="22" applyNumberFormat="0" applyProtection="0">
      <alignment horizontal="left" vertical="center" indent="1"/>
    </xf>
    <xf numFmtId="0" fontId="55" fillId="33" borderId="22" applyNumberFormat="0" applyProtection="0">
      <alignment horizontal="left" vertical="center" indent="1"/>
    </xf>
    <xf numFmtId="4" fontId="117" fillId="34" borderId="22" applyNumberFormat="0" applyProtection="0">
      <alignment horizontal="right" vertical="center"/>
    </xf>
    <xf numFmtId="4" fontId="117" fillId="35" borderId="22" applyNumberFormat="0" applyProtection="0">
      <alignment horizontal="right" vertical="center"/>
    </xf>
    <xf numFmtId="4" fontId="117" fillId="36" borderId="22" applyNumberFormat="0" applyProtection="0">
      <alignment horizontal="right" vertical="center"/>
    </xf>
    <xf numFmtId="4" fontId="117" fillId="37" borderId="22" applyNumberFormat="0" applyProtection="0">
      <alignment horizontal="right" vertical="center"/>
    </xf>
    <xf numFmtId="4" fontId="117" fillId="38" borderId="22" applyNumberFormat="0" applyProtection="0">
      <alignment horizontal="right" vertical="center"/>
    </xf>
    <xf numFmtId="4" fontId="117" fillId="39" borderId="22" applyNumberFormat="0" applyProtection="0">
      <alignment horizontal="right" vertical="center"/>
    </xf>
    <xf numFmtId="4" fontId="117" fillId="40" borderId="22" applyNumberFormat="0" applyProtection="0">
      <alignment horizontal="right" vertical="center"/>
    </xf>
    <xf numFmtId="4" fontId="117" fillId="41" borderId="22" applyNumberFormat="0" applyProtection="0">
      <alignment horizontal="right" vertical="center"/>
    </xf>
    <xf numFmtId="4" fontId="117" fillId="42" borderId="22" applyNumberFormat="0" applyProtection="0">
      <alignment horizontal="right" vertical="center"/>
    </xf>
    <xf numFmtId="4" fontId="72" fillId="43" borderId="22" applyNumberFormat="0" applyProtection="0">
      <alignment horizontal="left" vertical="center" indent="1"/>
    </xf>
    <xf numFmtId="4" fontId="117" fillId="44" borderId="26" applyNumberFormat="0" applyProtection="0">
      <alignment horizontal="left" vertical="center" indent="1"/>
    </xf>
    <xf numFmtId="4" fontId="132" fillId="45" borderId="0" applyNumberFormat="0" applyProtection="0">
      <alignment horizontal="left" vertical="center" indent="1"/>
    </xf>
    <xf numFmtId="0" fontId="55" fillId="33" borderId="22" applyNumberFormat="0" applyProtection="0">
      <alignment horizontal="left" vertical="center" indent="1"/>
    </xf>
    <xf numFmtId="4" fontId="117" fillId="44" borderId="22" applyNumberFormat="0" applyProtection="0">
      <alignment horizontal="left" vertical="center" indent="1"/>
    </xf>
    <xf numFmtId="4" fontId="117" fillId="46" borderId="22" applyNumberFormat="0" applyProtection="0">
      <alignment horizontal="left" vertical="center" indent="1"/>
    </xf>
    <xf numFmtId="0" fontId="55" fillId="46" borderId="22" applyNumberFormat="0" applyProtection="0">
      <alignment horizontal="left" vertical="center" indent="1"/>
    </xf>
    <xf numFmtId="0" fontId="55" fillId="46" borderId="22" applyNumberFormat="0" applyProtection="0">
      <alignment horizontal="left" vertical="center" indent="1"/>
    </xf>
    <xf numFmtId="0" fontId="55" fillId="31" borderId="22" applyNumberFormat="0" applyProtection="0">
      <alignment horizontal="left" vertical="center" indent="1"/>
    </xf>
    <xf numFmtId="0" fontId="55" fillId="31" borderId="22" applyNumberFormat="0" applyProtection="0">
      <alignment horizontal="left" vertical="center" indent="1"/>
    </xf>
    <xf numFmtId="0" fontId="55" fillId="23" borderId="22" applyNumberFormat="0" applyProtection="0">
      <alignment horizontal="left" vertical="center" indent="1"/>
    </xf>
    <xf numFmtId="0" fontId="55" fillId="23" borderId="22" applyNumberFormat="0" applyProtection="0">
      <alignment horizontal="left" vertical="center" indent="1"/>
    </xf>
    <xf numFmtId="0" fontId="55" fillId="33" borderId="22" applyNumberFormat="0" applyProtection="0">
      <alignment horizontal="left" vertical="center" indent="1"/>
    </xf>
    <xf numFmtId="0" fontId="55" fillId="33" borderId="22" applyNumberFormat="0" applyProtection="0">
      <alignment horizontal="left" vertical="center" indent="1"/>
    </xf>
    <xf numFmtId="4" fontId="117" fillId="25" borderId="22" applyNumberFormat="0" applyProtection="0">
      <alignment vertical="center"/>
    </xf>
    <xf numFmtId="4" fontId="131" fillId="25" borderId="22" applyNumberFormat="0" applyProtection="0">
      <alignment vertical="center"/>
    </xf>
    <xf numFmtId="4" fontId="117" fillId="25" borderId="22" applyNumberFormat="0" applyProtection="0">
      <alignment horizontal="left" vertical="center" indent="1"/>
    </xf>
    <xf numFmtId="4" fontId="117" fillId="25" borderId="22" applyNumberFormat="0" applyProtection="0">
      <alignment horizontal="left" vertical="center" indent="1"/>
    </xf>
    <xf numFmtId="4" fontId="117" fillId="44" borderId="22" applyNumberFormat="0" applyProtection="0">
      <alignment horizontal="right" vertical="center"/>
    </xf>
    <xf numFmtId="4" fontId="131" fillId="44" borderId="22" applyNumberFormat="0" applyProtection="0">
      <alignment horizontal="right" vertical="center"/>
    </xf>
    <xf numFmtId="0" fontId="55" fillId="33" borderId="22" applyNumberFormat="0" applyProtection="0">
      <alignment horizontal="left" vertical="center" indent="1"/>
    </xf>
    <xf numFmtId="0" fontId="55" fillId="33" borderId="22" applyNumberFormat="0" applyProtection="0">
      <alignment horizontal="left" vertical="center" indent="1"/>
    </xf>
    <xf numFmtId="0" fontId="133" fillId="0" borderId="0"/>
    <xf numFmtId="4" fontId="134" fillId="44" borderId="22" applyNumberFormat="0" applyProtection="0">
      <alignment horizontal="right" vertical="center"/>
    </xf>
    <xf numFmtId="0" fontId="54" fillId="0" borderId="9"/>
    <xf numFmtId="0" fontId="55" fillId="0" borderId="0"/>
    <xf numFmtId="0" fontId="54" fillId="0" borderId="0"/>
    <xf numFmtId="0" fontId="57" fillId="0" borderId="0"/>
    <xf numFmtId="0" fontId="55" fillId="0" borderId="0">
      <alignment vertical="top"/>
    </xf>
    <xf numFmtId="0" fontId="135" fillId="28" borderId="27">
      <alignment horizontal="center"/>
    </xf>
    <xf numFmtId="3" fontId="136" fillId="28" borderId="0"/>
    <xf numFmtId="3" fontId="135" fillId="28" borderId="0"/>
    <xf numFmtId="0" fontId="136" fillId="28" borderId="0"/>
    <xf numFmtId="0" fontId="135" fillId="28" borderId="0"/>
    <xf numFmtId="0" fontId="136" fillId="28" borderId="0">
      <alignment horizontal="center"/>
    </xf>
    <xf numFmtId="0" fontId="54" fillId="0" borderId="28"/>
    <xf numFmtId="0" fontId="137" fillId="0" borderId="0">
      <alignment wrapText="1"/>
    </xf>
    <xf numFmtId="0" fontId="137" fillId="0" borderId="0">
      <alignment wrapText="1"/>
    </xf>
    <xf numFmtId="0" fontId="137" fillId="0" borderId="0">
      <alignment wrapText="1"/>
    </xf>
    <xf numFmtId="0" fontId="137" fillId="0" borderId="0">
      <alignment wrapText="1"/>
    </xf>
    <xf numFmtId="0" fontId="138" fillId="0" borderId="0" applyBorder="0" applyProtection="0">
      <alignment vertical="center"/>
    </xf>
    <xf numFmtId="0" fontId="138" fillId="0" borderId="29" applyBorder="0" applyProtection="0">
      <alignment horizontal="right" vertical="center"/>
    </xf>
    <xf numFmtId="0" fontId="139" fillId="47" borderId="0" applyBorder="0" applyProtection="0">
      <alignment horizontal="centerContinuous" vertical="center"/>
    </xf>
    <xf numFmtId="0" fontId="139" fillId="48" borderId="29" applyBorder="0" applyProtection="0">
      <alignment horizontal="centerContinuous" vertical="center"/>
    </xf>
    <xf numFmtId="0" fontId="140" fillId="0" borderId="0" applyNumberFormat="0" applyFill="0" applyBorder="0" applyProtection="0">
      <alignment horizontal="left"/>
    </xf>
    <xf numFmtId="0" fontId="141" fillId="49" borderId="0">
      <alignment horizontal="right" vertical="top" wrapText="1"/>
    </xf>
    <xf numFmtId="0" fontId="141" fillId="49" borderId="0">
      <alignment horizontal="right" vertical="top" wrapText="1"/>
    </xf>
    <xf numFmtId="0" fontId="141" fillId="49" borderId="0">
      <alignment horizontal="right" vertical="top" wrapText="1"/>
    </xf>
    <xf numFmtId="0" fontId="141" fillId="49" borderId="0">
      <alignment horizontal="right" vertical="top" wrapText="1"/>
    </xf>
    <xf numFmtId="0" fontId="141" fillId="0" borderId="0" applyBorder="0" applyProtection="0">
      <alignment horizontal="left"/>
    </xf>
    <xf numFmtId="0" fontId="142" fillId="0" borderId="0"/>
    <xf numFmtId="0" fontId="142" fillId="0" borderId="0"/>
    <xf numFmtId="0" fontId="142" fillId="0" borderId="0"/>
    <xf numFmtId="0" fontId="142" fillId="0" borderId="0"/>
    <xf numFmtId="0" fontId="143" fillId="0" borderId="0"/>
    <xf numFmtId="0" fontId="143" fillId="0" borderId="0"/>
    <xf numFmtId="0" fontId="143" fillId="0" borderId="0"/>
    <xf numFmtId="0" fontId="144" fillId="0" borderId="0"/>
    <xf numFmtId="0" fontId="144" fillId="0" borderId="0"/>
    <xf numFmtId="0" fontId="144" fillId="0" borderId="0"/>
    <xf numFmtId="170" fontId="89" fillId="0" borderId="0">
      <alignment wrapText="1"/>
      <protection locked="0"/>
    </xf>
    <xf numFmtId="170" fontId="89" fillId="0" borderId="0">
      <alignment wrapText="1"/>
      <protection locked="0"/>
    </xf>
    <xf numFmtId="170" fontId="141" fillId="50" borderId="0">
      <alignment wrapText="1"/>
      <protection locked="0"/>
    </xf>
    <xf numFmtId="170" fontId="141" fillId="50" borderId="0">
      <alignment wrapText="1"/>
      <protection locked="0"/>
    </xf>
    <xf numFmtId="170" fontId="141" fillId="50" borderId="0">
      <alignment wrapText="1"/>
      <protection locked="0"/>
    </xf>
    <xf numFmtId="170" fontId="141" fillId="50" borderId="0">
      <alignment wrapText="1"/>
      <protection locked="0"/>
    </xf>
    <xf numFmtId="170" fontId="89" fillId="0" borderId="0">
      <alignment wrapText="1"/>
      <protection locked="0"/>
    </xf>
    <xf numFmtId="171" fontId="89" fillId="0" borderId="0">
      <alignment wrapText="1"/>
      <protection locked="0"/>
    </xf>
    <xf numFmtId="171" fontId="89" fillId="0" borderId="0">
      <alignment wrapText="1"/>
      <protection locked="0"/>
    </xf>
    <xf numFmtId="171" fontId="89" fillId="0" borderId="0">
      <alignment wrapText="1"/>
      <protection locked="0"/>
    </xf>
    <xf numFmtId="171" fontId="141" fillId="50" borderId="0">
      <alignment wrapText="1"/>
      <protection locked="0"/>
    </xf>
    <xf numFmtId="171" fontId="141" fillId="50" borderId="0">
      <alignment wrapText="1"/>
      <protection locked="0"/>
    </xf>
    <xf numFmtId="171" fontId="141" fillId="50" borderId="0">
      <alignment wrapText="1"/>
      <protection locked="0"/>
    </xf>
    <xf numFmtId="171" fontId="141" fillId="50" borderId="0">
      <alignment wrapText="1"/>
      <protection locked="0"/>
    </xf>
    <xf numFmtId="171" fontId="141" fillId="50" borderId="0">
      <alignment wrapText="1"/>
      <protection locked="0"/>
    </xf>
    <xf numFmtId="171" fontId="89" fillId="0" borderId="0">
      <alignment wrapText="1"/>
      <protection locked="0"/>
    </xf>
    <xf numFmtId="172" fontId="89" fillId="0" borderId="0">
      <alignment wrapText="1"/>
      <protection locked="0"/>
    </xf>
    <xf numFmtId="172" fontId="89" fillId="0" borderId="0">
      <alignment wrapText="1"/>
      <protection locked="0"/>
    </xf>
    <xf numFmtId="172" fontId="141" fillId="50" borderId="0">
      <alignment wrapText="1"/>
      <protection locked="0"/>
    </xf>
    <xf numFmtId="172" fontId="141" fillId="50" borderId="0">
      <alignment wrapText="1"/>
      <protection locked="0"/>
    </xf>
    <xf numFmtId="172" fontId="141" fillId="50" borderId="0">
      <alignment wrapText="1"/>
      <protection locked="0"/>
    </xf>
    <xf numFmtId="172" fontId="141" fillId="50" borderId="0">
      <alignment wrapText="1"/>
      <protection locked="0"/>
    </xf>
    <xf numFmtId="172" fontId="89" fillId="0" borderId="0">
      <alignment wrapText="1"/>
      <protection locked="0"/>
    </xf>
    <xf numFmtId="0" fontId="86" fillId="0" borderId="0" applyNumberFormat="0" applyFill="0" applyBorder="0" applyProtection="0">
      <alignment horizontal="left"/>
    </xf>
    <xf numFmtId="0" fontId="100" fillId="0" borderId="0" applyNumberFormat="0" applyFill="0" applyBorder="0" applyProtection="0"/>
    <xf numFmtId="0" fontId="145" fillId="0" borderId="0" applyFill="0" applyBorder="0" applyProtection="0">
      <alignment horizontal="left"/>
    </xf>
    <xf numFmtId="173" fontId="141" fillId="49" borderId="30">
      <alignment wrapText="1"/>
    </xf>
    <xf numFmtId="173" fontId="141" fillId="49" borderId="30">
      <alignment wrapText="1"/>
    </xf>
    <xf numFmtId="173" fontId="141" fillId="49" borderId="30">
      <alignment wrapText="1"/>
    </xf>
    <xf numFmtId="174" fontId="141" fillId="49" borderId="30">
      <alignment wrapText="1"/>
    </xf>
    <xf numFmtId="174" fontId="141" fillId="49" borderId="30">
      <alignment wrapText="1"/>
    </xf>
    <xf numFmtId="174" fontId="141" fillId="49" borderId="30">
      <alignment wrapText="1"/>
    </xf>
    <xf numFmtId="174" fontId="141" fillId="49" borderId="30">
      <alignment wrapText="1"/>
    </xf>
    <xf numFmtId="175" fontId="141" fillId="49" borderId="30">
      <alignment wrapText="1"/>
    </xf>
    <xf numFmtId="175" fontId="141" fillId="49" borderId="30">
      <alignment wrapText="1"/>
    </xf>
    <xf numFmtId="175" fontId="141" fillId="49" borderId="30">
      <alignment wrapText="1"/>
    </xf>
    <xf numFmtId="0" fontId="142" fillId="0" borderId="31">
      <alignment horizontal="right"/>
    </xf>
    <xf numFmtId="0" fontId="142" fillId="0" borderId="31">
      <alignment horizontal="right"/>
    </xf>
    <xf numFmtId="0" fontId="142" fillId="0" borderId="31">
      <alignment horizontal="right"/>
    </xf>
    <xf numFmtId="0" fontId="89" fillId="0" borderId="14" applyFill="0" applyBorder="0" applyProtection="0">
      <alignment horizontal="left" vertical="top"/>
    </xf>
    <xf numFmtId="0" fontId="142" fillId="0" borderId="31">
      <alignment horizontal="right"/>
    </xf>
    <xf numFmtId="204" fontId="55" fillId="0" borderId="0" applyNumberFormat="0" applyFill="0" applyBorder="0">
      <alignment horizontal="left"/>
    </xf>
    <xf numFmtId="204" fontId="55" fillId="0" borderId="0" applyNumberFormat="0" applyFill="0" applyBorder="0">
      <alignment horizontal="right"/>
    </xf>
    <xf numFmtId="0" fontId="55" fillId="0" borderId="0"/>
    <xf numFmtId="0" fontId="146" fillId="0" borderId="0" applyNumberFormat="0" applyFill="0" applyBorder="0" applyProtection="0"/>
    <xf numFmtId="0" fontId="146" fillId="0" borderId="0" applyNumberFormat="0" applyFill="0" applyBorder="0" applyProtection="0"/>
    <xf numFmtId="0" fontId="55" fillId="0" borderId="0" applyNumberFormat="0" applyFill="0" applyBorder="0" applyProtection="0"/>
    <xf numFmtId="0" fontId="55" fillId="0" borderId="0" applyNumberFormat="0" applyFill="0" applyBorder="0" applyProtection="0"/>
    <xf numFmtId="0" fontId="146" fillId="0" borderId="0" applyNumberFormat="0" applyFill="0" applyBorder="0" applyProtection="0"/>
    <xf numFmtId="0" fontId="146" fillId="0" borderId="0"/>
    <xf numFmtId="40" fontId="147" fillId="0" borderId="0"/>
    <xf numFmtId="0" fontId="148" fillId="0" borderId="0" applyNumberFormat="0" applyFill="0" applyBorder="0" applyAlignment="0" applyProtection="0"/>
    <xf numFmtId="0" fontId="148" fillId="0" borderId="0" applyNumberFormat="0" applyFill="0" applyBorder="0" applyAlignment="0" applyProtection="0"/>
    <xf numFmtId="0" fontId="149" fillId="0" borderId="0" applyNumberFormat="0" applyFill="0" applyBorder="0" applyProtection="0">
      <alignment horizontal="left" vertical="center" indent="10"/>
    </xf>
    <xf numFmtId="0" fontId="149" fillId="0" borderId="0" applyNumberFormat="0" applyFill="0" applyBorder="0" applyProtection="0">
      <alignment horizontal="left" vertical="center" indent="10"/>
    </xf>
    <xf numFmtId="0" fontId="55" fillId="0" borderId="0"/>
    <xf numFmtId="0" fontId="146" fillId="0" borderId="0"/>
    <xf numFmtId="0" fontId="150" fillId="0" borderId="32" applyNumberFormat="0" applyFill="0" applyAlignment="0" applyProtection="0"/>
    <xf numFmtId="0" fontId="150" fillId="0" borderId="32" applyNumberFormat="0" applyFill="0" applyAlignment="0" applyProtection="0"/>
    <xf numFmtId="0" fontId="151" fillId="0" borderId="0" applyFill="0" applyBorder="0" applyProtection="0"/>
    <xf numFmtId="0" fontId="151" fillId="0" borderId="0" applyFill="0" applyBorder="0" applyProtection="0"/>
    <xf numFmtId="0" fontId="55" fillId="0" borderId="0"/>
    <xf numFmtId="0" fontId="118" fillId="0" borderId="0"/>
    <xf numFmtId="0" fontId="55" fillId="0" borderId="0"/>
    <xf numFmtId="0" fontId="55" fillId="0" borderId="0"/>
    <xf numFmtId="0" fontId="54" fillId="0" borderId="0">
      <alignment horizontal="center" textRotation="180"/>
    </xf>
    <xf numFmtId="0" fontId="152" fillId="0" borderId="0" applyNumberFormat="0" applyFill="0" applyBorder="0" applyAlignment="0" applyProtection="0"/>
    <xf numFmtId="0" fontId="152" fillId="0" borderId="0" applyNumberFormat="0" applyFill="0" applyBorder="0" applyAlignment="0" applyProtection="0"/>
    <xf numFmtId="0" fontId="89" fillId="0" borderId="0"/>
    <xf numFmtId="0" fontId="167" fillId="0" borderId="0" applyNumberFormat="0" applyFill="0" applyBorder="0" applyAlignment="0" applyProtection="0"/>
    <xf numFmtId="0" fontId="169" fillId="0" borderId="0"/>
    <xf numFmtId="9" fontId="53" fillId="0" borderId="0" applyFont="0" applyFill="0" applyBorder="0" applyAlignment="0" applyProtection="0"/>
    <xf numFmtId="0" fontId="167" fillId="0" borderId="0" applyNumberFormat="0" applyFill="0" applyBorder="0" applyAlignment="0" applyProtection="0"/>
    <xf numFmtId="0" fontId="54" fillId="0" borderId="0"/>
    <xf numFmtId="0" fontId="170" fillId="0" borderId="0"/>
    <xf numFmtId="43" fontId="53" fillId="0" borderId="0" applyFont="0" applyFill="0" applyBorder="0" applyAlignment="0" applyProtection="0"/>
    <xf numFmtId="0" fontId="171" fillId="0" borderId="0"/>
    <xf numFmtId="0" fontId="173" fillId="0" borderId="0"/>
    <xf numFmtId="182" fontId="54" fillId="0" borderId="0" applyFill="0" applyBorder="0" applyAlignment="0" applyProtection="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164" fontId="54" fillId="0" borderId="0" applyFont="0" applyFill="0" applyBorder="0" applyProtection="0">
      <alignment horizontal="right"/>
    </xf>
    <xf numFmtId="164" fontId="54" fillId="0" borderId="0" applyFont="0" applyFill="0" applyBorder="0" applyProtection="0">
      <alignment horizontal="right"/>
    </xf>
    <xf numFmtId="165" fontId="54" fillId="0" borderId="0" applyFont="0" applyFill="0" applyBorder="0" applyProtection="0">
      <alignment horizontal="right"/>
    </xf>
    <xf numFmtId="165" fontId="54" fillId="0" borderId="0" applyFont="0" applyFill="0" applyBorder="0" applyProtection="0">
      <alignment horizontal="right"/>
    </xf>
    <xf numFmtId="166" fontId="54" fillId="0" borderId="0" applyFont="0" applyFill="0" applyBorder="0" applyProtection="0">
      <alignment horizontal="right"/>
    </xf>
    <xf numFmtId="166" fontId="54" fillId="0" borderId="0" applyFont="0" applyFill="0" applyBorder="0" applyProtection="0">
      <alignment horizontal="right"/>
    </xf>
    <xf numFmtId="176" fontId="54" fillId="0" borderId="0" applyBorder="0"/>
    <xf numFmtId="0" fontId="54" fillId="0" borderId="0"/>
    <xf numFmtId="0" fontId="54" fillId="0" borderId="0"/>
    <xf numFmtId="0" fontId="54" fillId="0" borderId="0"/>
    <xf numFmtId="0" fontId="54" fillId="0" borderId="0"/>
    <xf numFmtId="166" fontId="65" fillId="0" borderId="0" applyFont="0" applyFill="0" applyBorder="0" applyProtection="0">
      <alignment horizontal="right"/>
    </xf>
    <xf numFmtId="167" fontId="65" fillId="0" borderId="0" applyFont="0" applyFill="0" applyBorder="0" applyProtection="0">
      <alignment horizontal="left"/>
    </xf>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54" fillId="0" borderId="0"/>
    <xf numFmtId="0" fontId="54" fillId="0" borderId="0"/>
    <xf numFmtId="0" fontId="54" fillId="0" borderId="0"/>
    <xf numFmtId="0" fontId="54" fillId="0" borderId="0">
      <alignment horizontal="left"/>
    </xf>
    <xf numFmtId="0" fontId="54" fillId="0" borderId="0"/>
    <xf numFmtId="0" fontId="54" fillId="0" borderId="0">
      <alignment horizontal="left"/>
    </xf>
    <xf numFmtId="44" fontId="54" fillId="0" borderId="0" applyFont="0" applyFill="0" applyBorder="0" applyAlignment="0" applyProtection="0"/>
    <xf numFmtId="191" fontId="54" fillId="0" borderId="0" applyFont="0" applyFill="0" applyBorder="0" applyAlignment="0" applyProtection="0"/>
    <xf numFmtId="180" fontId="54" fillId="0" borderId="0" applyFont="0" applyFill="0" applyBorder="0" applyAlignment="0" applyProtection="0"/>
    <xf numFmtId="0" fontId="54" fillId="0" borderId="0">
      <protection locked="0"/>
    </xf>
    <xf numFmtId="0" fontId="54" fillId="0" borderId="0"/>
    <xf numFmtId="0" fontId="54" fillId="0" borderId="0">
      <protection locked="0"/>
    </xf>
    <xf numFmtId="0" fontId="54" fillId="0" borderId="0">
      <protection locked="0"/>
    </xf>
    <xf numFmtId="177" fontId="54" fillId="0" borderId="0" applyFont="0" applyFill="0" applyBorder="0" applyAlignment="0" applyProtection="0"/>
    <xf numFmtId="0" fontId="54" fillId="0" borderId="0">
      <protection locked="0"/>
    </xf>
    <xf numFmtId="0" fontId="54" fillId="0" borderId="0">
      <protection locked="0"/>
    </xf>
    <xf numFmtId="0" fontId="54" fillId="0" borderId="0">
      <protection locked="0"/>
    </xf>
    <xf numFmtId="0" fontId="54" fillId="0" borderId="0">
      <protection locked="0"/>
    </xf>
    <xf numFmtId="0" fontId="54" fillId="0" borderId="0">
      <protection locked="0"/>
    </xf>
    <xf numFmtId="0" fontId="54" fillId="0" borderId="0">
      <protection locked="0"/>
    </xf>
    <xf numFmtId="0" fontId="54" fillId="0" borderId="0">
      <protection locked="0"/>
    </xf>
    <xf numFmtId="0" fontId="54" fillId="0" borderId="0">
      <protection locked="0"/>
    </xf>
    <xf numFmtId="0" fontId="54" fillId="0" borderId="0">
      <protection locked="0"/>
    </xf>
    <xf numFmtId="0" fontId="54" fillId="0" borderId="0">
      <alignment horizontal="left"/>
    </xf>
    <xf numFmtId="0" fontId="54" fillId="0" borderId="0" applyFont="0" applyFill="0" applyBorder="0" applyProtection="0">
      <alignment horizontal="right"/>
    </xf>
    <xf numFmtId="0" fontId="54" fillId="0" borderId="0" applyFont="0" applyFill="0" applyBorder="0" applyProtection="0">
      <alignment horizontal="right"/>
    </xf>
    <xf numFmtId="38" fontId="66" fillId="23" borderId="0" applyNumberFormat="0" applyBorder="0" applyAlignment="0" applyProtection="0"/>
    <xf numFmtId="0" fontId="54" fillId="0" borderId="0"/>
    <xf numFmtId="0" fontId="54" fillId="0" borderId="14">
      <alignment horizontal="left" vertical="top"/>
    </xf>
    <xf numFmtId="0" fontId="54" fillId="0" borderId="14">
      <alignment horizontal="left" vertical="top"/>
    </xf>
    <xf numFmtId="10" fontId="66" fillId="25" borderId="17" applyNumberFormat="0" applyBorder="0" applyAlignment="0" applyProtection="0"/>
    <xf numFmtId="0" fontId="54" fillId="0" borderId="0"/>
    <xf numFmtId="0" fontId="54" fillId="0" borderId="0"/>
    <xf numFmtId="0" fontId="54" fillId="0" borderId="0"/>
    <xf numFmtId="1" fontId="54" fillId="0" borderId="0" applyFont="0" applyFill="0" applyBorder="0" applyProtection="0">
      <alignment horizontal="right"/>
    </xf>
    <xf numFmtId="1" fontId="54" fillId="0" borderId="0" applyFont="0" applyFill="0" applyBorder="0" applyProtection="0">
      <alignment horizontal="right"/>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xf numFmtId="0" fontId="54" fillId="0" borderId="0">
      <alignment vertical="top"/>
    </xf>
    <xf numFmtId="0" fontId="54" fillId="0" borderId="0"/>
    <xf numFmtId="0" fontId="54" fillId="0" borderId="0"/>
    <xf numFmtId="0" fontId="54" fillId="0" borderId="0"/>
    <xf numFmtId="0" fontId="54" fillId="0" borderId="0"/>
    <xf numFmtId="0" fontId="54" fillId="0" borderId="0"/>
    <xf numFmtId="0" fontId="56" fillId="0" borderId="0"/>
    <xf numFmtId="0" fontId="54" fillId="0" borderId="0"/>
    <xf numFmtId="0" fontId="54" fillId="0" borderId="0"/>
    <xf numFmtId="0" fontId="54" fillId="0" borderId="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27" borderId="21" applyNumberFormat="0" applyFont="0" applyAlignment="0" applyProtection="0"/>
    <xf numFmtId="169" fontId="54" fillId="0" borderId="0" applyFont="0" applyFill="0" applyBorder="0" applyProtection="0">
      <alignment horizontal="right"/>
    </xf>
    <xf numFmtId="169" fontId="54" fillId="0" borderId="0" applyFont="0" applyFill="0" applyBorder="0" applyProtection="0">
      <alignment horizontal="right"/>
    </xf>
    <xf numFmtId="10"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0" fontId="66" fillId="0" borderId="0"/>
    <xf numFmtId="0" fontId="54" fillId="0" borderId="0"/>
    <xf numFmtId="0" fontId="54" fillId="0" borderId="0"/>
    <xf numFmtId="0" fontId="66" fillId="0" borderId="0"/>
    <xf numFmtId="4" fontId="56" fillId="32" borderId="22" applyNumberFormat="0" applyProtection="0">
      <alignment vertical="center"/>
    </xf>
    <xf numFmtId="4" fontId="56" fillId="32" borderId="22" applyNumberFormat="0" applyProtection="0">
      <alignment horizontal="left" vertical="center" indent="1"/>
    </xf>
    <xf numFmtId="4" fontId="56" fillId="32" borderId="22" applyNumberFormat="0" applyProtection="0">
      <alignment horizontal="left" vertical="center" indent="1"/>
    </xf>
    <xf numFmtId="0" fontId="54" fillId="33" borderId="22" applyNumberFormat="0" applyProtection="0">
      <alignment horizontal="left" vertical="center" indent="1"/>
    </xf>
    <xf numFmtId="4" fontId="56" fillId="34" borderId="22" applyNumberFormat="0" applyProtection="0">
      <alignment horizontal="right" vertical="center"/>
    </xf>
    <xf numFmtId="4" fontId="56" fillId="35" borderId="22" applyNumberFormat="0" applyProtection="0">
      <alignment horizontal="right" vertical="center"/>
    </xf>
    <xf numFmtId="4" fontId="56" fillId="36" borderId="22" applyNumberFormat="0" applyProtection="0">
      <alignment horizontal="right" vertical="center"/>
    </xf>
    <xf numFmtId="4" fontId="56" fillId="37" borderId="22" applyNumberFormat="0" applyProtection="0">
      <alignment horizontal="right" vertical="center"/>
    </xf>
    <xf numFmtId="4" fontId="56" fillId="38" borderId="22" applyNumberFormat="0" applyProtection="0">
      <alignment horizontal="right" vertical="center"/>
    </xf>
    <xf numFmtId="4" fontId="56" fillId="39" borderId="22" applyNumberFormat="0" applyProtection="0">
      <alignment horizontal="right" vertical="center"/>
    </xf>
    <xf numFmtId="4" fontId="56" fillId="40" borderId="22" applyNumberFormat="0" applyProtection="0">
      <alignment horizontal="right" vertical="center"/>
    </xf>
    <xf numFmtId="4" fontId="56" fillId="41" borderId="22" applyNumberFormat="0" applyProtection="0">
      <alignment horizontal="right" vertical="center"/>
    </xf>
    <xf numFmtId="4" fontId="56" fillId="42" borderId="22" applyNumberFormat="0" applyProtection="0">
      <alignment horizontal="right" vertical="center"/>
    </xf>
    <xf numFmtId="4" fontId="56" fillId="44" borderId="26" applyNumberFormat="0" applyProtection="0">
      <alignment horizontal="left" vertical="center" indent="1"/>
    </xf>
    <xf numFmtId="0" fontId="54" fillId="33" borderId="22" applyNumberFormat="0" applyProtection="0">
      <alignment horizontal="left" vertical="center" indent="1"/>
    </xf>
    <xf numFmtId="4" fontId="56" fillId="44" borderId="22" applyNumberFormat="0" applyProtection="0">
      <alignment horizontal="left" vertical="center" indent="1"/>
    </xf>
    <xf numFmtId="4" fontId="56" fillId="46" borderId="22" applyNumberFormat="0" applyProtection="0">
      <alignment horizontal="left" vertical="center" indent="1"/>
    </xf>
    <xf numFmtId="0" fontId="54" fillId="46" borderId="22" applyNumberFormat="0" applyProtection="0">
      <alignment horizontal="left" vertical="center" indent="1"/>
    </xf>
    <xf numFmtId="0" fontId="54" fillId="46" borderId="22" applyNumberFormat="0" applyProtection="0">
      <alignment horizontal="left" vertical="center" indent="1"/>
    </xf>
    <xf numFmtId="0" fontId="54" fillId="31" borderId="22" applyNumberFormat="0" applyProtection="0">
      <alignment horizontal="left" vertical="center" indent="1"/>
    </xf>
    <xf numFmtId="0" fontId="54" fillId="31" borderId="22" applyNumberFormat="0" applyProtection="0">
      <alignment horizontal="left" vertical="center" indent="1"/>
    </xf>
    <xf numFmtId="0" fontId="54" fillId="23" borderId="22" applyNumberFormat="0" applyProtection="0">
      <alignment horizontal="left" vertical="center" indent="1"/>
    </xf>
    <xf numFmtId="0" fontId="54" fillId="23" borderId="22" applyNumberFormat="0" applyProtection="0">
      <alignment horizontal="left" vertical="center" indent="1"/>
    </xf>
    <xf numFmtId="0" fontId="54" fillId="33" borderId="22" applyNumberFormat="0" applyProtection="0">
      <alignment horizontal="left" vertical="center" indent="1"/>
    </xf>
    <xf numFmtId="0" fontId="54" fillId="33" borderId="22" applyNumberFormat="0" applyProtection="0">
      <alignment horizontal="left" vertical="center" indent="1"/>
    </xf>
    <xf numFmtId="4" fontId="56" fillId="25" borderId="22" applyNumberFormat="0" applyProtection="0">
      <alignment vertical="center"/>
    </xf>
    <xf numFmtId="4" fontId="56" fillId="25" borderId="22" applyNumberFormat="0" applyProtection="0">
      <alignment horizontal="left" vertical="center" indent="1"/>
    </xf>
    <xf numFmtId="4" fontId="56" fillId="25" borderId="22" applyNumberFormat="0" applyProtection="0">
      <alignment horizontal="left" vertical="center" indent="1"/>
    </xf>
    <xf numFmtId="4" fontId="56" fillId="44" borderId="22" applyNumberFormat="0" applyProtection="0">
      <alignment horizontal="right" vertical="center"/>
    </xf>
    <xf numFmtId="0" fontId="54" fillId="33" borderId="22" applyNumberFormat="0" applyProtection="0">
      <alignment horizontal="left" vertical="center" indent="1"/>
    </xf>
    <xf numFmtId="0" fontId="54" fillId="33" borderId="22" applyNumberFormat="0" applyProtection="0">
      <alignment horizontal="left" vertical="center" indent="1"/>
    </xf>
    <xf numFmtId="0" fontId="54" fillId="0" borderId="0">
      <alignment vertical="top"/>
    </xf>
    <xf numFmtId="170" fontId="66" fillId="0" borderId="0">
      <alignment wrapText="1"/>
      <protection locked="0"/>
    </xf>
    <xf numFmtId="170" fontId="66" fillId="0" borderId="0">
      <alignment wrapText="1"/>
      <protection locked="0"/>
    </xf>
    <xf numFmtId="171" fontId="66" fillId="0" borderId="0">
      <alignment wrapText="1"/>
      <protection locked="0"/>
    </xf>
    <xf numFmtId="171" fontId="66" fillId="0" borderId="0">
      <alignment wrapText="1"/>
      <protection locked="0"/>
    </xf>
    <xf numFmtId="171" fontId="66" fillId="0" borderId="0">
      <alignment wrapText="1"/>
      <protection locked="0"/>
    </xf>
    <xf numFmtId="172" fontId="66" fillId="0" borderId="0">
      <alignment wrapText="1"/>
      <protection locked="0"/>
    </xf>
    <xf numFmtId="172" fontId="66" fillId="0" borderId="0">
      <alignment wrapText="1"/>
      <protection locked="0"/>
    </xf>
    <xf numFmtId="0" fontId="66" fillId="0" borderId="14" applyFill="0" applyBorder="0" applyProtection="0">
      <alignment horizontal="left" vertical="top"/>
    </xf>
    <xf numFmtId="204" fontId="54" fillId="0" borderId="0" applyNumberFormat="0" applyFill="0" applyBorder="0">
      <alignment horizontal="left"/>
    </xf>
    <xf numFmtId="204" fontId="54" fillId="0" borderId="0" applyNumberFormat="0" applyFill="0" applyBorder="0">
      <alignment horizontal="right"/>
    </xf>
    <xf numFmtId="0" fontId="54" fillId="0" borderId="0"/>
    <xf numFmtId="0" fontId="54" fillId="0" borderId="0" applyNumberFormat="0" applyFill="0" applyBorder="0" applyProtection="0"/>
    <xf numFmtId="0" fontId="54" fillId="0" borderId="0" applyNumberFormat="0" applyFill="0" applyBorder="0" applyProtection="0"/>
    <xf numFmtId="0" fontId="54" fillId="0" borderId="0"/>
    <xf numFmtId="0" fontId="54" fillId="0" borderId="0"/>
    <xf numFmtId="0" fontId="54" fillId="0" borderId="0"/>
    <xf numFmtId="0" fontId="54" fillId="0" borderId="0"/>
    <xf numFmtId="0" fontId="66" fillId="0" borderId="0"/>
    <xf numFmtId="0" fontId="54" fillId="0" borderId="0"/>
    <xf numFmtId="0" fontId="54" fillId="0" borderId="0"/>
    <xf numFmtId="0" fontId="54" fillId="0" borderId="0"/>
    <xf numFmtId="0" fontId="54" fillId="0" borderId="0"/>
    <xf numFmtId="0" fontId="54" fillId="0" borderId="0"/>
    <xf numFmtId="0" fontId="54" fillId="0" borderId="0"/>
    <xf numFmtId="0" fontId="174" fillId="0" borderId="0" applyNumberFormat="0" applyFill="0" applyBorder="0" applyAlignment="0" applyProtection="0">
      <alignment vertical="top"/>
      <protection locked="0"/>
    </xf>
    <xf numFmtId="0" fontId="54" fillId="0" borderId="0"/>
    <xf numFmtId="0" fontId="54" fillId="0" borderId="0"/>
    <xf numFmtId="0" fontId="54" fillId="0" borderId="0"/>
    <xf numFmtId="0" fontId="175" fillId="0" borderId="0"/>
    <xf numFmtId="0" fontId="175" fillId="0" borderId="0"/>
    <xf numFmtId="0" fontId="175" fillId="0" borderId="0"/>
    <xf numFmtId="0" fontId="175" fillId="0" borderId="0"/>
    <xf numFmtId="0" fontId="51" fillId="0" borderId="0"/>
    <xf numFmtId="0" fontId="51" fillId="0" borderId="0"/>
    <xf numFmtId="0" fontId="51" fillId="0" borderId="0"/>
    <xf numFmtId="0" fontId="176" fillId="0" borderId="0"/>
    <xf numFmtId="0" fontId="50" fillId="56" borderId="0" applyNumberFormat="0" applyBorder="0" applyAlignment="0" applyProtection="0"/>
    <xf numFmtId="0" fontId="50" fillId="57" borderId="0" applyNumberFormat="0" applyBorder="0" applyAlignment="0" applyProtection="0"/>
    <xf numFmtId="0" fontId="50" fillId="58" borderId="0" applyNumberFormat="0" applyBorder="0" applyAlignment="0" applyProtection="0"/>
    <xf numFmtId="0" fontId="50" fillId="59" borderId="0" applyNumberFormat="0" applyBorder="0" applyAlignment="0" applyProtection="0"/>
    <xf numFmtId="0" fontId="50" fillId="60" borderId="0" applyNumberFormat="0" applyBorder="0" applyAlignment="0" applyProtection="0"/>
    <xf numFmtId="0" fontId="50" fillId="61" borderId="0" applyNumberFormat="0" applyBorder="0" applyAlignment="0" applyProtection="0"/>
    <xf numFmtId="0" fontId="50" fillId="62" borderId="0" applyNumberFormat="0" applyBorder="0" applyAlignment="0" applyProtection="0"/>
    <xf numFmtId="0" fontId="50" fillId="63" borderId="0" applyNumberFormat="0" applyBorder="0" applyAlignment="0" applyProtection="0"/>
    <xf numFmtId="0" fontId="50" fillId="64" borderId="0" applyNumberFormat="0" applyBorder="0" applyAlignment="0" applyProtection="0"/>
    <xf numFmtId="0" fontId="50" fillId="65"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177" fillId="68" borderId="0" applyNumberFormat="0" applyBorder="0" applyAlignment="0" applyProtection="0"/>
    <xf numFmtId="0" fontId="177" fillId="69" borderId="0" applyNumberFormat="0" applyBorder="0" applyAlignment="0" applyProtection="0"/>
    <xf numFmtId="0" fontId="177" fillId="70" borderId="0" applyNumberFormat="0" applyBorder="0" applyAlignment="0" applyProtection="0"/>
    <xf numFmtId="0" fontId="177" fillId="71" borderId="0" applyNumberFormat="0" applyBorder="0" applyAlignment="0" applyProtection="0"/>
    <xf numFmtId="0" fontId="177" fillId="72" borderId="0" applyNumberFormat="0" applyBorder="0" applyAlignment="0" applyProtection="0"/>
    <xf numFmtId="0" fontId="177" fillId="73" borderId="0" applyNumberFormat="0" applyBorder="0" applyAlignment="0" applyProtection="0"/>
    <xf numFmtId="0" fontId="177" fillId="74" borderId="0" applyNumberFormat="0" applyBorder="0" applyAlignment="0" applyProtection="0"/>
    <xf numFmtId="0" fontId="177" fillId="75" borderId="0" applyNumberFormat="0" applyBorder="0" applyAlignment="0" applyProtection="0"/>
    <xf numFmtId="0" fontId="177" fillId="76" borderId="0" applyNumberFormat="0" applyBorder="0" applyAlignment="0" applyProtection="0"/>
    <xf numFmtId="0" fontId="177" fillId="77" borderId="0" applyNumberFormat="0" applyBorder="0" applyAlignment="0" applyProtection="0"/>
    <xf numFmtId="0" fontId="177" fillId="78" borderId="0" applyNumberFormat="0" applyBorder="0" applyAlignment="0" applyProtection="0"/>
    <xf numFmtId="0" fontId="177" fillId="79" borderId="0" applyNumberFormat="0" applyBorder="0" applyAlignment="0" applyProtection="0"/>
    <xf numFmtId="0" fontId="178" fillId="80" borderId="0" applyNumberFormat="0" applyBorder="0" applyAlignment="0" applyProtection="0"/>
    <xf numFmtId="0" fontId="179" fillId="81" borderId="85" applyNumberFormat="0" applyAlignment="0" applyProtection="0"/>
    <xf numFmtId="0" fontId="180" fillId="82" borderId="86" applyNumberFormat="0" applyAlignment="0" applyProtection="0"/>
    <xf numFmtId="0" fontId="181" fillId="0" borderId="0" applyNumberFormat="0" applyFill="0" applyBorder="0" applyAlignment="0" applyProtection="0"/>
    <xf numFmtId="0" fontId="182" fillId="83" borderId="0" applyNumberFormat="0" applyBorder="0" applyAlignment="0" applyProtection="0"/>
    <xf numFmtId="0" fontId="183" fillId="0" borderId="87" applyNumberFormat="0" applyFill="0" applyAlignment="0" applyProtection="0"/>
    <xf numFmtId="0" fontId="184" fillId="0" borderId="88" applyNumberFormat="0" applyFill="0" applyAlignment="0" applyProtection="0"/>
    <xf numFmtId="0" fontId="185" fillId="0" borderId="89" applyNumberFormat="0" applyFill="0" applyAlignment="0" applyProtection="0"/>
    <xf numFmtId="0" fontId="185" fillId="0" borderId="0" applyNumberFormat="0" applyFill="0" applyBorder="0" applyAlignment="0" applyProtection="0"/>
    <xf numFmtId="0" fontId="186" fillId="84" borderId="85" applyNumberFormat="0" applyAlignment="0" applyProtection="0"/>
    <xf numFmtId="0" fontId="187" fillId="0" borderId="90" applyNumberFormat="0" applyFill="0" applyAlignment="0" applyProtection="0"/>
    <xf numFmtId="0" fontId="188" fillId="85" borderId="0" applyNumberFormat="0" applyBorder="0" applyAlignment="0" applyProtection="0"/>
    <xf numFmtId="0" fontId="54" fillId="0" borderId="0"/>
    <xf numFmtId="0" fontId="189" fillId="0" borderId="0"/>
    <xf numFmtId="0" fontId="50" fillId="0" borderId="0"/>
    <xf numFmtId="0" fontId="176" fillId="0" borderId="0"/>
    <xf numFmtId="0" fontId="50" fillId="86" borderId="91" applyNumberFormat="0" applyFont="0" applyAlignment="0" applyProtection="0"/>
    <xf numFmtId="0" fontId="190" fillId="81" borderId="92" applyNumberFormat="0" applyAlignment="0" applyProtection="0"/>
    <xf numFmtId="0" fontId="191" fillId="0" borderId="0" applyNumberFormat="0" applyFill="0" applyBorder="0" applyAlignment="0" applyProtection="0"/>
    <xf numFmtId="0" fontId="192" fillId="0" borderId="93" applyNumberFormat="0" applyFill="0" applyAlignment="0" applyProtection="0"/>
    <xf numFmtId="0" fontId="193" fillId="0" borderId="0" applyNumberFormat="0" applyFill="0" applyBorder="0" applyAlignment="0" applyProtection="0"/>
    <xf numFmtId="0" fontId="183" fillId="0" borderId="87" applyNumberFormat="0" applyFill="0" applyAlignment="0" applyProtection="0"/>
    <xf numFmtId="0" fontId="186" fillId="84" borderId="85" applyNumberFormat="0" applyAlignment="0" applyProtection="0"/>
    <xf numFmtId="0" fontId="176" fillId="0" borderId="0"/>
    <xf numFmtId="0" fontId="49" fillId="56" borderId="0" applyNumberFormat="0" applyBorder="0" applyAlignment="0" applyProtection="0"/>
    <xf numFmtId="0" fontId="49" fillId="57" borderId="0" applyNumberFormat="0" applyBorder="0" applyAlignment="0" applyProtection="0"/>
    <xf numFmtId="0" fontId="49" fillId="58" borderId="0" applyNumberFormat="0" applyBorder="0" applyAlignment="0" applyProtection="0"/>
    <xf numFmtId="0" fontId="49" fillId="59" borderId="0" applyNumberFormat="0" applyBorder="0" applyAlignment="0" applyProtection="0"/>
    <xf numFmtId="0" fontId="49" fillId="60" borderId="0" applyNumberFormat="0" applyBorder="0" applyAlignment="0" applyProtection="0"/>
    <xf numFmtId="0" fontId="49" fillId="61" borderId="0" applyNumberFormat="0" applyBorder="0" applyAlignment="0" applyProtection="0"/>
    <xf numFmtId="0" fontId="49" fillId="62" borderId="0" applyNumberFormat="0" applyBorder="0" applyAlignment="0" applyProtection="0"/>
    <xf numFmtId="0" fontId="49" fillId="63" borderId="0" applyNumberFormat="0" applyBorder="0" applyAlignment="0" applyProtection="0"/>
    <xf numFmtId="0" fontId="49" fillId="64" borderId="0" applyNumberFormat="0" applyBorder="0" applyAlignment="0" applyProtection="0"/>
    <xf numFmtId="0" fontId="49" fillId="65" borderId="0" applyNumberFormat="0" applyBorder="0" applyAlignment="0" applyProtection="0"/>
    <xf numFmtId="0" fontId="49" fillId="66" borderId="0" applyNumberFormat="0" applyBorder="0" applyAlignment="0" applyProtection="0"/>
    <xf numFmtId="0" fontId="49" fillId="67" borderId="0" applyNumberFormat="0" applyBorder="0" applyAlignment="0" applyProtection="0"/>
    <xf numFmtId="0" fontId="183" fillId="0" borderId="87" applyNumberFormat="0" applyFill="0" applyAlignment="0" applyProtection="0"/>
    <xf numFmtId="0" fontId="186" fillId="84" borderId="85" applyNumberFormat="0" applyAlignment="0" applyProtection="0"/>
    <xf numFmtId="0" fontId="49" fillId="0" borderId="0"/>
    <xf numFmtId="0" fontId="49" fillId="86" borderId="91" applyNumberFormat="0" applyFont="0" applyAlignment="0" applyProtection="0"/>
    <xf numFmtId="0" fontId="49" fillId="0" borderId="0"/>
    <xf numFmtId="0" fontId="194" fillId="0" borderId="0"/>
    <xf numFmtId="0" fontId="48" fillId="0" borderId="0"/>
    <xf numFmtId="0" fontId="48" fillId="0" borderId="0"/>
    <xf numFmtId="0" fontId="196" fillId="0" borderId="0"/>
    <xf numFmtId="0" fontId="197" fillId="0" borderId="0"/>
    <xf numFmtId="0" fontId="46" fillId="0" borderId="0"/>
    <xf numFmtId="0" fontId="198" fillId="0" borderId="0"/>
    <xf numFmtId="0" fontId="45" fillId="0" borderId="0"/>
    <xf numFmtId="0" fontId="198" fillId="0" borderId="0"/>
    <xf numFmtId="0" fontId="198" fillId="0" borderId="0"/>
    <xf numFmtId="0" fontId="54" fillId="0" borderId="0"/>
    <xf numFmtId="0" fontId="199" fillId="0" borderId="0"/>
    <xf numFmtId="0" fontId="54" fillId="0" borderId="0"/>
    <xf numFmtId="0" fontId="54" fillId="0" borderId="0"/>
    <xf numFmtId="0" fontId="54" fillId="0" borderId="0"/>
    <xf numFmtId="0" fontId="54" fillId="0" borderId="0"/>
    <xf numFmtId="0" fontId="44" fillId="0" borderId="0"/>
    <xf numFmtId="0" fontId="200" fillId="0" borderId="0"/>
    <xf numFmtId="0" fontId="200" fillId="0" borderId="0"/>
    <xf numFmtId="0" fontId="54" fillId="0" borderId="0"/>
    <xf numFmtId="0" fontId="44" fillId="0" borderId="0"/>
    <xf numFmtId="0" fontId="200" fillId="0" borderId="0"/>
    <xf numFmtId="0" fontId="200" fillId="0" borderId="0"/>
    <xf numFmtId="0" fontId="54" fillId="0" borderId="0"/>
    <xf numFmtId="0" fontId="54" fillId="0" borderId="0"/>
    <xf numFmtId="0" fontId="43" fillId="0" borderId="0"/>
    <xf numFmtId="0" fontId="54" fillId="0" borderId="0"/>
    <xf numFmtId="0" fontId="54" fillId="0" borderId="0"/>
    <xf numFmtId="0" fontId="54" fillId="0" borderId="0"/>
    <xf numFmtId="0" fontId="54" fillId="0" borderId="0"/>
    <xf numFmtId="0" fontId="201" fillId="0" borderId="0"/>
    <xf numFmtId="0" fontId="42" fillId="0" borderId="0"/>
    <xf numFmtId="0" fontId="42" fillId="0" borderId="0"/>
    <xf numFmtId="0" fontId="42" fillId="0" borderId="0"/>
    <xf numFmtId="0" fontId="42" fillId="0" borderId="0"/>
    <xf numFmtId="0" fontId="54" fillId="0" borderId="0"/>
    <xf numFmtId="0" fontId="54" fillId="0" borderId="0"/>
    <xf numFmtId="0" fontId="203" fillId="0" borderId="0"/>
    <xf numFmtId="0" fontId="183" fillId="0" borderId="87" applyNumberFormat="0" applyFill="0" applyAlignment="0" applyProtection="0"/>
    <xf numFmtId="0" fontId="41" fillId="56"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83" fillId="0" borderId="87" applyNumberFormat="0" applyFill="0" applyAlignment="0" applyProtection="0"/>
    <xf numFmtId="0" fontId="183" fillId="0" borderId="87" applyNumberFormat="0" applyFill="0" applyAlignment="0" applyProtection="0"/>
    <xf numFmtId="0" fontId="186" fillId="84" borderId="85" applyNumberFormat="0" applyAlignment="0" applyProtection="0"/>
    <xf numFmtId="0" fontId="186" fillId="84" borderId="85" applyNumberFormat="0" applyAlignment="0" applyProtection="0"/>
    <xf numFmtId="0" fontId="186" fillId="84" borderId="85" applyNumberFormat="0" applyAlignment="0" applyProtection="0"/>
    <xf numFmtId="0" fontId="186" fillId="84" borderId="85" applyNumberFormat="0" applyAlignment="0" applyProtection="0"/>
    <xf numFmtId="0" fontId="41" fillId="0" borderId="0"/>
    <xf numFmtId="0" fontId="41" fillId="86" borderId="91" applyNumberFormat="0" applyFont="0" applyAlignment="0" applyProtection="0"/>
    <xf numFmtId="0" fontId="203" fillId="0" borderId="0"/>
    <xf numFmtId="0" fontId="186" fillId="84" borderId="85" applyNumberFormat="0" applyAlignment="0" applyProtection="0"/>
    <xf numFmtId="0" fontId="186" fillId="84" borderId="85" applyNumberFormat="0" applyAlignment="0" applyProtection="0"/>
    <xf numFmtId="0" fontId="186" fillId="84" borderId="85" applyNumberFormat="0" applyAlignment="0" applyProtection="0"/>
    <xf numFmtId="0" fontId="203" fillId="0" borderId="0"/>
    <xf numFmtId="0" fontId="203" fillId="0" borderId="0"/>
    <xf numFmtId="0" fontId="203" fillId="0" borderId="0"/>
    <xf numFmtId="0" fontId="203" fillId="0" borderId="0"/>
    <xf numFmtId="0" fontId="203" fillId="0" borderId="0"/>
    <xf numFmtId="0" fontId="203" fillId="0" borderId="0"/>
    <xf numFmtId="0" fontId="203" fillId="0" borderId="0"/>
    <xf numFmtId="0" fontId="203" fillId="0" borderId="0"/>
    <xf numFmtId="0" fontId="203" fillId="0" borderId="0"/>
    <xf numFmtId="0" fontId="203" fillId="0" borderId="0"/>
    <xf numFmtId="0" fontId="54" fillId="0" borderId="0"/>
    <xf numFmtId="0" fontId="54" fillId="0" borderId="0"/>
    <xf numFmtId="0" fontId="54" fillId="0" borderId="0"/>
    <xf numFmtId="0" fontId="40" fillId="0" borderId="0"/>
    <xf numFmtId="0" fontId="54" fillId="0" borderId="0"/>
    <xf numFmtId="0" fontId="54" fillId="0" borderId="0"/>
    <xf numFmtId="0" fontId="54" fillId="0" borderId="0"/>
    <xf numFmtId="0" fontId="54" fillId="0" borderId="0"/>
    <xf numFmtId="0" fontId="54" fillId="0" borderId="0"/>
    <xf numFmtId="0" fontId="39" fillId="0" borderId="0"/>
    <xf numFmtId="0" fontId="38" fillId="0" borderId="0"/>
    <xf numFmtId="0" fontId="204" fillId="0" borderId="0"/>
    <xf numFmtId="0" fontId="37" fillId="58" borderId="0" applyNumberFormat="0" applyBorder="0" applyAlignment="0" applyProtection="0"/>
    <xf numFmtId="0" fontId="37" fillId="57" borderId="0" applyNumberFormat="0" applyBorder="0" applyAlignment="0" applyProtection="0"/>
    <xf numFmtId="0" fontId="37" fillId="56" borderId="0" applyNumberFormat="0" applyBorder="0" applyAlignment="0" applyProtection="0"/>
    <xf numFmtId="0" fontId="204" fillId="0" borderId="0"/>
    <xf numFmtId="0" fontId="204" fillId="0" borderId="0"/>
    <xf numFmtId="0" fontId="37" fillId="0" borderId="0"/>
    <xf numFmtId="0" fontId="37" fillId="59"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204" fillId="0" borderId="0"/>
    <xf numFmtId="0" fontId="204" fillId="0" borderId="0"/>
    <xf numFmtId="0" fontId="204" fillId="0" borderId="0"/>
    <xf numFmtId="0" fontId="204" fillId="0" borderId="0"/>
    <xf numFmtId="0" fontId="186" fillId="84" borderId="85" applyNumberFormat="0" applyAlignment="0" applyProtection="0"/>
    <xf numFmtId="0" fontId="37" fillId="0" borderId="0"/>
    <xf numFmtId="0" fontId="37" fillId="86" borderId="91" applyNumberFormat="0" applyFont="0" applyAlignment="0" applyProtection="0"/>
    <xf numFmtId="0" fontId="204" fillId="0" borderId="0"/>
    <xf numFmtId="0" fontId="186" fillId="84" borderId="85" applyNumberFormat="0" applyAlignment="0" applyProtection="0"/>
    <xf numFmtId="0" fontId="37" fillId="0" borderId="0"/>
    <xf numFmtId="0" fontId="37" fillId="0" borderId="0"/>
    <xf numFmtId="0" fontId="37" fillId="0" borderId="0"/>
    <xf numFmtId="0" fontId="37" fillId="0" borderId="0"/>
    <xf numFmtId="0" fontId="37" fillId="0" borderId="0"/>
    <xf numFmtId="0" fontId="54" fillId="0" borderId="0"/>
    <xf numFmtId="0" fontId="36" fillId="58" borderId="0" applyNumberFormat="0" applyBorder="0" applyAlignment="0" applyProtection="0"/>
    <xf numFmtId="0" fontId="36" fillId="57" borderId="0" applyNumberFormat="0" applyBorder="0" applyAlignment="0" applyProtection="0"/>
    <xf numFmtId="0" fontId="36" fillId="56" borderId="0" applyNumberFormat="0" applyBorder="0" applyAlignment="0" applyProtection="0"/>
    <xf numFmtId="0" fontId="54" fillId="0" borderId="0"/>
    <xf numFmtId="0" fontId="36" fillId="0" borderId="0"/>
    <xf numFmtId="0" fontId="36" fillId="59" borderId="0" applyNumberFormat="0" applyBorder="0" applyAlignment="0" applyProtection="0"/>
    <xf numFmtId="0" fontId="36" fillId="60" borderId="0" applyNumberFormat="0" applyBorder="0" applyAlignment="0" applyProtection="0"/>
    <xf numFmtId="0" fontId="36" fillId="61"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64" borderId="0" applyNumberFormat="0" applyBorder="0" applyAlignment="0" applyProtection="0"/>
    <xf numFmtId="0" fontId="36" fillId="65"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36" fillId="0" borderId="0"/>
    <xf numFmtId="0" fontId="54" fillId="0" borderId="0"/>
    <xf numFmtId="0" fontId="186" fillId="84" borderId="85" applyNumberFormat="0" applyAlignment="0" applyProtection="0"/>
    <xf numFmtId="0" fontId="186" fillId="84" borderId="85" applyNumberFormat="0" applyAlignment="0" applyProtection="0"/>
    <xf numFmtId="0" fontId="54" fillId="0" borderId="0"/>
    <xf numFmtId="0" fontId="54" fillId="0" borderId="0"/>
    <xf numFmtId="0" fontId="36" fillId="86" borderId="91" applyNumberFormat="0" applyFont="0" applyAlignment="0" applyProtection="0"/>
    <xf numFmtId="0" fontId="54" fillId="0" borderId="0"/>
    <xf numFmtId="0" fontId="186" fillId="84" borderId="85" applyNumberFormat="0" applyAlignment="0" applyProtection="0"/>
    <xf numFmtId="0" fontId="54" fillId="0" borderId="0"/>
    <xf numFmtId="0" fontId="54" fillId="0" borderId="0"/>
    <xf numFmtId="0" fontId="36" fillId="0" borderId="0"/>
    <xf numFmtId="0" fontId="36" fillId="0" borderId="0"/>
    <xf numFmtId="0" fontId="54" fillId="0" borderId="0"/>
    <xf numFmtId="0" fontId="54" fillId="0" borderId="0"/>
    <xf numFmtId="0" fontId="54" fillId="0" borderId="0"/>
    <xf numFmtId="0" fontId="35" fillId="0" borderId="0"/>
    <xf numFmtId="0" fontId="54" fillId="0" borderId="0"/>
    <xf numFmtId="0" fontId="54" fillId="0" borderId="0"/>
    <xf numFmtId="0" fontId="54" fillId="0" borderId="0"/>
    <xf numFmtId="0" fontId="205" fillId="0" borderId="0"/>
    <xf numFmtId="0" fontId="205" fillId="0" borderId="0"/>
    <xf numFmtId="0" fontId="205" fillId="0" borderId="0"/>
    <xf numFmtId="0" fontId="34" fillId="56" borderId="0" applyNumberFormat="0" applyBorder="0" applyAlignment="0" applyProtection="0"/>
    <xf numFmtId="0" fontId="205" fillId="0" borderId="0"/>
    <xf numFmtId="0" fontId="34" fillId="0" borderId="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205" fillId="0" borderId="0"/>
    <xf numFmtId="0" fontId="205" fillId="0" borderId="0"/>
    <xf numFmtId="0" fontId="205" fillId="0" borderId="0"/>
    <xf numFmtId="0" fontId="205" fillId="0" borderId="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86" fillId="84" borderId="85" applyNumberFormat="0" applyAlignment="0" applyProtection="0"/>
    <xf numFmtId="0" fontId="54" fillId="0" borderId="0"/>
    <xf numFmtId="0" fontId="54" fillId="0" borderId="0"/>
    <xf numFmtId="0" fontId="54" fillId="0" borderId="0"/>
    <xf numFmtId="0" fontId="54" fillId="0" borderId="0"/>
    <xf numFmtId="0" fontId="186" fillId="84" borderId="85" applyNumberFormat="0" applyAlignment="0" applyProtection="0"/>
    <xf numFmtId="0" fontId="186" fillId="84" borderId="85" applyNumberFormat="0" applyAlignment="0" applyProtection="0"/>
    <xf numFmtId="0" fontId="34" fillId="86" borderId="91" applyNumberFormat="0" applyFont="0" applyAlignment="0" applyProtection="0"/>
    <xf numFmtId="0" fontId="205" fillId="0" borderId="0"/>
    <xf numFmtId="0" fontId="54" fillId="0" borderId="0"/>
    <xf numFmtId="0" fontId="186" fillId="84" borderId="85" applyNumberFormat="0" applyAlignment="0" applyProtection="0"/>
    <xf numFmtId="0" fontId="54" fillId="0" borderId="0"/>
    <xf numFmtId="0" fontId="54" fillId="0" borderId="0"/>
    <xf numFmtId="0" fontId="54" fillId="0" borderId="0"/>
    <xf numFmtId="0" fontId="54" fillId="0" borderId="0"/>
    <xf numFmtId="0" fontId="206" fillId="0" borderId="0"/>
    <xf numFmtId="0" fontId="33" fillId="0" borderId="0"/>
    <xf numFmtId="0" fontId="206" fillId="0" borderId="0"/>
    <xf numFmtId="0" fontId="206" fillId="0" borderId="0"/>
    <xf numFmtId="0" fontId="206" fillId="0" borderId="0"/>
    <xf numFmtId="0" fontId="206" fillId="0" borderId="0"/>
    <xf numFmtId="0" fontId="206" fillId="0" borderId="0"/>
    <xf numFmtId="0" fontId="206" fillId="0" borderId="0"/>
    <xf numFmtId="0" fontId="32" fillId="0" borderId="0"/>
    <xf numFmtId="0" fontId="31" fillId="0" borderId="0"/>
    <xf numFmtId="0" fontId="210" fillId="0" borderId="0"/>
    <xf numFmtId="0" fontId="30" fillId="0" borderId="0"/>
    <xf numFmtId="0" fontId="212" fillId="0" borderId="0" applyNumberFormat="0" applyFill="0" applyBorder="0" applyAlignment="0" applyProtection="0"/>
    <xf numFmtId="0" fontId="213" fillId="0" borderId="0"/>
    <xf numFmtId="43" fontId="53" fillId="0" borderId="0" applyFont="0" applyFill="0" applyBorder="0" applyAlignment="0" applyProtection="0"/>
    <xf numFmtId="43" fontId="30" fillId="0" borderId="0" applyFont="0" applyFill="0" applyBorder="0" applyAlignment="0" applyProtection="0"/>
    <xf numFmtId="0" fontId="167" fillId="0" borderId="0" applyNumberFormat="0" applyFill="0" applyBorder="0" applyAlignment="0" applyProtection="0">
      <alignment vertical="top"/>
      <protection locked="0"/>
    </xf>
    <xf numFmtId="0" fontId="219" fillId="0" borderId="0"/>
    <xf numFmtId="0" fontId="30" fillId="0" borderId="0"/>
    <xf numFmtId="9" fontId="219" fillId="0" borderId="0" applyFont="0" applyFill="0" applyBorder="0" applyAlignment="0" applyProtection="0"/>
    <xf numFmtId="0" fontId="214" fillId="0" borderId="0"/>
    <xf numFmtId="0" fontId="223" fillId="0" borderId="0"/>
    <xf numFmtId="0" fontId="29" fillId="56"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29" fillId="68" borderId="0" applyNumberFormat="0" applyBorder="0" applyAlignment="0" applyProtection="0"/>
    <xf numFmtId="0" fontId="29" fillId="68" borderId="0" applyNumberFormat="0" applyBorder="0" applyAlignment="0" applyProtection="0"/>
    <xf numFmtId="0" fontId="29" fillId="69" borderId="0" applyNumberFormat="0" applyBorder="0" applyAlignment="0" applyProtection="0"/>
    <xf numFmtId="0" fontId="29" fillId="69" borderId="0" applyNumberFormat="0" applyBorder="0" applyAlignment="0" applyProtection="0"/>
    <xf numFmtId="0" fontId="29" fillId="70" borderId="0" applyNumberFormat="0" applyBorder="0" applyAlignment="0" applyProtection="0"/>
    <xf numFmtId="0" fontId="29" fillId="70" borderId="0" applyNumberFormat="0" applyBorder="0" applyAlignment="0" applyProtection="0"/>
    <xf numFmtId="0" fontId="29" fillId="71" borderId="0" applyNumberFormat="0" applyBorder="0" applyAlignment="0" applyProtection="0"/>
    <xf numFmtId="0" fontId="29" fillId="71"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3" borderId="0" applyNumberFormat="0" applyBorder="0" applyAlignment="0" applyProtection="0"/>
    <xf numFmtId="0" fontId="29" fillId="73" borderId="0" applyNumberFormat="0" applyBorder="0" applyAlignment="0" applyProtection="0"/>
    <xf numFmtId="0" fontId="186" fillId="84" borderId="85" applyNumberFormat="0" applyAlignment="0" applyProtection="0"/>
    <xf numFmtId="0" fontId="186" fillId="84" borderId="85" applyNumberFormat="0" applyAlignment="0" applyProtection="0"/>
    <xf numFmtId="0" fontId="225" fillId="8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86" borderId="91" applyNumberFormat="0" applyFont="0" applyAlignment="0" applyProtection="0"/>
    <xf numFmtId="0" fontId="29" fillId="86" borderId="91" applyNumberFormat="0" applyFont="0" applyAlignment="0" applyProtection="0"/>
    <xf numFmtId="0" fontId="224" fillId="0" borderId="0" applyNumberFormat="0" applyFill="0" applyBorder="0" applyAlignment="0" applyProtection="0"/>
    <xf numFmtId="0" fontId="223" fillId="0" borderId="0"/>
    <xf numFmtId="0" fontId="186" fillId="84" borderId="85" applyNumberFormat="0" applyAlignment="0" applyProtection="0"/>
    <xf numFmtId="0" fontId="223" fillId="0" borderId="0"/>
    <xf numFmtId="0" fontId="54" fillId="0" borderId="0"/>
    <xf numFmtId="0" fontId="28" fillId="0" borderId="0"/>
    <xf numFmtId="0" fontId="223" fillId="0" borderId="0"/>
    <xf numFmtId="0" fontId="27" fillId="56"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27" fillId="68" borderId="0" applyNumberFormat="0" applyBorder="0" applyAlignment="0" applyProtection="0"/>
    <xf numFmtId="0" fontId="27" fillId="69" borderId="0" applyNumberFormat="0" applyBorder="0" applyAlignment="0" applyProtection="0"/>
    <xf numFmtId="0" fontId="27" fillId="69" borderId="0" applyNumberFormat="0" applyBorder="0" applyAlignment="0" applyProtection="0"/>
    <xf numFmtId="0" fontId="27" fillId="70" borderId="0" applyNumberFormat="0" applyBorder="0" applyAlignment="0" applyProtection="0"/>
    <xf numFmtId="0" fontId="27" fillId="70" borderId="0" applyNumberFormat="0" applyBorder="0" applyAlignment="0" applyProtection="0"/>
    <xf numFmtId="0" fontId="27" fillId="71" borderId="0" applyNumberFormat="0" applyBorder="0" applyAlignment="0" applyProtection="0"/>
    <xf numFmtId="0" fontId="27" fillId="71" borderId="0" applyNumberFormat="0" applyBorder="0" applyAlignment="0" applyProtection="0"/>
    <xf numFmtId="0" fontId="27" fillId="72" borderId="0" applyNumberFormat="0" applyBorder="0" applyAlignment="0" applyProtection="0"/>
    <xf numFmtId="0" fontId="27" fillId="72" borderId="0" applyNumberFormat="0" applyBorder="0" applyAlignment="0" applyProtection="0"/>
    <xf numFmtId="0" fontId="27" fillId="73" borderId="0" applyNumberFormat="0" applyBorder="0" applyAlignment="0" applyProtection="0"/>
    <xf numFmtId="0" fontId="27" fillId="73" borderId="0" applyNumberFormat="0" applyBorder="0" applyAlignment="0" applyProtection="0"/>
    <xf numFmtId="0" fontId="186" fillId="84" borderId="85" applyNumberFormat="0" applyAlignment="0" applyProtection="0"/>
    <xf numFmtId="0" fontId="27" fillId="0" borderId="0"/>
    <xf numFmtId="0" fontId="27" fillId="0" borderId="0"/>
    <xf numFmtId="0" fontId="27" fillId="0" borderId="0"/>
    <xf numFmtId="0" fontId="27" fillId="0" borderId="0"/>
    <xf numFmtId="0" fontId="27" fillId="0" borderId="0"/>
    <xf numFmtId="0" fontId="27" fillId="86" borderId="91" applyNumberFormat="0" applyFont="0" applyAlignment="0" applyProtection="0"/>
    <xf numFmtId="0" fontId="27" fillId="86" borderId="91" applyNumberFormat="0" applyFont="0" applyAlignment="0" applyProtection="0"/>
    <xf numFmtId="0" fontId="223" fillId="0" borderId="0"/>
    <xf numFmtId="0" fontId="186" fillId="84" borderId="85" applyNumberFormat="0" applyAlignment="0" applyProtection="0"/>
    <xf numFmtId="0" fontId="54" fillId="0" borderId="0"/>
    <xf numFmtId="0" fontId="226" fillId="0" borderId="0"/>
    <xf numFmtId="0" fontId="25" fillId="56"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4" borderId="0" applyNumberFormat="0" applyBorder="0" applyAlignment="0" applyProtection="0"/>
    <xf numFmtId="0" fontId="25" fillId="65"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186" fillId="84" borderId="85" applyNumberFormat="0" applyAlignment="0" applyProtection="0"/>
    <xf numFmtId="0" fontId="227" fillId="0" borderId="0" applyNumberFormat="0" applyFill="0" applyBorder="0" applyAlignment="0" applyProtection="0"/>
    <xf numFmtId="0" fontId="54" fillId="0" borderId="0"/>
    <xf numFmtId="0" fontId="25" fillId="0" borderId="0"/>
    <xf numFmtId="0" fontId="25" fillId="86" borderId="91" applyNumberFormat="0" applyFont="0" applyAlignment="0" applyProtection="0"/>
    <xf numFmtId="0" fontId="228" fillId="0" borderId="0"/>
    <xf numFmtId="0" fontId="24" fillId="0" borderId="0"/>
    <xf numFmtId="0" fontId="229" fillId="0" borderId="0"/>
    <xf numFmtId="0" fontId="23" fillId="56" borderId="0" applyNumberFormat="0" applyBorder="0" applyAlignment="0" applyProtection="0"/>
    <xf numFmtId="0" fontId="23" fillId="57"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186" fillId="84" borderId="85" applyNumberFormat="0" applyAlignment="0" applyProtection="0"/>
    <xf numFmtId="0" fontId="186" fillId="84" borderId="85" applyNumberFormat="0" applyAlignment="0" applyProtection="0"/>
    <xf numFmtId="0" fontId="186" fillId="84" borderId="85" applyNumberFormat="0" applyAlignment="0" applyProtection="0"/>
    <xf numFmtId="0" fontId="23" fillId="0" borderId="0"/>
    <xf numFmtId="0" fontId="54" fillId="0" borderId="0"/>
    <xf numFmtId="0" fontId="23" fillId="86" borderId="91" applyNumberFormat="0" applyFont="0" applyAlignment="0" applyProtection="0"/>
    <xf numFmtId="0" fontId="229" fillId="0" borderId="0"/>
    <xf numFmtId="0" fontId="229" fillId="0" borderId="0"/>
    <xf numFmtId="0" fontId="186" fillId="84" borderId="85" applyNumberFormat="0" applyAlignment="0" applyProtection="0"/>
    <xf numFmtId="0" fontId="186" fillId="84" borderId="85" applyNumberFormat="0" applyAlignment="0" applyProtection="0"/>
    <xf numFmtId="0" fontId="229" fillId="0" borderId="0"/>
    <xf numFmtId="0" fontId="229" fillId="0" borderId="0"/>
    <xf numFmtId="0" fontId="229" fillId="0" borderId="0"/>
    <xf numFmtId="0" fontId="229" fillId="0" borderId="0"/>
    <xf numFmtId="0" fontId="229" fillId="0" borderId="0"/>
    <xf numFmtId="0" fontId="22" fillId="0" borderId="0"/>
    <xf numFmtId="0" fontId="230" fillId="0" borderId="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186" fillId="84" borderId="85" applyNumberFormat="0" applyAlignment="0" applyProtection="0"/>
    <xf numFmtId="0" fontId="186" fillId="84" borderId="85" applyNumberFormat="0" applyAlignment="0" applyProtection="0"/>
    <xf numFmtId="0" fontId="186" fillId="84" borderId="85" applyNumberFormat="0" applyAlignment="0" applyProtection="0"/>
    <xf numFmtId="0" fontId="186" fillId="84" borderId="85" applyNumberForma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30" fillId="0" borderId="0"/>
    <xf numFmtId="0" fontId="186" fillId="84" borderId="85" applyNumberFormat="0" applyAlignment="0" applyProtection="0"/>
    <xf numFmtId="0" fontId="186" fillId="84" borderId="85" applyNumberFormat="0" applyAlignment="0" applyProtection="0"/>
    <xf numFmtId="0" fontId="230" fillId="0" borderId="0"/>
    <xf numFmtId="0" fontId="186" fillId="84" borderId="85" applyNumberFormat="0" applyAlignment="0" applyProtection="0"/>
    <xf numFmtId="0" fontId="186" fillId="84" borderId="85" applyNumberFormat="0" applyAlignment="0" applyProtection="0"/>
    <xf numFmtId="0" fontId="230" fillId="0" borderId="0"/>
    <xf numFmtId="0" fontId="230" fillId="0" borderId="0"/>
    <xf numFmtId="0" fontId="230" fillId="0" borderId="0"/>
    <xf numFmtId="0" fontId="230" fillId="0" borderId="0"/>
    <xf numFmtId="0" fontId="230" fillId="0" borderId="0"/>
    <xf numFmtId="0" fontId="230" fillId="0" borderId="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86" fillId="84" borderId="85" applyNumberFormat="0" applyAlignment="0" applyProtection="0"/>
    <xf numFmtId="0" fontId="186"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230" fillId="0" borderId="0"/>
    <xf numFmtId="0" fontId="186" fillId="84" borderId="85" applyNumberFormat="0" applyAlignment="0" applyProtection="0"/>
    <xf numFmtId="0" fontId="230" fillId="0" borderId="0"/>
    <xf numFmtId="0" fontId="54" fillId="0" borderId="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86"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54" fillId="0" borderId="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6" fillId="84" borderId="85" applyNumberForma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86" borderId="91" applyNumberFormat="0" applyFont="0" applyAlignment="0" applyProtection="0"/>
    <xf numFmtId="0" fontId="18" fillId="86" borderId="91" applyNumberFormat="0" applyFont="0" applyAlignment="0" applyProtection="0"/>
    <xf numFmtId="0" fontId="18" fillId="86" borderId="91" applyNumberFormat="0" applyFont="0" applyAlignment="0" applyProtection="0"/>
    <xf numFmtId="0" fontId="18" fillId="86" borderId="91" applyNumberFormat="0" applyFont="0" applyAlignment="0" applyProtection="0"/>
    <xf numFmtId="0" fontId="233" fillId="0" borderId="0"/>
    <xf numFmtId="0" fontId="17" fillId="56"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86" fillId="84" borderId="85" applyNumberFormat="0" applyAlignment="0" applyProtection="0"/>
    <xf numFmtId="0" fontId="17" fillId="0" borderId="0"/>
    <xf numFmtId="0" fontId="17" fillId="86" borderId="91" applyNumberFormat="0" applyFont="0" applyAlignment="0" applyProtection="0"/>
    <xf numFmtId="0" fontId="234" fillId="0" borderId="0"/>
    <xf numFmtId="0" fontId="15" fillId="0" borderId="0"/>
    <xf numFmtId="0" fontId="186" fillId="84" borderId="85" applyNumberFormat="0" applyAlignment="0" applyProtection="0"/>
    <xf numFmtId="0" fontId="234" fillId="0" borderId="0"/>
    <xf numFmtId="0" fontId="186" fillId="84" borderId="85" applyNumberFormat="0" applyAlignment="0" applyProtection="0"/>
    <xf numFmtId="0" fontId="234" fillId="0" borderId="0"/>
    <xf numFmtId="0" fontId="234" fillId="0" borderId="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234" fillId="0" borderId="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86" borderId="91" applyNumberFormat="0" applyFont="0" applyAlignment="0" applyProtection="0"/>
    <xf numFmtId="0" fontId="15" fillId="0" borderId="0"/>
    <xf numFmtId="0" fontId="15" fillId="86" borderId="91" applyNumberFormat="0" applyFont="0" applyAlignment="0" applyProtection="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186" fillId="84" borderId="85" applyNumberFormat="0" applyAlignment="0" applyProtection="0"/>
    <xf numFmtId="0" fontId="186" fillId="84" borderId="85" applyNumberFormat="0" applyAlignment="0" applyProtection="0"/>
    <xf numFmtId="0" fontId="186" fillId="84" borderId="85" applyNumberFormat="0" applyAlignment="0" applyProtection="0"/>
    <xf numFmtId="0" fontId="234" fillId="0" borderId="0"/>
    <xf numFmtId="0" fontId="14" fillId="0" borderId="0"/>
    <xf numFmtId="0" fontId="186" fillId="84" borderId="85" applyNumberFormat="0" applyAlignment="0" applyProtection="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86" borderId="91" applyNumberFormat="0" applyFont="0" applyAlignment="0" applyProtection="0"/>
    <xf numFmtId="0" fontId="14" fillId="0" borderId="0"/>
    <xf numFmtId="0" fontId="14" fillId="86" borderId="91" applyNumberFormat="0" applyFont="0" applyAlignment="0" applyProtection="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234" fillId="0" borderId="0"/>
    <xf numFmtId="0" fontId="13" fillId="0" borderId="0"/>
    <xf numFmtId="0" fontId="186" fillId="84" borderId="85" applyNumberFormat="0" applyAlignment="0" applyProtection="0"/>
    <xf numFmtId="0" fontId="186" fillId="84" borderId="85" applyNumberFormat="0" applyAlignment="0" applyProtection="0"/>
    <xf numFmtId="0" fontId="234" fillId="0" borderId="0"/>
    <xf numFmtId="0" fontId="13" fillId="56" borderId="0" applyNumberFormat="0" applyBorder="0" applyAlignment="0" applyProtection="0"/>
    <xf numFmtId="0" fontId="13" fillId="62" borderId="0" applyNumberFormat="0" applyBorder="0" applyAlignment="0" applyProtection="0"/>
    <xf numFmtId="0" fontId="13" fillId="68" borderId="0" applyNumberFormat="0" applyBorder="0" applyAlignment="0" applyProtection="0"/>
    <xf numFmtId="0" fontId="13" fillId="57" borderId="0" applyNumberFormat="0" applyBorder="0" applyAlignment="0" applyProtection="0"/>
    <xf numFmtId="0" fontId="13" fillId="63" borderId="0" applyNumberFormat="0" applyBorder="0" applyAlignment="0" applyProtection="0"/>
    <xf numFmtId="0" fontId="13" fillId="69" borderId="0" applyNumberFormat="0" applyBorder="0" applyAlignment="0" applyProtection="0"/>
    <xf numFmtId="0" fontId="13" fillId="58" borderId="0" applyNumberFormat="0" applyBorder="0" applyAlignment="0" applyProtection="0"/>
    <xf numFmtId="0" fontId="13" fillId="64" borderId="0" applyNumberFormat="0" applyBorder="0" applyAlignment="0" applyProtection="0"/>
    <xf numFmtId="0" fontId="13" fillId="70" borderId="0" applyNumberFormat="0" applyBorder="0" applyAlignment="0" applyProtection="0"/>
    <xf numFmtId="0" fontId="13" fillId="59" borderId="0" applyNumberFormat="0" applyBorder="0" applyAlignment="0" applyProtection="0"/>
    <xf numFmtId="0" fontId="13" fillId="65" borderId="0" applyNumberFormat="0" applyBorder="0" applyAlignment="0" applyProtection="0"/>
    <xf numFmtId="0" fontId="13" fillId="71" borderId="0" applyNumberFormat="0" applyBorder="0" applyAlignment="0" applyProtection="0"/>
    <xf numFmtId="0" fontId="13" fillId="60" borderId="0" applyNumberFormat="0" applyBorder="0" applyAlignment="0" applyProtection="0"/>
    <xf numFmtId="0" fontId="13" fillId="66" borderId="0" applyNumberFormat="0" applyBorder="0" applyAlignment="0" applyProtection="0"/>
    <xf numFmtId="0" fontId="13" fillId="72" borderId="0" applyNumberFormat="0" applyBorder="0" applyAlignment="0" applyProtection="0"/>
    <xf numFmtId="0" fontId="13" fillId="61" borderId="0" applyNumberFormat="0" applyBorder="0" applyAlignment="0" applyProtection="0"/>
    <xf numFmtId="0" fontId="13" fillId="67" borderId="0" applyNumberFormat="0" applyBorder="0" applyAlignment="0" applyProtection="0"/>
    <xf numFmtId="0" fontId="13" fillId="73" borderId="0" applyNumberFormat="0" applyBorder="0" applyAlignment="0" applyProtection="0"/>
    <xf numFmtId="0" fontId="13" fillId="0" borderId="0"/>
    <xf numFmtId="0" fontId="13" fillId="86" borderId="91" applyNumberFormat="0" applyFont="0" applyAlignment="0" applyProtection="0"/>
    <xf numFmtId="0" fontId="13" fillId="0" borderId="0"/>
    <xf numFmtId="0" fontId="13" fillId="86" borderId="91" applyNumberFormat="0" applyFont="0" applyAlignment="0" applyProtection="0"/>
    <xf numFmtId="0" fontId="13" fillId="56" borderId="0" applyNumberFormat="0" applyBorder="0" applyAlignment="0" applyProtection="0"/>
    <xf numFmtId="0" fontId="13" fillId="62" borderId="0" applyNumberFormat="0" applyBorder="0" applyAlignment="0" applyProtection="0"/>
    <xf numFmtId="0" fontId="13" fillId="68" borderId="0" applyNumberFormat="0" applyBorder="0" applyAlignment="0" applyProtection="0"/>
    <xf numFmtId="0" fontId="13" fillId="57" borderId="0" applyNumberFormat="0" applyBorder="0" applyAlignment="0" applyProtection="0"/>
    <xf numFmtId="0" fontId="13" fillId="63" borderId="0" applyNumberFormat="0" applyBorder="0" applyAlignment="0" applyProtection="0"/>
    <xf numFmtId="0" fontId="13" fillId="69" borderId="0" applyNumberFormat="0" applyBorder="0" applyAlignment="0" applyProtection="0"/>
    <xf numFmtId="0" fontId="13" fillId="58" borderId="0" applyNumberFormat="0" applyBorder="0" applyAlignment="0" applyProtection="0"/>
    <xf numFmtId="0" fontId="13" fillId="64" borderId="0" applyNumberFormat="0" applyBorder="0" applyAlignment="0" applyProtection="0"/>
    <xf numFmtId="0" fontId="13" fillId="70" borderId="0" applyNumberFormat="0" applyBorder="0" applyAlignment="0" applyProtection="0"/>
    <xf numFmtId="0" fontId="13" fillId="59" borderId="0" applyNumberFormat="0" applyBorder="0" applyAlignment="0" applyProtection="0"/>
    <xf numFmtId="0" fontId="13" fillId="65" borderId="0" applyNumberFormat="0" applyBorder="0" applyAlignment="0" applyProtection="0"/>
    <xf numFmtId="0" fontId="13" fillId="71" borderId="0" applyNumberFormat="0" applyBorder="0" applyAlignment="0" applyProtection="0"/>
    <xf numFmtId="0" fontId="13" fillId="60" borderId="0" applyNumberFormat="0" applyBorder="0" applyAlignment="0" applyProtection="0"/>
    <xf numFmtId="0" fontId="13" fillId="66" borderId="0" applyNumberFormat="0" applyBorder="0" applyAlignment="0" applyProtection="0"/>
    <xf numFmtId="0" fontId="13" fillId="72" borderId="0" applyNumberFormat="0" applyBorder="0" applyAlignment="0" applyProtection="0"/>
    <xf numFmtId="0" fontId="13" fillId="61" borderId="0" applyNumberFormat="0" applyBorder="0" applyAlignment="0" applyProtection="0"/>
    <xf numFmtId="0" fontId="13" fillId="67" borderId="0" applyNumberFormat="0" applyBorder="0" applyAlignment="0" applyProtection="0"/>
    <xf numFmtId="0" fontId="13" fillId="73" borderId="0" applyNumberFormat="0" applyBorder="0" applyAlignment="0" applyProtection="0"/>
    <xf numFmtId="0" fontId="13" fillId="0" borderId="0"/>
    <xf numFmtId="0" fontId="13" fillId="0" borderId="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86" borderId="91" applyNumberFormat="0" applyFont="0" applyAlignment="0" applyProtection="0"/>
    <xf numFmtId="0" fontId="13" fillId="86" borderId="91" applyNumberFormat="0" applyFont="0" applyAlignment="0" applyProtection="0"/>
    <xf numFmtId="0" fontId="186" fillId="84" borderId="85" applyNumberFormat="0" applyAlignment="0" applyProtection="0"/>
    <xf numFmtId="0" fontId="234" fillId="0" borderId="0"/>
    <xf numFmtId="0" fontId="219" fillId="0" borderId="0"/>
    <xf numFmtId="0" fontId="54" fillId="0" borderId="0"/>
    <xf numFmtId="0" fontId="12"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86" fillId="84" borderId="85" applyNumberFormat="0" applyAlignment="0" applyProtection="0"/>
    <xf numFmtId="0" fontId="12" fillId="0" borderId="0"/>
    <xf numFmtId="0" fontId="12" fillId="86" borderId="91" applyNumberFormat="0" applyFont="0" applyAlignment="0" applyProtection="0"/>
    <xf numFmtId="0" fontId="11" fillId="0" borderId="0"/>
    <xf numFmtId="0" fontId="186" fillId="84" borderId="85" applyNumberFormat="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86" fillId="84" borderId="85" applyNumberFormat="0" applyAlignment="0" applyProtection="0"/>
    <xf numFmtId="0" fontId="225" fillId="85"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0" borderId="0"/>
    <xf numFmtId="0" fontId="11" fillId="86" borderId="91" applyNumberFormat="0" applyFont="0" applyAlignment="0" applyProtection="0"/>
    <xf numFmtId="0" fontId="11" fillId="86" borderId="91" applyNumberFormat="0" applyFont="0" applyAlignment="0" applyProtection="0"/>
    <xf numFmtId="0" fontId="11" fillId="86" borderId="91" applyNumberFormat="0" applyFont="0" applyAlignment="0" applyProtection="0"/>
    <xf numFmtId="0" fontId="11" fillId="86" borderId="91" applyNumberFormat="0" applyFont="0" applyAlignment="0" applyProtection="0"/>
    <xf numFmtId="0" fontId="224" fillId="0" borderId="0" applyNumberFormat="0" applyFill="0" applyBorder="0" applyAlignment="0" applyProtection="0"/>
    <xf numFmtId="0" fontId="11" fillId="0" borderId="0"/>
    <xf numFmtId="0" fontId="186" fillId="84" borderId="85" applyNumberFormat="0" applyAlignment="0" applyProtection="0"/>
    <xf numFmtId="0" fontId="186" fillId="84" borderId="85" applyNumberFormat="0" applyAlignment="0" applyProtection="0"/>
    <xf numFmtId="0" fontId="186" fillId="84" borderId="85" applyNumberFormat="0" applyAlignment="0" applyProtection="0"/>
    <xf numFmtId="0" fontId="11" fillId="0" borderId="0"/>
    <xf numFmtId="0" fontId="11" fillId="0" borderId="0"/>
    <xf numFmtId="0" fontId="235" fillId="0" borderId="0"/>
    <xf numFmtId="0" fontId="10" fillId="0" borderId="0"/>
    <xf numFmtId="0" fontId="186" fillId="84" borderId="85" applyNumberForma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86" borderId="91" applyNumberFormat="0" applyFont="0" applyAlignment="0" applyProtection="0"/>
    <xf numFmtId="0" fontId="10" fillId="0" borderId="0"/>
    <xf numFmtId="0" fontId="10" fillId="86" borderId="91" applyNumberFormat="0" applyFon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6" borderId="91" applyNumberFormat="0" applyFont="0" applyAlignment="0" applyProtection="0"/>
    <xf numFmtId="0" fontId="10" fillId="86" borderId="91" applyNumberFormat="0" applyFont="0" applyAlignment="0" applyProtection="0"/>
    <xf numFmtId="0" fontId="236" fillId="0" borderId="0"/>
    <xf numFmtId="0" fontId="9" fillId="0" borderId="0"/>
    <xf numFmtId="0" fontId="186" fillId="84" borderId="85" applyNumberForma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91" applyNumberFormat="0" applyFont="0" applyAlignment="0" applyProtection="0"/>
    <xf numFmtId="0" fontId="9" fillId="0" borderId="0"/>
    <xf numFmtId="0" fontId="9" fillId="86" borderId="91"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237" fillId="0" borderId="0"/>
    <xf numFmtId="0" fontId="8" fillId="56" borderId="0" applyNumberFormat="0" applyBorder="0" applyAlignment="0" applyProtection="0"/>
    <xf numFmtId="0" fontId="219" fillId="56" borderId="0" applyNumberFormat="0" applyBorder="0" applyAlignment="0" applyProtection="0"/>
    <xf numFmtId="0" fontId="8" fillId="57" borderId="0" applyNumberFormat="0" applyBorder="0" applyAlignment="0" applyProtection="0"/>
    <xf numFmtId="0" fontId="219" fillId="57" borderId="0" applyNumberFormat="0" applyBorder="0" applyAlignment="0" applyProtection="0"/>
    <xf numFmtId="0" fontId="8" fillId="58" borderId="0" applyNumberFormat="0" applyBorder="0" applyAlignment="0" applyProtection="0"/>
    <xf numFmtId="0" fontId="219" fillId="58" borderId="0" applyNumberFormat="0" applyBorder="0" applyAlignment="0" applyProtection="0"/>
    <xf numFmtId="0" fontId="8" fillId="59" borderId="0" applyNumberFormat="0" applyBorder="0" applyAlignment="0" applyProtection="0"/>
    <xf numFmtId="0" fontId="219" fillId="59" borderId="0" applyNumberFormat="0" applyBorder="0" applyAlignment="0" applyProtection="0"/>
    <xf numFmtId="0" fontId="8" fillId="60" borderId="0" applyNumberFormat="0" applyBorder="0" applyAlignment="0" applyProtection="0"/>
    <xf numFmtId="0" fontId="219" fillId="60" borderId="0" applyNumberFormat="0" applyBorder="0" applyAlignment="0" applyProtection="0"/>
    <xf numFmtId="0" fontId="8" fillId="61" borderId="0" applyNumberFormat="0" applyBorder="0" applyAlignment="0" applyProtection="0"/>
    <xf numFmtId="0" fontId="219" fillId="61" borderId="0" applyNumberFormat="0" applyBorder="0" applyAlignment="0" applyProtection="0"/>
    <xf numFmtId="0" fontId="8" fillId="62" borderId="0" applyNumberFormat="0" applyBorder="0" applyAlignment="0" applyProtection="0"/>
    <xf numFmtId="0" fontId="219" fillId="62" borderId="0" applyNumberFormat="0" applyBorder="0" applyAlignment="0" applyProtection="0"/>
    <xf numFmtId="0" fontId="8" fillId="63" borderId="0" applyNumberFormat="0" applyBorder="0" applyAlignment="0" applyProtection="0"/>
    <xf numFmtId="0" fontId="219" fillId="63" borderId="0" applyNumberFormat="0" applyBorder="0" applyAlignment="0" applyProtection="0"/>
    <xf numFmtId="0" fontId="8" fillId="64" borderId="0" applyNumberFormat="0" applyBorder="0" applyAlignment="0" applyProtection="0"/>
    <xf numFmtId="0" fontId="219" fillId="64" borderId="0" applyNumberFormat="0" applyBorder="0" applyAlignment="0" applyProtection="0"/>
    <xf numFmtId="0" fontId="8" fillId="65" borderId="0" applyNumberFormat="0" applyBorder="0" applyAlignment="0" applyProtection="0"/>
    <xf numFmtId="0" fontId="219" fillId="65" borderId="0" applyNumberFormat="0" applyBorder="0" applyAlignment="0" applyProtection="0"/>
    <xf numFmtId="0" fontId="8" fillId="66" borderId="0" applyNumberFormat="0" applyBorder="0" applyAlignment="0" applyProtection="0"/>
    <xf numFmtId="0" fontId="219" fillId="66" borderId="0" applyNumberFormat="0" applyBorder="0" applyAlignment="0" applyProtection="0"/>
    <xf numFmtId="0" fontId="8" fillId="67" borderId="0" applyNumberFormat="0" applyBorder="0" applyAlignment="0" applyProtection="0"/>
    <xf numFmtId="0" fontId="219" fillId="67" borderId="0" applyNumberFormat="0" applyBorder="0" applyAlignment="0" applyProtection="0"/>
    <xf numFmtId="0" fontId="219" fillId="68" borderId="0" applyNumberFormat="0" applyBorder="0" applyAlignment="0" applyProtection="0"/>
    <xf numFmtId="0" fontId="219" fillId="69" borderId="0" applyNumberFormat="0" applyBorder="0" applyAlignment="0" applyProtection="0"/>
    <xf numFmtId="0" fontId="219" fillId="70" borderId="0" applyNumberFormat="0" applyBorder="0" applyAlignment="0" applyProtection="0"/>
    <xf numFmtId="0" fontId="219" fillId="71" borderId="0" applyNumberFormat="0" applyBorder="0" applyAlignment="0" applyProtection="0"/>
    <xf numFmtId="0" fontId="219" fillId="72" borderId="0" applyNumberFormat="0" applyBorder="0" applyAlignment="0" applyProtection="0"/>
    <xf numFmtId="0" fontId="219" fillId="73" borderId="0" applyNumberFormat="0" applyBorder="0" applyAlignment="0" applyProtection="0"/>
    <xf numFmtId="0" fontId="238" fillId="74" borderId="0" applyNumberFormat="0" applyBorder="0" applyAlignment="0" applyProtection="0"/>
    <xf numFmtId="0" fontId="238" fillId="75" borderId="0" applyNumberFormat="0" applyBorder="0" applyAlignment="0" applyProtection="0"/>
    <xf numFmtId="0" fontId="238" fillId="76" borderId="0" applyNumberFormat="0" applyBorder="0" applyAlignment="0" applyProtection="0"/>
    <xf numFmtId="0" fontId="238" fillId="77" borderId="0" applyNumberFormat="0" applyBorder="0" applyAlignment="0" applyProtection="0"/>
    <xf numFmtId="0" fontId="238" fillId="78" borderId="0" applyNumberFormat="0" applyBorder="0" applyAlignment="0" applyProtection="0"/>
    <xf numFmtId="0" fontId="238" fillId="79" borderId="0" applyNumberFormat="0" applyBorder="0" applyAlignment="0" applyProtection="0"/>
    <xf numFmtId="0" fontId="239" fillId="80" borderId="0" applyNumberFormat="0" applyBorder="0" applyAlignment="0" applyProtection="0"/>
    <xf numFmtId="0" fontId="240" fillId="81" borderId="85" applyNumberFormat="0" applyAlignment="0" applyProtection="0"/>
    <xf numFmtId="0" fontId="241" fillId="82" borderId="86" applyNumberFormat="0" applyAlignment="0" applyProtection="0"/>
    <xf numFmtId="0" fontId="242" fillId="0" borderId="0" applyNumberFormat="0" applyFill="0" applyBorder="0" applyAlignment="0" applyProtection="0"/>
    <xf numFmtId="0" fontId="243" fillId="83" borderId="0" applyNumberFormat="0" applyBorder="0" applyAlignment="0" applyProtection="0"/>
    <xf numFmtId="0" fontId="244" fillId="0" borderId="87" applyNumberFormat="0" applyFill="0" applyAlignment="0" applyProtection="0"/>
    <xf numFmtId="0" fontId="245" fillId="0" borderId="88" applyNumberFormat="0" applyFill="0" applyAlignment="0" applyProtection="0"/>
    <xf numFmtId="0" fontId="246" fillId="0" borderId="89" applyNumberFormat="0" applyFill="0" applyAlignment="0" applyProtection="0"/>
    <xf numFmtId="0" fontId="246" fillId="0" borderId="0" applyNumberFormat="0" applyFill="0" applyBorder="0" applyAlignment="0" applyProtection="0"/>
    <xf numFmtId="0" fontId="186" fillId="84" borderId="85" applyNumberFormat="0" applyAlignment="0" applyProtection="0"/>
    <xf numFmtId="0" fontId="247" fillId="84" borderId="85" applyNumberFormat="0" applyAlignment="0" applyProtection="0"/>
    <xf numFmtId="0" fontId="248" fillId="0" borderId="90" applyNumberFormat="0" applyFill="0" applyAlignment="0" applyProtection="0"/>
    <xf numFmtId="0" fontId="249" fillId="85" borderId="0" applyNumberFormat="0" applyBorder="0" applyAlignment="0" applyProtection="0"/>
    <xf numFmtId="0" fontId="8" fillId="0" borderId="0"/>
    <xf numFmtId="0" fontId="219" fillId="0" borderId="0"/>
    <xf numFmtId="0" fontId="8" fillId="86" borderId="91" applyNumberFormat="0" applyFont="0" applyAlignment="0" applyProtection="0"/>
    <xf numFmtId="0" fontId="219" fillId="86" borderId="91" applyNumberFormat="0" applyFont="0" applyAlignment="0" applyProtection="0"/>
    <xf numFmtId="0" fontId="250" fillId="81" borderId="92" applyNumberFormat="0" applyAlignment="0" applyProtection="0"/>
    <xf numFmtId="0" fontId="251" fillId="0" borderId="93" applyNumberFormat="0" applyFill="0" applyAlignment="0" applyProtection="0"/>
    <xf numFmtId="0" fontId="252" fillId="0" borderId="0" applyNumberFormat="0" applyFill="0" applyBorder="0" applyAlignment="0" applyProtection="0"/>
    <xf numFmtId="0" fontId="253"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86" fillId="84" borderId="85" applyNumberFormat="0" applyAlignment="0" applyProtection="0"/>
    <xf numFmtId="0" fontId="7" fillId="0" borderId="0"/>
    <xf numFmtId="0" fontId="54" fillId="0" borderId="0"/>
    <xf numFmtId="0" fontId="7" fillId="86" borderId="91" applyNumberFormat="0" applyFont="0" applyAlignment="0" applyProtection="0"/>
    <xf numFmtId="0" fontId="253" fillId="0" borderId="0"/>
    <xf numFmtId="0" fontId="253" fillId="0" borderId="0"/>
    <xf numFmtId="0" fontId="6"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77" fillId="68" borderId="0" applyNumberFormat="0" applyBorder="0" applyAlignment="0" applyProtection="0"/>
    <xf numFmtId="0" fontId="177" fillId="69" borderId="0" applyNumberFormat="0" applyBorder="0" applyAlignment="0" applyProtection="0"/>
    <xf numFmtId="0" fontId="177" fillId="70" borderId="0" applyNumberFormat="0" applyBorder="0" applyAlignment="0" applyProtection="0"/>
    <xf numFmtId="0" fontId="177" fillId="71" borderId="0" applyNumberFormat="0" applyBorder="0" applyAlignment="0" applyProtection="0"/>
    <xf numFmtId="0" fontId="177" fillId="72" borderId="0" applyNumberFormat="0" applyBorder="0" applyAlignment="0" applyProtection="0"/>
    <xf numFmtId="0" fontId="177" fillId="73" borderId="0" applyNumberFormat="0" applyBorder="0" applyAlignment="0" applyProtection="0"/>
    <xf numFmtId="43" fontId="6" fillId="0" borderId="0" applyFont="0" applyFill="0" applyBorder="0" applyAlignment="0" applyProtection="0"/>
    <xf numFmtId="0" fontId="174" fillId="0" borderId="0" applyNumberFormat="0" applyFill="0" applyBorder="0" applyAlignment="0" applyProtection="0">
      <alignment vertical="top"/>
      <protection locked="0"/>
    </xf>
    <xf numFmtId="0" fontId="186" fillId="84" borderId="85" applyNumberFormat="0" applyAlignment="0" applyProtection="0"/>
    <xf numFmtId="0" fontId="188" fillId="85" borderId="0" applyNumberFormat="0" applyBorder="0" applyAlignment="0" applyProtection="0"/>
    <xf numFmtId="0" fontId="54" fillId="0" borderId="0"/>
    <xf numFmtId="0" fontId="6" fillId="0" borderId="0"/>
    <xf numFmtId="0" fontId="6" fillId="86" borderId="91" applyNumberFormat="0" applyFont="0" applyAlignment="0" applyProtection="0"/>
    <xf numFmtId="0" fontId="191" fillId="0" borderId="0" applyNumberFormat="0" applyFill="0" applyBorder="0" applyAlignment="0" applyProtection="0"/>
    <xf numFmtId="0" fontId="5" fillId="0" borderId="0"/>
    <xf numFmtId="0" fontId="5" fillId="63"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43" fontId="5" fillId="0" borderId="0" applyFont="0" applyFill="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186" fillId="84" borderId="85" applyNumberFormat="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0" borderId="0"/>
    <xf numFmtId="0" fontId="5" fillId="56" borderId="0" applyNumberFormat="0" applyBorder="0" applyAlignment="0" applyProtection="0"/>
    <xf numFmtId="0" fontId="5" fillId="86" borderId="91" applyNumberFormat="0" applyFont="0" applyAlignment="0" applyProtection="0"/>
    <xf numFmtId="0" fontId="5" fillId="0" borderId="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186" fillId="84" borderId="85"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6" borderId="91" applyNumberFormat="0" applyFont="0" applyAlignment="0" applyProtection="0"/>
    <xf numFmtId="0" fontId="5" fillId="86" borderId="91" applyNumberFormat="0" applyFont="0" applyAlignment="0" applyProtection="0"/>
    <xf numFmtId="0" fontId="5" fillId="86" borderId="91" applyNumberFormat="0" applyFont="0" applyAlignment="0" applyProtection="0"/>
    <xf numFmtId="0" fontId="54" fillId="0" borderId="0"/>
    <xf numFmtId="0" fontId="5" fillId="0" borderId="0"/>
    <xf numFmtId="206" fontId="257" fillId="28" borderId="133">
      <alignment horizontal="right" vertical="center" indent="1"/>
    </xf>
    <xf numFmtId="207" fontId="217" fillId="28" borderId="133">
      <alignment horizontal="left" vertical="center" wrapText="1" indent="1"/>
      <protection locked="0"/>
    </xf>
    <xf numFmtId="164" fontId="217" fillId="28" borderId="133">
      <alignment horizontal="right" vertical="center" indent="1"/>
    </xf>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177" fillId="74" borderId="0" applyNumberFormat="0" applyBorder="0" applyAlignment="0" applyProtection="0"/>
    <xf numFmtId="0" fontId="177" fillId="75" borderId="0" applyNumberFormat="0" applyBorder="0" applyAlignment="0" applyProtection="0"/>
    <xf numFmtId="0" fontId="177" fillId="76" borderId="0" applyNumberFormat="0" applyBorder="0" applyAlignment="0" applyProtection="0"/>
    <xf numFmtId="0" fontId="177" fillId="77" borderId="0" applyNumberFormat="0" applyBorder="0" applyAlignment="0" applyProtection="0"/>
    <xf numFmtId="0" fontId="177" fillId="78" borderId="0" applyNumberFormat="0" applyBorder="0" applyAlignment="0" applyProtection="0"/>
    <xf numFmtId="0" fontId="177" fillId="79" borderId="0" applyNumberFormat="0" applyBorder="0" applyAlignment="0" applyProtection="0"/>
    <xf numFmtId="0" fontId="178" fillId="80" borderId="0" applyNumberFormat="0" applyBorder="0" applyAlignment="0" applyProtection="0"/>
    <xf numFmtId="0" fontId="179" fillId="81" borderId="85" applyNumberFormat="0" applyAlignment="0" applyProtection="0"/>
    <xf numFmtId="0" fontId="180" fillId="82" borderId="86" applyNumberFormat="0" applyAlignment="0" applyProtection="0"/>
    <xf numFmtId="0" fontId="181" fillId="0" borderId="0" applyNumberFormat="0" applyFill="0" applyBorder="0" applyAlignment="0" applyProtection="0"/>
    <xf numFmtId="0" fontId="182" fillId="83" borderId="0" applyNumberFormat="0" applyBorder="0" applyAlignment="0" applyProtection="0"/>
    <xf numFmtId="0" fontId="183" fillId="0" borderId="87" applyNumberFormat="0" applyFill="0" applyAlignment="0" applyProtection="0"/>
    <xf numFmtId="0" fontId="184" fillId="0" borderId="88" applyNumberFormat="0" applyFill="0" applyAlignment="0" applyProtection="0"/>
    <xf numFmtId="0" fontId="185" fillId="0" borderId="89" applyNumberFormat="0" applyFill="0" applyAlignment="0" applyProtection="0"/>
    <xf numFmtId="0" fontId="185" fillId="0" borderId="0" applyNumberFormat="0" applyFill="0" applyBorder="0" applyAlignment="0" applyProtection="0"/>
    <xf numFmtId="0" fontId="186" fillId="84" borderId="85" applyNumberFormat="0" applyAlignment="0" applyProtection="0"/>
    <xf numFmtId="0" fontId="187" fillId="0" borderId="90" applyNumberFormat="0" applyFill="0" applyAlignment="0" applyProtection="0"/>
    <xf numFmtId="0" fontId="54" fillId="0" borderId="0"/>
    <xf numFmtId="0" fontId="190" fillId="81" borderId="92" applyNumberFormat="0" applyAlignment="0" applyProtection="0"/>
    <xf numFmtId="0" fontId="192" fillId="0" borderId="93" applyNumberFormat="0" applyFill="0" applyAlignment="0" applyProtection="0"/>
    <xf numFmtId="0" fontId="193" fillId="0" borderId="0" applyNumberFormat="0" applyFill="0" applyBorder="0" applyAlignment="0" applyProtection="0"/>
    <xf numFmtId="0" fontId="54" fillId="0" borderId="0"/>
    <xf numFmtId="0" fontId="186" fillId="84" borderId="85" applyNumberFormat="0" applyAlignment="0" applyProtection="0"/>
    <xf numFmtId="0" fontId="4" fillId="0" borderId="0"/>
    <xf numFmtId="43" fontId="4" fillId="0" borderId="0" applyFont="0" applyFill="0" applyBorder="0" applyAlignment="0" applyProtection="0"/>
    <xf numFmtId="0" fontId="186" fillId="84" borderId="85" applyNumberFormat="0" applyAlignment="0" applyProtection="0"/>
    <xf numFmtId="0" fontId="54" fillId="0" borderId="0"/>
    <xf numFmtId="0" fontId="186" fillId="84" borderId="85" applyNumberFormat="0" applyAlignment="0" applyProtection="0"/>
    <xf numFmtId="0" fontId="54" fillId="0" borderId="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54" fillId="0" borderId="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86" borderId="91" applyNumberFormat="0" applyFont="0" applyAlignment="0" applyProtection="0"/>
    <xf numFmtId="0" fontId="4" fillId="0" borderId="0"/>
    <xf numFmtId="0" fontId="4" fillId="86" borderId="91" applyNumberFormat="0" applyFon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86" borderId="91" applyNumberFormat="0" applyFont="0" applyAlignment="0" applyProtection="0"/>
    <xf numFmtId="0" fontId="4" fillId="86" borderId="91"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186" fillId="84" borderId="85" applyNumberFormat="0" applyAlignment="0" applyProtection="0"/>
    <xf numFmtId="0" fontId="4" fillId="0" borderId="0"/>
    <xf numFmtId="0" fontId="4" fillId="0" borderId="0"/>
    <xf numFmtId="0" fontId="54" fillId="0" borderId="0"/>
    <xf numFmtId="0" fontId="186" fillId="84" borderId="85" applyNumberFormat="0" applyAlignment="0" applyProtection="0"/>
    <xf numFmtId="0" fontId="4" fillId="0" borderId="0"/>
    <xf numFmtId="0" fontId="54" fillId="0" borderId="0"/>
    <xf numFmtId="0" fontId="54" fillId="0" borderId="0"/>
    <xf numFmtId="0" fontId="186" fillId="84" borderId="85" applyNumberFormat="0" applyAlignment="0" applyProtection="0"/>
    <xf numFmtId="0" fontId="4" fillId="68"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186" fillId="84" borderId="85" applyNumberFormat="0" applyAlignment="0" applyProtection="0"/>
    <xf numFmtId="0" fontId="4" fillId="0" borderId="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0" borderId="0"/>
    <xf numFmtId="0" fontId="54" fillId="0" borderId="0"/>
    <xf numFmtId="0" fontId="3"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43" fontId="3" fillId="0" borderId="0" applyFont="0" applyFill="0" applyBorder="0" applyAlignment="0" applyProtection="0"/>
    <xf numFmtId="0" fontId="186" fillId="84" borderId="85" applyNumberFormat="0" applyAlignment="0" applyProtection="0"/>
    <xf numFmtId="0" fontId="3" fillId="0" borderId="0"/>
    <xf numFmtId="0" fontId="3" fillId="86" borderId="91" applyNumberFormat="0" applyFont="0" applyAlignment="0" applyProtection="0"/>
    <xf numFmtId="0" fontId="54" fillId="0" borderId="0"/>
    <xf numFmtId="0" fontId="54" fillId="0" borderId="0"/>
    <xf numFmtId="0" fontId="54" fillId="0" borderId="0"/>
    <xf numFmtId="0" fontId="54" fillId="0" borderId="0"/>
    <xf numFmtId="0" fontId="2" fillId="0" borderId="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186" fillId="84" borderId="85"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0" fontId="2" fillId="86" borderId="91" applyNumberFormat="0" applyFont="0" applyAlignment="0" applyProtection="0"/>
    <xf numFmtId="0" fontId="2" fillId="86" borderId="91" applyNumberFormat="0" applyFont="0" applyAlignment="0" applyProtection="0"/>
    <xf numFmtId="0" fontId="2" fillId="0" borderId="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54" fillId="0" borderId="0"/>
    <xf numFmtId="0" fontId="258" fillId="0" borderId="0"/>
    <xf numFmtId="0" fontId="1" fillId="0" borderId="0"/>
    <xf numFmtId="0" fontId="1" fillId="0" borderId="0"/>
    <xf numFmtId="0" fontId="186" fillId="84" borderId="85" applyNumberForma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0" fontId="186" fillId="84" borderId="85" applyNumberFormat="0" applyAlignment="0" applyProtection="0"/>
    <xf numFmtId="0" fontId="1" fillId="0" borderId="0"/>
  </cellStyleXfs>
  <cellXfs count="558">
    <xf numFmtId="0" fontId="0" fillId="0" borderId="0" xfId="0"/>
    <xf numFmtId="2" fontId="155" fillId="51" borderId="0" xfId="340" applyNumberFormat="1" applyFont="1" applyFill="1" applyAlignment="1">
      <alignment horizontal="center" wrapText="1"/>
    </xf>
    <xf numFmtId="0" fontId="154" fillId="28" borderId="0" xfId="340" applyFont="1" applyFill="1" applyAlignment="1">
      <alignment horizontal="center"/>
    </xf>
    <xf numFmtId="0" fontId="154" fillId="28" borderId="35" xfId="340" applyFont="1" applyFill="1" applyBorder="1"/>
    <xf numFmtId="0" fontId="154" fillId="28" borderId="0" xfId="340" applyFont="1" applyFill="1"/>
    <xf numFmtId="164" fontId="158" fillId="51" borderId="36" xfId="2" applyNumberFormat="1" applyFont="1" applyFill="1" applyBorder="1" applyAlignment="1">
      <alignment vertical="center" wrapText="1"/>
    </xf>
    <xf numFmtId="0" fontId="154" fillId="51" borderId="37" xfId="0" applyFont="1" applyFill="1" applyBorder="1" applyAlignment="1">
      <alignment horizontal="centerContinuous" vertical="center" wrapText="1"/>
    </xf>
    <xf numFmtId="0" fontId="154" fillId="51" borderId="0" xfId="340" applyFont="1" applyFill="1" applyAlignment="1">
      <alignment vertical="center" wrapText="1"/>
    </xf>
    <xf numFmtId="0" fontId="154" fillId="51" borderId="0" xfId="0" applyFont="1" applyFill="1" applyAlignment="1">
      <alignment horizontal="centerContinuous" vertical="center" wrapText="1"/>
    </xf>
    <xf numFmtId="0" fontId="154" fillId="51" borderId="38" xfId="0" applyFont="1" applyFill="1" applyBorder="1" applyAlignment="1">
      <alignment horizontal="centerContinuous" vertical="center" wrapText="1"/>
    </xf>
    <xf numFmtId="0" fontId="154" fillId="28" borderId="0" xfId="340" applyFont="1" applyFill="1" applyAlignment="1">
      <alignment vertical="center"/>
    </xf>
    <xf numFmtId="0" fontId="154" fillId="28" borderId="0" xfId="340" applyFont="1" applyFill="1" applyAlignment="1">
      <alignment vertical="center" wrapText="1"/>
    </xf>
    <xf numFmtId="0" fontId="154" fillId="51" borderId="39" xfId="0" applyFont="1" applyFill="1" applyBorder="1" applyAlignment="1">
      <alignment horizontal="centerContinuous" vertical="center" wrapText="1"/>
    </xf>
    <xf numFmtId="164" fontId="155" fillId="51" borderId="36" xfId="2" applyNumberFormat="1" applyFont="1" applyFill="1" applyBorder="1" applyAlignment="1">
      <alignment horizontal="center" wrapText="1"/>
    </xf>
    <xf numFmtId="0" fontId="156" fillId="51" borderId="0" xfId="340" applyFont="1" applyFill="1" applyAlignment="1">
      <alignment horizontal="center" wrapText="1"/>
    </xf>
    <xf numFmtId="0" fontId="156" fillId="51" borderId="0" xfId="0" applyFont="1" applyFill="1" applyAlignment="1">
      <alignment horizontal="center" vertical="center" wrapText="1"/>
    </xf>
    <xf numFmtId="0" fontId="156" fillId="51" borderId="0" xfId="0" applyFont="1" applyFill="1" applyAlignment="1">
      <alignment horizontal="centerContinuous" vertical="center" wrapText="1"/>
    </xf>
    <xf numFmtId="2" fontId="155" fillId="51" borderId="0" xfId="340" applyNumberFormat="1" applyFont="1" applyFill="1" applyAlignment="1">
      <alignment horizontal="right" wrapText="1"/>
    </xf>
    <xf numFmtId="0" fontId="156" fillId="51" borderId="0" xfId="340" applyFont="1" applyFill="1" applyAlignment="1">
      <alignment horizontal="right" wrapText="1"/>
    </xf>
    <xf numFmtId="2" fontId="155" fillId="51" borderId="38" xfId="340" applyNumberFormat="1" applyFont="1" applyFill="1" applyBorder="1" applyAlignment="1">
      <alignment horizontal="right" wrapText="1"/>
    </xf>
    <xf numFmtId="0" fontId="154" fillId="28" borderId="0" xfId="340" applyFont="1" applyFill="1" applyAlignment="1">
      <alignment horizontal="right"/>
    </xf>
    <xf numFmtId="0" fontId="156" fillId="51" borderId="37" xfId="0" applyFont="1" applyFill="1" applyBorder="1" applyAlignment="1">
      <alignment horizontal="center" vertical="center" wrapText="1"/>
    </xf>
    <xf numFmtId="0" fontId="156" fillId="51" borderId="37" xfId="0" applyFont="1" applyFill="1" applyBorder="1" applyAlignment="1">
      <alignment horizontal="centerContinuous" vertical="center" wrapText="1"/>
    </xf>
    <xf numFmtId="2" fontId="155" fillId="51" borderId="37" xfId="340" applyNumberFormat="1" applyFont="1" applyFill="1" applyBorder="1" applyAlignment="1">
      <alignment horizontal="right" wrapText="1"/>
    </xf>
    <xf numFmtId="0" fontId="156" fillId="51" borderId="37" xfId="340" applyFont="1" applyFill="1" applyBorder="1" applyAlignment="1">
      <alignment horizontal="right" wrapText="1"/>
    </xf>
    <xf numFmtId="2" fontId="155" fillId="51" borderId="40" xfId="340" applyNumberFormat="1" applyFont="1" applyFill="1" applyBorder="1" applyAlignment="1">
      <alignment horizontal="right" wrapText="1"/>
    </xf>
    <xf numFmtId="2" fontId="155" fillId="51" borderId="41" xfId="340" applyNumberFormat="1" applyFont="1" applyFill="1" applyBorder="1" applyAlignment="1">
      <alignment horizontal="right" wrapText="1"/>
    </xf>
    <xf numFmtId="0" fontId="155" fillId="28" borderId="42" xfId="0" applyFont="1" applyFill="1" applyBorder="1" applyAlignment="1">
      <alignment horizontal="right"/>
    </xf>
    <xf numFmtId="164" fontId="156" fillId="52" borderId="0" xfId="340" applyNumberFormat="1" applyFont="1" applyFill="1" applyAlignment="1">
      <alignment horizontal="center" vertical="center" wrapText="1"/>
    </xf>
    <xf numFmtId="0" fontId="155" fillId="28" borderId="43" xfId="0" applyFont="1" applyFill="1" applyBorder="1" applyAlignment="1">
      <alignment horizontal="right"/>
    </xf>
    <xf numFmtId="0" fontId="154" fillId="52" borderId="0" xfId="340" applyFont="1" applyFill="1" applyAlignment="1">
      <alignment horizontal="right"/>
    </xf>
    <xf numFmtId="164" fontId="155" fillId="52" borderId="43" xfId="2" applyNumberFormat="1" applyFont="1" applyFill="1" applyBorder="1" applyAlignment="1">
      <alignment horizontal="right"/>
    </xf>
    <xf numFmtId="0" fontId="154" fillId="52" borderId="0" xfId="340" applyFont="1" applyFill="1"/>
    <xf numFmtId="2" fontId="155" fillId="28" borderId="43" xfId="340" applyNumberFormat="1" applyFont="1" applyFill="1" applyBorder="1" applyAlignment="1">
      <alignment horizontal="right" vertical="center"/>
    </xf>
    <xf numFmtId="164" fontId="154" fillId="28" borderId="0" xfId="340" applyNumberFormat="1" applyFont="1" applyFill="1"/>
    <xf numFmtId="0" fontId="154" fillId="28" borderId="36" xfId="340" applyFont="1" applyFill="1" applyBorder="1"/>
    <xf numFmtId="0" fontId="155" fillId="28" borderId="0" xfId="0" applyFont="1" applyFill="1" applyAlignment="1">
      <alignment vertical="center"/>
    </xf>
    <xf numFmtId="0" fontId="154" fillId="28" borderId="38" xfId="340" applyFont="1" applyFill="1" applyBorder="1"/>
    <xf numFmtId="16" fontId="154" fillId="28" borderId="36" xfId="340" applyNumberFormat="1" applyFont="1" applyFill="1" applyBorder="1"/>
    <xf numFmtId="16" fontId="154" fillId="28" borderId="45" xfId="340" applyNumberFormat="1" applyFont="1" applyFill="1" applyBorder="1"/>
    <xf numFmtId="0" fontId="155" fillId="52" borderId="46" xfId="0" applyFont="1" applyFill="1" applyBorder="1" applyAlignment="1">
      <alignment vertical="center"/>
    </xf>
    <xf numFmtId="0" fontId="154" fillId="28" borderId="46" xfId="340" applyFont="1" applyFill="1" applyBorder="1"/>
    <xf numFmtId="0" fontId="154" fillId="28" borderId="47" xfId="340" applyFont="1" applyFill="1" applyBorder="1"/>
    <xf numFmtId="16" fontId="154" fillId="28" borderId="0" xfId="340" applyNumberFormat="1" applyFont="1" applyFill="1"/>
    <xf numFmtId="0" fontId="155" fillId="28" borderId="43" xfId="0" quotePrefix="1" applyFont="1" applyFill="1" applyBorder="1" applyAlignment="1">
      <alignment horizontal="right"/>
    </xf>
    <xf numFmtId="164" fontId="155" fillId="28" borderId="35" xfId="340" applyNumberFormat="1" applyFont="1" applyFill="1" applyBorder="1" applyAlignment="1">
      <alignment horizontal="center" vertical="center"/>
    </xf>
    <xf numFmtId="0" fontId="159" fillId="28" borderId="0" xfId="0" applyFont="1" applyFill="1" applyAlignment="1">
      <alignment vertical="center" wrapText="1"/>
    </xf>
    <xf numFmtId="0" fontId="159" fillId="28" borderId="38" xfId="0" applyFont="1" applyFill="1" applyBorder="1" applyAlignment="1">
      <alignment vertical="center" wrapText="1"/>
    </xf>
    <xf numFmtId="2" fontId="155" fillId="28" borderId="36" xfId="2" applyNumberFormat="1" applyFont="1" applyFill="1" applyBorder="1" applyAlignment="1">
      <alignment vertical="center" wrapText="1"/>
    </xf>
    <xf numFmtId="0" fontId="156" fillId="28" borderId="45" xfId="340" applyFont="1" applyFill="1" applyBorder="1" applyAlignment="1">
      <alignment vertical="center"/>
    </xf>
    <xf numFmtId="0" fontId="159" fillId="52" borderId="46" xfId="0" applyFont="1" applyFill="1" applyBorder="1" applyAlignment="1">
      <alignment vertical="center" wrapText="1"/>
    </xf>
    <xf numFmtId="0" fontId="159" fillId="28" borderId="46" xfId="0" applyFont="1" applyFill="1" applyBorder="1" applyAlignment="1">
      <alignment vertical="center" wrapText="1"/>
    </xf>
    <xf numFmtId="0" fontId="159" fillId="52" borderId="47" xfId="0" applyFont="1" applyFill="1" applyBorder="1" applyAlignment="1">
      <alignment vertical="center" wrapText="1"/>
    </xf>
    <xf numFmtId="164" fontId="161" fillId="51" borderId="48" xfId="2" applyNumberFormat="1" applyFont="1" applyFill="1" applyBorder="1" applyAlignment="1">
      <alignment horizontal="centerContinuous" vertical="top" wrapText="1"/>
    </xf>
    <xf numFmtId="164" fontId="161" fillId="51" borderId="49" xfId="2" applyNumberFormat="1" applyFont="1" applyFill="1" applyBorder="1" applyAlignment="1">
      <alignment horizontal="center" vertical="top" wrapText="1"/>
    </xf>
    <xf numFmtId="164" fontId="161" fillId="51" borderId="50" xfId="2" applyNumberFormat="1" applyFont="1" applyFill="1" applyBorder="1" applyAlignment="1">
      <alignment horizontal="center" vertical="top" wrapText="1"/>
    </xf>
    <xf numFmtId="164" fontId="158" fillId="51" borderId="37" xfId="2" applyNumberFormat="1" applyFont="1" applyFill="1" applyBorder="1" applyAlignment="1">
      <alignment horizontal="centerContinuous" vertical="center" wrapText="1"/>
    </xf>
    <xf numFmtId="0" fontId="154" fillId="28" borderId="0" xfId="340" applyFont="1" applyFill="1" applyAlignment="1">
      <alignment horizontal="left" vertical="center"/>
    </xf>
    <xf numFmtId="2" fontId="156" fillId="51" borderId="0" xfId="340" applyNumberFormat="1" applyFont="1" applyFill="1" applyAlignment="1">
      <alignment horizontal="center" wrapText="1"/>
    </xf>
    <xf numFmtId="2" fontId="156" fillId="51" borderId="44" xfId="340" applyNumberFormat="1" applyFont="1" applyFill="1" applyBorder="1" applyAlignment="1">
      <alignment horizontal="center" wrapText="1"/>
    </xf>
    <xf numFmtId="164" fontId="155" fillId="51" borderId="36" xfId="2" applyNumberFormat="1" applyFont="1" applyFill="1" applyBorder="1" applyAlignment="1">
      <alignment horizontal="left" wrapText="1"/>
    </xf>
    <xf numFmtId="2" fontId="155" fillId="51" borderId="0" xfId="340" quotePrefix="1" applyNumberFormat="1" applyFont="1" applyFill="1" applyAlignment="1">
      <alignment horizontal="center" wrapText="1"/>
    </xf>
    <xf numFmtId="2" fontId="156" fillId="51" borderId="0" xfId="340" quotePrefix="1" applyNumberFormat="1" applyFont="1" applyFill="1" applyAlignment="1">
      <alignment horizontal="center" wrapText="1"/>
    </xf>
    <xf numFmtId="2" fontId="156" fillId="51" borderId="38" xfId="340" applyNumberFormat="1" applyFont="1" applyFill="1" applyBorder="1" applyAlignment="1">
      <alignment horizontal="center" wrapText="1"/>
    </xf>
    <xf numFmtId="2" fontId="155" fillId="53" borderId="0" xfId="340" applyNumberFormat="1" applyFont="1" applyFill="1" applyAlignment="1">
      <alignment horizontal="center" wrapText="1"/>
    </xf>
    <xf numFmtId="0" fontId="154" fillId="54" borderId="35" xfId="340" applyFont="1" applyFill="1" applyBorder="1"/>
    <xf numFmtId="2" fontId="155" fillId="54" borderId="43" xfId="340" applyNumberFormat="1" applyFont="1" applyFill="1" applyBorder="1" applyAlignment="1">
      <alignment horizontal="right" vertical="center"/>
    </xf>
    <xf numFmtId="0" fontId="154" fillId="54" borderId="0" xfId="340" applyFont="1" applyFill="1"/>
    <xf numFmtId="0" fontId="158" fillId="54" borderId="0" xfId="340" applyFont="1" applyFill="1"/>
    <xf numFmtId="2" fontId="157" fillId="54" borderId="43" xfId="340" applyNumberFormat="1" applyFont="1" applyFill="1" applyBorder="1" applyAlignment="1">
      <alignment horizontal="right" vertical="center"/>
    </xf>
    <xf numFmtId="0" fontId="159" fillId="54" borderId="0" xfId="0" applyFont="1" applyFill="1" applyAlignment="1">
      <alignment wrapText="1"/>
    </xf>
    <xf numFmtId="164" fontId="155" fillId="54" borderId="35" xfId="340" applyNumberFormat="1" applyFont="1" applyFill="1" applyBorder="1" applyAlignment="1">
      <alignment horizontal="center" vertical="center"/>
    </xf>
    <xf numFmtId="2" fontId="155" fillId="54" borderId="43" xfId="2" applyNumberFormat="1" applyFont="1" applyFill="1" applyBorder="1" applyAlignment="1">
      <alignment horizontal="left" vertical="top" wrapText="1"/>
    </xf>
    <xf numFmtId="0" fontId="154" fillId="54" borderId="57" xfId="340" applyFont="1" applyFill="1" applyBorder="1"/>
    <xf numFmtId="2" fontId="155" fillId="54" borderId="36" xfId="340" applyNumberFormat="1" applyFont="1" applyFill="1" applyBorder="1" applyAlignment="1">
      <alignment horizontal="right" vertical="center"/>
    </xf>
    <xf numFmtId="0" fontId="154" fillId="51" borderId="58" xfId="0" applyFont="1" applyFill="1" applyBorder="1" applyAlignment="1">
      <alignment horizontal="centerContinuous" vertical="center" wrapText="1"/>
    </xf>
    <xf numFmtId="2" fontId="156" fillId="53" borderId="0" xfId="340" applyNumberFormat="1" applyFont="1" applyFill="1" applyAlignment="1">
      <alignment horizontal="center" wrapText="1"/>
    </xf>
    <xf numFmtId="0" fontId="156" fillId="53" borderId="0" xfId="340" applyFont="1" applyFill="1" applyAlignment="1">
      <alignment horizontal="center" wrapText="1"/>
    </xf>
    <xf numFmtId="164" fontId="155" fillId="53" borderId="41" xfId="2" applyNumberFormat="1" applyFont="1" applyFill="1" applyBorder="1" applyAlignment="1">
      <alignment horizontal="center" wrapText="1"/>
    </xf>
    <xf numFmtId="2" fontId="155" fillId="53" borderId="37" xfId="340" applyNumberFormat="1" applyFont="1" applyFill="1" applyBorder="1" applyAlignment="1">
      <alignment horizontal="center" wrapText="1"/>
    </xf>
    <xf numFmtId="2" fontId="156" fillId="53" borderId="60" xfId="340" applyNumberFormat="1" applyFont="1" applyFill="1" applyBorder="1" applyAlignment="1">
      <alignment horizontal="center" wrapText="1"/>
    </xf>
    <xf numFmtId="0" fontId="156" fillId="53" borderId="37" xfId="340" applyFont="1" applyFill="1" applyBorder="1" applyAlignment="1">
      <alignment horizontal="center" wrapText="1"/>
    </xf>
    <xf numFmtId="2" fontId="156" fillId="53" borderId="37" xfId="340" applyNumberFormat="1" applyFont="1" applyFill="1" applyBorder="1" applyAlignment="1">
      <alignment horizontal="center" wrapText="1"/>
    </xf>
    <xf numFmtId="2" fontId="156" fillId="53" borderId="41" xfId="340" applyNumberFormat="1" applyFont="1" applyFill="1" applyBorder="1" applyAlignment="1">
      <alignment horizontal="center" wrapText="1"/>
    </xf>
    <xf numFmtId="2" fontId="156" fillId="53" borderId="52" xfId="340" applyNumberFormat="1" applyFont="1" applyFill="1" applyBorder="1" applyAlignment="1">
      <alignment horizontal="center"/>
    </xf>
    <xf numFmtId="0" fontId="0" fillId="55" borderId="0" xfId="0" applyFill="1"/>
    <xf numFmtId="0" fontId="0" fillId="55" borderId="65" xfId="0" applyFill="1" applyBorder="1"/>
    <xf numFmtId="0" fontId="0" fillId="55" borderId="66" xfId="0" applyFill="1" applyBorder="1"/>
    <xf numFmtId="0" fontId="0" fillId="53" borderId="0" xfId="0" applyFill="1" applyAlignment="1">
      <alignment horizontal="center"/>
    </xf>
    <xf numFmtId="0" fontId="0" fillId="55" borderId="68" xfId="0" applyFill="1" applyBorder="1"/>
    <xf numFmtId="0" fontId="0" fillId="53" borderId="0" xfId="0" applyFill="1" applyAlignment="1">
      <alignment horizontal="center" vertical="center"/>
    </xf>
    <xf numFmtId="0" fontId="0" fillId="53" borderId="0" xfId="0" applyFill="1" applyAlignment="1">
      <alignment horizontal="center" vertical="center" wrapText="1"/>
    </xf>
    <xf numFmtId="0" fontId="0" fillId="55" borderId="0" xfId="0" applyFill="1" applyAlignment="1">
      <alignment horizontal="center"/>
    </xf>
    <xf numFmtId="0" fontId="0" fillId="55" borderId="69" xfId="0" applyFill="1" applyBorder="1"/>
    <xf numFmtId="0" fontId="0" fillId="53" borderId="68" xfId="0" applyFill="1" applyBorder="1" applyAlignment="1">
      <alignment horizontal="center" vertical="center" wrapText="1"/>
    </xf>
    <xf numFmtId="0" fontId="0" fillId="55" borderId="71" xfId="0" applyFill="1" applyBorder="1"/>
    <xf numFmtId="0" fontId="0" fillId="55" borderId="72" xfId="0" applyFill="1" applyBorder="1"/>
    <xf numFmtId="0" fontId="0" fillId="55" borderId="73" xfId="0" applyFill="1" applyBorder="1"/>
    <xf numFmtId="164" fontId="0" fillId="55" borderId="0" xfId="0" applyNumberFormat="1" applyFill="1" applyAlignment="1">
      <alignment horizontal="center" vertical="center"/>
    </xf>
    <xf numFmtId="0" fontId="154" fillId="51" borderId="36" xfId="340" applyFont="1" applyFill="1" applyBorder="1" applyAlignment="1">
      <alignment vertical="center" wrapText="1"/>
    </xf>
    <xf numFmtId="164" fontId="161" fillId="51" borderId="36" xfId="2" applyNumberFormat="1" applyFont="1" applyFill="1" applyBorder="1" applyAlignment="1">
      <alignment vertical="top" wrapText="1"/>
    </xf>
    <xf numFmtId="164" fontId="161" fillId="51" borderId="0" xfId="2" applyNumberFormat="1" applyFont="1" applyFill="1" applyAlignment="1">
      <alignment vertical="top" wrapText="1"/>
    </xf>
    <xf numFmtId="0" fontId="0" fillId="0" borderId="0" xfId="0" applyAlignment="1">
      <alignment vertical="center"/>
    </xf>
    <xf numFmtId="164" fontId="161" fillId="28" borderId="0" xfId="2" applyNumberFormat="1" applyFont="1" applyFill="1" applyAlignment="1">
      <alignment horizontal="center" vertical="top" wrapText="1"/>
    </xf>
    <xf numFmtId="0" fontId="154" fillId="28" borderId="0" xfId="340" applyFont="1" applyFill="1" applyAlignment="1">
      <alignment horizontal="center" vertical="center" wrapText="1"/>
    </xf>
    <xf numFmtId="0" fontId="159" fillId="54" borderId="56" xfId="0" applyFont="1" applyFill="1" applyBorder="1" applyAlignment="1">
      <alignment wrapText="1"/>
    </xf>
    <xf numFmtId="2" fontId="155" fillId="28" borderId="36" xfId="340" applyNumberFormat="1" applyFont="1" applyFill="1" applyBorder="1" applyAlignment="1">
      <alignment horizontal="right" vertical="center"/>
    </xf>
    <xf numFmtId="2" fontId="156" fillId="53" borderId="74" xfId="340" applyNumberFormat="1" applyFont="1" applyFill="1" applyBorder="1" applyAlignment="1">
      <alignment horizontal="center" wrapText="1"/>
    </xf>
    <xf numFmtId="164" fontId="161" fillId="51" borderId="56" xfId="2" applyNumberFormat="1" applyFont="1" applyFill="1" applyBorder="1" applyAlignment="1">
      <alignment vertical="top" wrapText="1"/>
    </xf>
    <xf numFmtId="0" fontId="154" fillId="51" borderId="56" xfId="340" applyFont="1" applyFill="1" applyBorder="1" applyAlignment="1">
      <alignment vertical="center" wrapText="1"/>
    </xf>
    <xf numFmtId="2" fontId="157" fillId="54" borderId="82" xfId="340" applyNumberFormat="1" applyFont="1" applyFill="1" applyBorder="1" applyAlignment="1">
      <alignment horizontal="right" vertical="center"/>
    </xf>
    <xf numFmtId="2" fontId="155" fillId="51" borderId="74" xfId="340" applyNumberFormat="1" applyFont="1" applyFill="1" applyBorder="1" applyAlignment="1">
      <alignment horizontal="right" wrapText="1"/>
    </xf>
    <xf numFmtId="2" fontId="155" fillId="54" borderId="84" xfId="340" applyNumberFormat="1" applyFont="1" applyFill="1" applyBorder="1" applyAlignment="1">
      <alignment horizontal="right" vertical="center"/>
    </xf>
    <xf numFmtId="2" fontId="155" fillId="54" borderId="0" xfId="340" applyNumberFormat="1" applyFont="1" applyFill="1" applyAlignment="1">
      <alignment horizontal="right" vertical="center"/>
    </xf>
    <xf numFmtId="2" fontId="172" fillId="54" borderId="43" xfId="340" applyNumberFormat="1" applyFont="1" applyFill="1" applyBorder="1" applyAlignment="1">
      <alignment horizontal="right" vertical="center"/>
    </xf>
    <xf numFmtId="0" fontId="166" fillId="55" borderId="72" xfId="0" applyFont="1" applyFill="1" applyBorder="1" applyAlignment="1">
      <alignment horizontal="center"/>
    </xf>
    <xf numFmtId="164" fontId="52" fillId="55" borderId="0" xfId="0" applyNumberFormat="1" applyFont="1" applyFill="1" applyAlignment="1">
      <alignment horizontal="center" vertical="center"/>
    </xf>
    <xf numFmtId="2" fontId="155" fillId="28" borderId="94" xfId="340" applyNumberFormat="1" applyFont="1" applyFill="1" applyBorder="1" applyAlignment="1">
      <alignment horizontal="right" vertical="center"/>
    </xf>
    <xf numFmtId="2" fontId="155" fillId="54" borderId="95" xfId="340" applyNumberFormat="1" applyFont="1" applyFill="1" applyBorder="1" applyAlignment="1">
      <alignment horizontal="right" vertical="center"/>
    </xf>
    <xf numFmtId="2" fontId="172" fillId="54" borderId="36" xfId="340" applyNumberFormat="1" applyFont="1" applyFill="1" applyBorder="1" applyAlignment="1">
      <alignment horizontal="right" vertical="center"/>
    </xf>
    <xf numFmtId="0" fontId="168" fillId="55" borderId="96" xfId="0" applyFont="1" applyFill="1" applyBorder="1"/>
    <xf numFmtId="0" fontId="0" fillId="55" borderId="62" xfId="0" applyFill="1" applyBorder="1"/>
    <xf numFmtId="0" fontId="0" fillId="55" borderId="97" xfId="0" applyFill="1" applyBorder="1"/>
    <xf numFmtId="2" fontId="164" fillId="54" borderId="98" xfId="340" applyNumberFormat="1" applyFont="1" applyFill="1" applyBorder="1" applyAlignment="1">
      <alignment horizontal="right" vertical="center"/>
    </xf>
    <xf numFmtId="0" fontId="207" fillId="55" borderId="0" xfId="0" applyFont="1" applyFill="1"/>
    <xf numFmtId="2" fontId="164" fillId="54" borderId="104" xfId="340" applyNumberFormat="1" applyFont="1" applyFill="1" applyBorder="1" applyAlignment="1">
      <alignment horizontal="right" vertical="center"/>
    </xf>
    <xf numFmtId="0" fontId="165" fillId="55" borderId="0" xfId="0" applyFont="1" applyFill="1"/>
    <xf numFmtId="164" fontId="0" fillId="54" borderId="0" xfId="0" applyNumberFormat="1" applyFill="1" applyAlignment="1">
      <alignment horizontal="center" vertical="center"/>
    </xf>
    <xf numFmtId="164" fontId="0" fillId="54" borderId="68" xfId="0" applyNumberFormat="1" applyFill="1" applyBorder="1" applyAlignment="1">
      <alignment horizontal="center" vertical="center"/>
    </xf>
    <xf numFmtId="164" fontId="166" fillId="54" borderId="0" xfId="0" applyNumberFormat="1" applyFont="1" applyFill="1" applyAlignment="1">
      <alignment horizontal="center" vertical="center"/>
    </xf>
    <xf numFmtId="164" fontId="166" fillId="54" borderId="68" xfId="0" applyNumberFormat="1" applyFont="1" applyFill="1" applyBorder="1" applyAlignment="1">
      <alignment horizontal="center" vertical="center"/>
    </xf>
    <xf numFmtId="0" fontId="47" fillId="55" borderId="0" xfId="0" applyFont="1" applyFill="1" applyAlignment="1">
      <alignment horizontal="center"/>
    </xf>
    <xf numFmtId="2" fontId="156" fillId="53" borderId="38" xfId="340" applyNumberFormat="1" applyFont="1" applyFill="1" applyBorder="1" applyAlignment="1">
      <alignment horizontal="center" wrapText="1"/>
    </xf>
    <xf numFmtId="2" fontId="156" fillId="53" borderId="80" xfId="340" applyNumberFormat="1" applyFont="1" applyFill="1" applyBorder="1" applyAlignment="1">
      <alignment horizontal="center" wrapText="1"/>
    </xf>
    <xf numFmtId="2" fontId="155" fillId="54" borderId="105" xfId="340" applyNumberFormat="1" applyFont="1" applyFill="1" applyBorder="1" applyAlignment="1">
      <alignment horizontal="right" vertical="center"/>
    </xf>
    <xf numFmtId="164" fontId="222" fillId="54" borderId="0" xfId="0" applyNumberFormat="1" applyFont="1" applyFill="1" applyAlignment="1">
      <alignment horizontal="center" vertical="center"/>
    </xf>
    <xf numFmtId="0" fontId="222" fillId="55" borderId="0" xfId="0" applyFont="1" applyFill="1" applyAlignment="1">
      <alignment horizontal="center"/>
    </xf>
    <xf numFmtId="164" fontId="156" fillId="52" borderId="8" xfId="340" applyNumberFormat="1" applyFont="1" applyFill="1" applyBorder="1" applyAlignment="1">
      <alignment horizontal="center" vertical="center" wrapText="1"/>
    </xf>
    <xf numFmtId="0" fontId="231" fillId="55" borderId="0" xfId="0" applyFont="1" applyFill="1" applyAlignment="1">
      <alignment vertical="center"/>
    </xf>
    <xf numFmtId="0" fontId="167" fillId="55" borderId="0" xfId="528" applyFill="1" applyAlignment="1">
      <alignment vertical="top"/>
    </xf>
    <xf numFmtId="0" fontId="26" fillId="55" borderId="117" xfId="0" applyFont="1" applyFill="1" applyBorder="1" applyAlignment="1">
      <alignment horizontal="center"/>
    </xf>
    <xf numFmtId="164" fontId="16" fillId="54" borderId="124" xfId="0" applyNumberFormat="1" applyFont="1" applyFill="1" applyBorder="1" applyAlignment="1">
      <alignment horizontal="center" vertical="center"/>
    </xf>
    <xf numFmtId="164" fontId="16" fillId="54" borderId="123" xfId="0" applyNumberFormat="1" applyFont="1" applyFill="1" applyBorder="1" applyAlignment="1">
      <alignment horizontal="center" vertical="center"/>
    </xf>
    <xf numFmtId="0" fontId="16" fillId="55" borderId="122" xfId="0" applyFont="1" applyFill="1" applyBorder="1" applyAlignment="1">
      <alignment horizontal="center"/>
    </xf>
    <xf numFmtId="164" fontId="16" fillId="54" borderId="0" xfId="0" applyNumberFormat="1" applyFont="1" applyFill="1" applyAlignment="1">
      <alignment horizontal="center" vertical="center"/>
    </xf>
    <xf numFmtId="164" fontId="16" fillId="54" borderId="68" xfId="0" applyNumberFormat="1" applyFont="1" applyFill="1" applyBorder="1" applyAlignment="1">
      <alignment horizontal="center" vertical="center"/>
    </xf>
    <xf numFmtId="0" fontId="16" fillId="55" borderId="72" xfId="0" applyFont="1" applyFill="1" applyBorder="1" applyAlignment="1">
      <alignment horizontal="center"/>
    </xf>
    <xf numFmtId="0" fontId="156" fillId="0" borderId="0" xfId="340" applyFont="1" applyAlignment="1">
      <alignment horizontal="center" vertical="center" wrapText="1"/>
    </xf>
    <xf numFmtId="0" fontId="254" fillId="28" borderId="0" xfId="0" applyFont="1" applyFill="1"/>
    <xf numFmtId="0" fontId="150" fillId="28" borderId="0" xfId="0" applyFont="1" applyFill="1"/>
    <xf numFmtId="0" fontId="0" fillId="28" borderId="0" xfId="0" applyFill="1"/>
    <xf numFmtId="0" fontId="255" fillId="28" borderId="17" xfId="0" applyFont="1" applyFill="1" applyBorder="1"/>
    <xf numFmtId="0" fontId="150"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4" fontId="166" fillId="54" borderId="140" xfId="0" applyNumberFormat="1" applyFont="1" applyFill="1" applyBorder="1" applyAlignment="1">
      <alignment horizontal="center" vertical="center"/>
    </xf>
    <xf numFmtId="164" fontId="166" fillId="54" borderId="55" xfId="0" applyNumberFormat="1" applyFont="1" applyFill="1" applyBorder="1" applyAlignment="1">
      <alignment horizontal="center" vertical="center"/>
    </xf>
    <xf numFmtId="164" fontId="259" fillId="51" borderId="48" xfId="2" applyNumberFormat="1" applyFont="1" applyFill="1" applyBorder="1" applyAlignment="1">
      <alignment horizontal="centerContinuous" vertical="top" wrapText="1"/>
    </xf>
    <xf numFmtId="0" fontId="207" fillId="28" borderId="35" xfId="340" applyFont="1" applyFill="1" applyBorder="1"/>
    <xf numFmtId="164" fontId="259" fillId="51" borderId="49" xfId="2" applyNumberFormat="1" applyFont="1" applyFill="1" applyBorder="1" applyAlignment="1">
      <alignment horizontal="center" vertical="top" wrapText="1"/>
    </xf>
    <xf numFmtId="164" fontId="259" fillId="51" borderId="50" xfId="2" applyNumberFormat="1" applyFont="1" applyFill="1" applyBorder="1" applyAlignment="1">
      <alignment horizontal="center" vertical="top" wrapText="1"/>
    </xf>
    <xf numFmtId="0" fontId="207" fillId="28" borderId="0" xfId="340" applyFont="1" applyFill="1"/>
    <xf numFmtId="164" fontId="259" fillId="28" borderId="0" xfId="2" applyNumberFormat="1" applyFont="1" applyFill="1" applyAlignment="1">
      <alignment horizontal="centerContinuous" vertical="top" wrapText="1"/>
    </xf>
    <xf numFmtId="164" fontId="260" fillId="51" borderId="36" xfId="2" applyNumberFormat="1" applyFont="1" applyFill="1" applyBorder="1" applyAlignment="1">
      <alignment vertical="center" wrapText="1"/>
    </xf>
    <xf numFmtId="0" fontId="207" fillId="51" borderId="0" xfId="0" applyFont="1" applyFill="1" applyAlignment="1">
      <alignment horizontal="centerContinuous" vertical="center" wrapText="1"/>
    </xf>
    <xf numFmtId="0" fontId="207" fillId="51" borderId="0" xfId="340" applyFont="1" applyFill="1" applyAlignment="1">
      <alignment vertical="center" wrapText="1"/>
    </xf>
    <xf numFmtId="0" fontId="207" fillId="51" borderId="0" xfId="0" applyFont="1" applyFill="1" applyAlignment="1">
      <alignment horizontal="center" vertical="center" wrapText="1"/>
    </xf>
    <xf numFmtId="0" fontId="207" fillId="51" borderId="37" xfId="0" applyFont="1" applyFill="1" applyBorder="1" applyAlignment="1">
      <alignment horizontal="centerContinuous" vertical="center" wrapText="1"/>
    </xf>
    <xf numFmtId="0" fontId="207" fillId="51" borderId="58" xfId="0" applyFont="1" applyFill="1" applyBorder="1" applyAlignment="1">
      <alignment horizontal="centerContinuous" vertical="center" wrapText="1"/>
    </xf>
    <xf numFmtId="0" fontId="207" fillId="51" borderId="38" xfId="0" applyFont="1" applyFill="1" applyBorder="1" applyAlignment="1">
      <alignment horizontal="centerContinuous" vertical="center" wrapText="1"/>
    </xf>
    <xf numFmtId="0" fontId="207" fillId="28" borderId="0" xfId="340" applyFont="1" applyFill="1" applyAlignment="1">
      <alignment vertical="center"/>
    </xf>
    <xf numFmtId="0" fontId="207" fillId="28" borderId="0" xfId="340" applyFont="1" applyFill="1" applyAlignment="1">
      <alignment horizontal="centerContinuous" vertical="center" wrapText="1"/>
    </xf>
    <xf numFmtId="0" fontId="207" fillId="54" borderId="0" xfId="340" applyFont="1" applyFill="1" applyAlignment="1">
      <alignment horizontal="left" vertical="center"/>
    </xf>
    <xf numFmtId="0" fontId="207" fillId="51" borderId="53" xfId="0" applyFont="1" applyFill="1" applyBorder="1" applyAlignment="1">
      <alignment horizontal="center" vertical="center" wrapText="1"/>
    </xf>
    <xf numFmtId="0" fontId="207" fillId="28" borderId="0" xfId="340" applyFont="1" applyFill="1" applyAlignment="1">
      <alignment vertical="center" wrapText="1"/>
    </xf>
    <xf numFmtId="0" fontId="207" fillId="28" borderId="0" xfId="340" applyFont="1" applyFill="1" applyAlignment="1">
      <alignment horizontal="left" vertical="center"/>
    </xf>
    <xf numFmtId="164" fontId="195" fillId="51" borderId="36" xfId="2" applyNumberFormat="1" applyFont="1" applyFill="1" applyBorder="1" applyAlignment="1">
      <alignment horizontal="center" wrapText="1"/>
    </xf>
    <xf numFmtId="2" fontId="195" fillId="51" borderId="0" xfId="340" applyNumberFormat="1" applyFont="1" applyFill="1" applyAlignment="1">
      <alignment horizontal="center" wrapText="1"/>
    </xf>
    <xf numFmtId="2" fontId="195" fillId="53" borderId="0" xfId="340" applyNumberFormat="1" applyFont="1" applyFill="1" applyAlignment="1">
      <alignment horizontal="center" wrapText="1"/>
    </xf>
    <xf numFmtId="2" fontId="126" fillId="53" borderId="0" xfId="340" applyNumberFormat="1" applyFont="1" applyFill="1" applyAlignment="1">
      <alignment horizontal="center" wrapText="1"/>
    </xf>
    <xf numFmtId="0" fontId="126" fillId="53" borderId="0" xfId="340" applyFont="1" applyFill="1" applyAlignment="1">
      <alignment horizontal="center" wrapText="1"/>
    </xf>
    <xf numFmtId="2" fontId="126" fillId="51" borderId="0" xfId="340" applyNumberFormat="1" applyFont="1" applyFill="1" applyAlignment="1">
      <alignment horizontal="center" wrapText="1"/>
    </xf>
    <xf numFmtId="2" fontId="126" fillId="51" borderId="44" xfId="340" applyNumberFormat="1" applyFont="1" applyFill="1" applyBorder="1" applyAlignment="1">
      <alignment horizontal="center" wrapText="1"/>
    </xf>
    <xf numFmtId="0" fontId="207" fillId="28" borderId="0" xfId="340" applyFont="1" applyFill="1" applyAlignment="1">
      <alignment horizontal="center"/>
    </xf>
    <xf numFmtId="0" fontId="126" fillId="28" borderId="0" xfId="340" applyFont="1" applyFill="1" applyAlignment="1">
      <alignment horizontal="center" wrapText="1"/>
    </xf>
    <xf numFmtId="0" fontId="126" fillId="28" borderId="0" xfId="340" applyFont="1" applyFill="1" applyAlignment="1">
      <alignment horizontal="center"/>
    </xf>
    <xf numFmtId="2" fontId="195" fillId="28" borderId="0" xfId="340" applyNumberFormat="1" applyFont="1" applyFill="1" applyAlignment="1">
      <alignment horizontal="center" wrapText="1"/>
    </xf>
    <xf numFmtId="164" fontId="195" fillId="51" borderId="36" xfId="2" applyNumberFormat="1" applyFont="1" applyFill="1" applyBorder="1" applyAlignment="1">
      <alignment horizontal="left" wrapText="1"/>
    </xf>
    <xf numFmtId="2" fontId="195" fillId="51" borderId="0" xfId="340" quotePrefix="1" applyNumberFormat="1" applyFont="1" applyFill="1" applyAlignment="1">
      <alignment horizontal="center" wrapText="1"/>
    </xf>
    <xf numFmtId="0" fontId="126" fillId="51" borderId="0" xfId="340" applyFont="1" applyFill="1" applyAlignment="1">
      <alignment horizontal="center" wrapText="1"/>
    </xf>
    <xf numFmtId="2" fontId="126" fillId="51" borderId="0" xfId="340" quotePrefix="1" applyNumberFormat="1" applyFont="1" applyFill="1" applyAlignment="1">
      <alignment horizontal="center" wrapText="1"/>
    </xf>
    <xf numFmtId="2" fontId="126" fillId="51" borderId="38" xfId="340" applyNumberFormat="1" applyFont="1" applyFill="1" applyBorder="1" applyAlignment="1">
      <alignment horizontal="center" wrapText="1"/>
    </xf>
    <xf numFmtId="0" fontId="126" fillId="51" borderId="0" xfId="0" applyFont="1" applyFill="1" applyAlignment="1">
      <alignment horizontal="center" vertical="center" wrapText="1"/>
    </xf>
    <xf numFmtId="0" fontId="126" fillId="51" borderId="0" xfId="0" applyFont="1" applyFill="1" applyAlignment="1">
      <alignment horizontal="centerContinuous" vertical="center" wrapText="1"/>
    </xf>
    <xf numFmtId="2" fontId="195" fillId="51" borderId="0" xfId="340" applyNumberFormat="1" applyFont="1" applyFill="1" applyAlignment="1">
      <alignment horizontal="right" wrapText="1"/>
    </xf>
    <xf numFmtId="0" fontId="126" fillId="51" borderId="0" xfId="340" applyFont="1" applyFill="1" applyAlignment="1">
      <alignment horizontal="right" wrapText="1"/>
    </xf>
    <xf numFmtId="2" fontId="195" fillId="51" borderId="38" xfId="340" applyNumberFormat="1" applyFont="1" applyFill="1" applyBorder="1" applyAlignment="1">
      <alignment horizontal="right" wrapText="1"/>
    </xf>
    <xf numFmtId="0" fontId="207" fillId="28" borderId="0" xfId="340" applyFont="1" applyFill="1" applyAlignment="1">
      <alignment horizontal="right"/>
    </xf>
    <xf numFmtId="0" fontId="126" fillId="28" borderId="0" xfId="340" applyFont="1" applyFill="1" applyAlignment="1">
      <alignment horizontal="right" wrapText="1"/>
    </xf>
    <xf numFmtId="0" fontId="53" fillId="28" borderId="0" xfId="340" applyFont="1" applyFill="1" applyAlignment="1">
      <alignment horizontal="right" wrapText="1"/>
    </xf>
    <xf numFmtId="0" fontId="126" fillId="51" borderId="37" xfId="0" applyFont="1" applyFill="1" applyBorder="1" applyAlignment="1">
      <alignment horizontal="center" vertical="center" wrapText="1"/>
    </xf>
    <xf numFmtId="0" fontId="126" fillId="51" borderId="37" xfId="0" applyFont="1" applyFill="1" applyBorder="1" applyAlignment="1">
      <alignment horizontal="centerContinuous" vertical="center" wrapText="1"/>
    </xf>
    <xf numFmtId="2" fontId="195" fillId="51" borderId="37" xfId="340" applyNumberFormat="1" applyFont="1" applyFill="1" applyBorder="1" applyAlignment="1">
      <alignment horizontal="right" wrapText="1"/>
    </xf>
    <xf numFmtId="0" fontId="126" fillId="51" borderId="37" xfId="340" applyFont="1" applyFill="1" applyBorder="1" applyAlignment="1">
      <alignment horizontal="right" wrapText="1"/>
    </xf>
    <xf numFmtId="2" fontId="195" fillId="51" borderId="41" xfId="340" applyNumberFormat="1" applyFont="1" applyFill="1" applyBorder="1" applyAlignment="1">
      <alignment horizontal="right" wrapText="1"/>
    </xf>
    <xf numFmtId="2" fontId="195" fillId="51" borderId="40" xfId="340" applyNumberFormat="1" applyFont="1" applyFill="1" applyBorder="1" applyAlignment="1">
      <alignment horizontal="right" wrapText="1"/>
    </xf>
    <xf numFmtId="0" fontId="195" fillId="28" borderId="42" xfId="0" applyFont="1" applyFill="1" applyBorder="1" applyAlignment="1">
      <alignment horizontal="right"/>
    </xf>
    <xf numFmtId="164" fontId="126" fillId="52" borderId="0" xfId="340" applyNumberFormat="1" applyFont="1" applyFill="1" applyAlignment="1">
      <alignment horizontal="center" vertical="center" wrapText="1"/>
    </xf>
    <xf numFmtId="164" fontId="195" fillId="52" borderId="0" xfId="340" applyNumberFormat="1" applyFont="1" applyFill="1" applyAlignment="1">
      <alignment horizontal="center" vertical="center" wrapText="1"/>
    </xf>
    <xf numFmtId="164" fontId="195" fillId="28" borderId="0" xfId="2" quotePrefix="1" applyNumberFormat="1" applyFont="1" applyFill="1" applyAlignment="1">
      <alignment horizontal="center" vertical="center"/>
    </xf>
    <xf numFmtId="164" fontId="195" fillId="28" borderId="0" xfId="2" applyNumberFormat="1" applyFont="1" applyFill="1" applyAlignment="1">
      <alignment horizontal="center" vertical="center"/>
    </xf>
    <xf numFmtId="2" fontId="195" fillId="28" borderId="0" xfId="340" applyNumberFormat="1" applyFont="1" applyFill="1" applyAlignment="1">
      <alignment horizontal="center" vertical="center" wrapText="1"/>
    </xf>
    <xf numFmtId="2" fontId="195" fillId="28" borderId="0" xfId="340" applyNumberFormat="1" applyFont="1" applyFill="1" applyAlignment="1">
      <alignment horizontal="right" vertical="center" wrapText="1"/>
    </xf>
    <xf numFmtId="0" fontId="126" fillId="28" borderId="0" xfId="340" applyFont="1" applyFill="1" applyAlignment="1">
      <alignment horizontal="right" vertical="center" wrapText="1"/>
    </xf>
    <xf numFmtId="0" fontId="207" fillId="28" borderId="35" xfId="340" applyFont="1" applyFill="1" applyBorder="1" applyAlignment="1">
      <alignment vertical="center"/>
    </xf>
    <xf numFmtId="164" fontId="195" fillId="52" borderId="36" xfId="340" applyNumberFormat="1" applyFont="1" applyFill="1" applyBorder="1" applyAlignment="1">
      <alignment horizontal="center" vertical="center" wrapText="1"/>
    </xf>
    <xf numFmtId="2" fontId="195" fillId="28" borderId="38" xfId="340" applyNumberFormat="1" applyFont="1" applyFill="1" applyBorder="1" applyAlignment="1">
      <alignment horizontal="center" vertical="center" wrapText="1"/>
    </xf>
    <xf numFmtId="0" fontId="195" fillId="28" borderId="43" xfId="0" applyFont="1" applyFill="1" applyBorder="1" applyAlignment="1">
      <alignment horizontal="right"/>
    </xf>
    <xf numFmtId="164" fontId="216" fillId="54" borderId="56" xfId="2" applyNumberFormat="1" applyFont="1" applyFill="1" applyBorder="1" applyAlignment="1">
      <alignment horizontal="center" vertical="center"/>
    </xf>
    <xf numFmtId="0" fontId="207" fillId="52" borderId="0" xfId="340" applyFont="1" applyFill="1" applyAlignment="1">
      <alignment horizontal="right"/>
    </xf>
    <xf numFmtId="164" fontId="195" fillId="52" borderId="43" xfId="2" applyNumberFormat="1" applyFont="1" applyFill="1" applyBorder="1" applyAlignment="1">
      <alignment horizontal="right"/>
    </xf>
    <xf numFmtId="164" fontId="126" fillId="28" borderId="0" xfId="340" applyNumberFormat="1" applyFont="1" applyFill="1" applyAlignment="1">
      <alignment horizontal="right" wrapText="1"/>
    </xf>
    <xf numFmtId="164" fontId="126" fillId="28" borderId="0" xfId="340" applyNumberFormat="1" applyFont="1" applyFill="1" applyAlignment="1">
      <alignment horizontal="left" indent="1"/>
    </xf>
    <xf numFmtId="164" fontId="126" fillId="28" borderId="0" xfId="340" applyNumberFormat="1" applyFont="1" applyFill="1" applyAlignment="1">
      <alignment horizontal="left" wrapText="1" indent="1"/>
    </xf>
    <xf numFmtId="164" fontId="207" fillId="28" borderId="0" xfId="340" applyNumberFormat="1" applyFont="1" applyFill="1" applyAlignment="1">
      <alignment horizontal="right"/>
    </xf>
    <xf numFmtId="164" fontId="195" fillId="28" borderId="0" xfId="0" applyNumberFormat="1" applyFont="1" applyFill="1" applyAlignment="1">
      <alignment horizontal="left" vertical="center" indent="1"/>
    </xf>
    <xf numFmtId="0" fontId="207" fillId="52" borderId="0" xfId="340" applyFont="1" applyFill="1"/>
    <xf numFmtId="2" fontId="195" fillId="28" borderId="43" xfId="340" applyNumberFormat="1" applyFont="1" applyFill="1" applyBorder="1" applyAlignment="1">
      <alignment horizontal="right" vertical="center"/>
    </xf>
    <xf numFmtId="164" fontId="195" fillId="28" borderId="0" xfId="340" applyNumberFormat="1" applyFont="1" applyFill="1" applyAlignment="1">
      <alignment horizontal="center" vertical="center"/>
    </xf>
    <xf numFmtId="164" fontId="195" fillId="28" borderId="0" xfId="358" applyNumberFormat="1" applyFont="1" applyFill="1" applyBorder="1" applyAlignment="1">
      <alignment horizontal="center" vertical="center"/>
    </xf>
    <xf numFmtId="164" fontId="126" fillId="28" borderId="0" xfId="340" applyNumberFormat="1" applyFont="1" applyFill="1" applyAlignment="1">
      <alignment horizontal="center" vertical="center"/>
    </xf>
    <xf numFmtId="164" fontId="207" fillId="28" borderId="0" xfId="340" applyNumberFormat="1" applyFont="1" applyFill="1"/>
    <xf numFmtId="164" fontId="261" fillId="28" borderId="0" xfId="2" applyNumberFormat="1" applyFont="1" applyFill="1" applyAlignment="1">
      <alignment horizontal="center" vertical="center"/>
    </xf>
    <xf numFmtId="2" fontId="195" fillId="54" borderId="43" xfId="340" applyNumberFormat="1" applyFont="1" applyFill="1" applyBorder="1" applyAlignment="1">
      <alignment horizontal="right" vertical="center"/>
    </xf>
    <xf numFmtId="164" fontId="195" fillId="54" borderId="0" xfId="340" applyNumberFormat="1" applyFont="1" applyFill="1" applyAlignment="1">
      <alignment horizontal="center" vertical="center"/>
    </xf>
    <xf numFmtId="164" fontId="195" fillId="54" borderId="0" xfId="2" applyNumberFormat="1" applyFont="1" applyFill="1" applyAlignment="1">
      <alignment horizontal="center" vertical="center"/>
    </xf>
    <xf numFmtId="164" fontId="126" fillId="54" borderId="0" xfId="340" applyNumberFormat="1" applyFont="1" applyFill="1" applyAlignment="1">
      <alignment horizontal="center" vertical="center"/>
    </xf>
    <xf numFmtId="0" fontId="207" fillId="54" borderId="35" xfId="340" applyFont="1" applyFill="1" applyBorder="1" applyAlignment="1">
      <alignment vertical="center"/>
    </xf>
    <xf numFmtId="164" fontId="207" fillId="54" borderId="0" xfId="340" applyNumberFormat="1" applyFont="1" applyFill="1"/>
    <xf numFmtId="164" fontId="126" fillId="54" borderId="0" xfId="340" applyNumberFormat="1" applyFont="1" applyFill="1" applyAlignment="1">
      <alignment horizontal="right" wrapText="1"/>
    </xf>
    <xf numFmtId="0" fontId="207" fillId="54" borderId="0" xfId="340" applyFont="1" applyFill="1"/>
    <xf numFmtId="164" fontId="126" fillId="54" borderId="0" xfId="340" applyNumberFormat="1" applyFont="1" applyFill="1" applyAlignment="1">
      <alignment horizontal="left" indent="1"/>
    </xf>
    <xf numFmtId="164" fontId="195" fillId="54" borderId="0" xfId="0" applyNumberFormat="1" applyFont="1" applyFill="1" applyAlignment="1">
      <alignment horizontal="left" vertical="center" indent="1"/>
    </xf>
    <xf numFmtId="164" fontId="207" fillId="54" borderId="0" xfId="340" applyNumberFormat="1" applyFont="1" applyFill="1" applyAlignment="1">
      <alignment horizontal="right"/>
    </xf>
    <xf numFmtId="164" fontId="195" fillId="28" borderId="0" xfId="340" applyNumberFormat="1" applyFont="1" applyFill="1" applyAlignment="1">
      <alignment horizontal="center" vertical="center" wrapText="1"/>
    </xf>
    <xf numFmtId="178" fontId="207" fillId="54" borderId="0" xfId="527" applyNumberFormat="1" applyFont="1" applyFill="1" applyBorder="1"/>
    <xf numFmtId="2" fontId="195" fillId="54" borderId="36" xfId="340" applyNumberFormat="1" applyFont="1" applyFill="1" applyBorder="1" applyAlignment="1">
      <alignment horizontal="right" vertical="center"/>
    </xf>
    <xf numFmtId="164" fontId="126" fillId="52" borderId="103" xfId="340" applyNumberFormat="1" applyFont="1" applyFill="1" applyBorder="1" applyAlignment="1">
      <alignment horizontal="center" vertical="center" wrapText="1"/>
    </xf>
    <xf numFmtId="164" fontId="195" fillId="54" borderId="0" xfId="340" applyNumberFormat="1" applyFont="1" applyFill="1" applyAlignment="1">
      <alignment horizontal="right" wrapText="1"/>
    </xf>
    <xf numFmtId="164" fontId="195" fillId="54" borderId="0" xfId="340" applyNumberFormat="1" applyFont="1" applyFill="1"/>
    <xf numFmtId="164" fontId="195" fillId="54" borderId="0" xfId="340" applyNumberFormat="1" applyFont="1" applyFill="1" applyAlignment="1">
      <alignment horizontal="left" indent="1"/>
    </xf>
    <xf numFmtId="164" fontId="195" fillId="54" borderId="0" xfId="340" applyNumberFormat="1" applyFont="1" applyFill="1" applyAlignment="1">
      <alignment horizontal="left" vertical="center" wrapText="1" indent="1"/>
    </xf>
    <xf numFmtId="0" fontId="260" fillId="54" borderId="0" xfId="340" applyFont="1" applyFill="1"/>
    <xf numFmtId="164" fontId="195" fillId="54" borderId="0" xfId="358" applyNumberFormat="1" applyFont="1" applyFill="1" applyBorder="1" applyAlignment="1">
      <alignment horizontal="center" vertical="center"/>
    </xf>
    <xf numFmtId="164" fontId="195" fillId="28" borderId="56" xfId="340" applyNumberFormat="1" applyFont="1" applyFill="1" applyBorder="1" applyAlignment="1">
      <alignment horizontal="center" vertical="center"/>
    </xf>
    <xf numFmtId="0" fontId="260" fillId="54" borderId="38" xfId="340" applyFont="1" applyFill="1" applyBorder="1" applyAlignment="1">
      <alignment vertical="center"/>
    </xf>
    <xf numFmtId="2" fontId="195" fillId="54" borderId="0" xfId="2" applyNumberFormat="1" applyFont="1" applyFill="1" applyAlignment="1">
      <alignment horizontal="center" vertical="center"/>
    </xf>
    <xf numFmtId="43" fontId="262" fillId="54" borderId="0" xfId="531" applyFont="1" applyFill="1" applyBorder="1"/>
    <xf numFmtId="164" fontId="263" fillId="54" borderId="0" xfId="340" applyNumberFormat="1" applyFont="1" applyFill="1" applyAlignment="1">
      <alignment horizontal="left" indent="1"/>
    </xf>
    <xf numFmtId="164" fontId="264" fillId="54" borderId="0" xfId="340" applyNumberFormat="1" applyFont="1" applyFill="1" applyAlignment="1">
      <alignment horizontal="left" indent="1"/>
    </xf>
    <xf numFmtId="164" fontId="263" fillId="54" borderId="0" xfId="340" applyNumberFormat="1" applyFont="1" applyFill="1" applyAlignment="1">
      <alignment horizontal="left" vertical="center" wrapText="1" indent="1"/>
    </xf>
    <xf numFmtId="1" fontId="260" fillId="54" borderId="38" xfId="340" applyNumberFormat="1" applyFont="1" applyFill="1" applyBorder="1" applyAlignment="1">
      <alignment vertical="center"/>
    </xf>
    <xf numFmtId="164" fontId="195" fillId="28" borderId="103" xfId="2" applyNumberFormat="1" applyFont="1" applyFill="1" applyBorder="1" applyAlignment="1">
      <alignment horizontal="center" vertical="center"/>
    </xf>
    <xf numFmtId="164" fontId="126" fillId="52" borderId="56" xfId="340" applyNumberFormat="1" applyFont="1" applyFill="1" applyBorder="1" applyAlignment="1">
      <alignment horizontal="center" vertical="center" wrapText="1"/>
    </xf>
    <xf numFmtId="164" fontId="195" fillId="54" borderId="36" xfId="2" applyNumberFormat="1" applyFont="1" applyFill="1" applyBorder="1" applyAlignment="1">
      <alignment horizontal="center" vertical="center"/>
    </xf>
    <xf numFmtId="164" fontId="195" fillId="54" borderId="56" xfId="2" applyNumberFormat="1" applyFont="1" applyFill="1" applyBorder="1" applyAlignment="1">
      <alignment horizontal="center" vertical="center"/>
    </xf>
    <xf numFmtId="2" fontId="216" fillId="54" borderId="36" xfId="340" applyNumberFormat="1" applyFont="1" applyFill="1" applyBorder="1" applyAlignment="1">
      <alignment horizontal="right" vertical="center"/>
    </xf>
    <xf numFmtId="164" fontId="265" fillId="54" borderId="0" xfId="2" applyNumberFormat="1" applyFont="1" applyFill="1" applyAlignment="1">
      <alignment horizontal="center" vertical="center"/>
    </xf>
    <xf numFmtId="0" fontId="207" fillId="54" borderId="59" xfId="340" applyFont="1" applyFill="1" applyBorder="1"/>
    <xf numFmtId="0" fontId="207" fillId="54" borderId="56" xfId="340" applyFont="1" applyFill="1" applyBorder="1"/>
    <xf numFmtId="2" fontId="195" fillId="54" borderId="101" xfId="340" applyNumberFormat="1" applyFont="1" applyFill="1" applyBorder="1" applyAlignment="1">
      <alignment horizontal="right" vertical="center"/>
    </xf>
    <xf numFmtId="164" fontId="195" fillId="54" borderId="0" xfId="340" applyNumberFormat="1" applyFont="1" applyFill="1" applyAlignment="1">
      <alignment horizontal="center" vertical="center" wrapText="1"/>
    </xf>
    <xf numFmtId="164" fontId="195" fillId="54" borderId="56" xfId="340" applyNumberFormat="1" applyFont="1" applyFill="1" applyBorder="1" applyAlignment="1">
      <alignment horizontal="center" vertical="center"/>
    </xf>
    <xf numFmtId="1" fontId="260" fillId="54" borderId="56" xfId="340" applyNumberFormat="1" applyFont="1" applyFill="1" applyBorder="1" applyAlignment="1">
      <alignment vertical="center"/>
    </xf>
    <xf numFmtId="2" fontId="216" fillId="54" borderId="101" xfId="340" applyNumberFormat="1" applyFont="1" applyFill="1" applyBorder="1" applyAlignment="1">
      <alignment horizontal="right" vertical="center"/>
    </xf>
    <xf numFmtId="164" fontId="195" fillId="54" borderId="59" xfId="2" applyNumberFormat="1" applyFont="1" applyFill="1" applyBorder="1" applyAlignment="1">
      <alignment horizontal="center" vertical="center"/>
    </xf>
    <xf numFmtId="43" fontId="207" fillId="54" borderId="0" xfId="531" applyFont="1" applyFill="1"/>
    <xf numFmtId="178" fontId="262" fillId="54" borderId="0" xfId="340" applyNumberFormat="1" applyFont="1" applyFill="1"/>
    <xf numFmtId="2" fontId="216" fillId="54" borderId="98" xfId="340" applyNumberFormat="1" applyFont="1" applyFill="1" applyBorder="1" applyAlignment="1">
      <alignment horizontal="right" vertical="center"/>
    </xf>
    <xf numFmtId="178" fontId="207" fillId="54" borderId="0" xfId="527" applyNumberFormat="1" applyFont="1" applyFill="1"/>
    <xf numFmtId="2" fontId="195" fillId="54" borderId="98" xfId="340" applyNumberFormat="1" applyFont="1" applyFill="1" applyBorder="1" applyAlignment="1">
      <alignment horizontal="right" vertical="center"/>
    </xf>
    <xf numFmtId="2" fontId="216" fillId="54" borderId="0" xfId="2" applyNumberFormat="1" applyFont="1" applyFill="1" applyAlignment="1">
      <alignment horizontal="center" vertical="center"/>
    </xf>
    <xf numFmtId="2" fontId="216" fillId="54" borderId="129" xfId="340" applyNumberFormat="1" applyFont="1" applyFill="1" applyBorder="1" applyAlignment="1">
      <alignment horizontal="right" vertical="center"/>
    </xf>
    <xf numFmtId="164" fontId="195" fillId="54" borderId="136" xfId="2" applyNumberFormat="1" applyFont="1" applyFill="1" applyBorder="1" applyAlignment="1">
      <alignment horizontal="center" vertical="center"/>
    </xf>
    <xf numFmtId="164" fontId="195" fillId="54" borderId="127" xfId="2" applyNumberFormat="1" applyFont="1" applyFill="1" applyBorder="1" applyAlignment="1">
      <alignment horizontal="center" vertical="center"/>
    </xf>
    <xf numFmtId="2" fontId="216" fillId="54" borderId="138" xfId="2" applyNumberFormat="1" applyFont="1" applyFill="1" applyBorder="1" applyAlignment="1">
      <alignment horizontal="center" vertical="center"/>
    </xf>
    <xf numFmtId="164" fontId="216" fillId="54" borderId="131" xfId="2" applyNumberFormat="1" applyFont="1" applyFill="1" applyBorder="1" applyAlignment="1">
      <alignment horizontal="center" vertical="center"/>
    </xf>
    <xf numFmtId="2" fontId="265" fillId="54" borderId="98" xfId="340" applyNumberFormat="1" applyFont="1" applyFill="1" applyBorder="1" applyAlignment="1">
      <alignment horizontal="right" vertical="center"/>
    </xf>
    <xf numFmtId="164" fontId="265" fillId="28" borderId="119" xfId="2" applyNumberFormat="1" applyFont="1" applyFill="1" applyBorder="1" applyAlignment="1">
      <alignment horizontal="center" vertical="center"/>
    </xf>
    <xf numFmtId="164" fontId="265" fillId="28" borderId="120" xfId="2" applyNumberFormat="1" applyFont="1" applyFill="1" applyBorder="1" applyAlignment="1">
      <alignment horizontal="center" vertical="center"/>
    </xf>
    <xf numFmtId="164" fontId="265" fillId="54" borderId="120" xfId="2" applyNumberFormat="1" applyFont="1" applyFill="1" applyBorder="1" applyAlignment="1">
      <alignment horizontal="center" vertical="center"/>
    </xf>
    <xf numFmtId="164" fontId="265" fillId="54" borderId="120" xfId="340" applyNumberFormat="1" applyFont="1" applyFill="1" applyBorder="1" applyAlignment="1">
      <alignment horizontal="center" vertical="center" wrapText="1"/>
    </xf>
    <xf numFmtId="164" fontId="195" fillId="54" borderId="120" xfId="340" applyNumberFormat="1" applyFont="1" applyFill="1" applyBorder="1" applyAlignment="1">
      <alignment horizontal="center" vertical="center"/>
    </xf>
    <xf numFmtId="164" fontId="265" fillId="54" borderId="120" xfId="340" applyNumberFormat="1" applyFont="1" applyFill="1" applyBorder="1" applyAlignment="1">
      <alignment horizontal="center" vertical="center"/>
    </xf>
    <xf numFmtId="164" fontId="265" fillId="54" borderId="121" xfId="340" applyNumberFormat="1" applyFont="1" applyFill="1" applyBorder="1" applyAlignment="1">
      <alignment horizontal="center" vertical="center"/>
    </xf>
    <xf numFmtId="164" fontId="265" fillId="54" borderId="36" xfId="340" applyNumberFormat="1" applyFont="1" applyFill="1" applyBorder="1" applyAlignment="1">
      <alignment horizontal="center" vertical="center"/>
    </xf>
    <xf numFmtId="164" fontId="265" fillId="54" borderId="0" xfId="340" applyNumberFormat="1" applyFont="1" applyFill="1" applyAlignment="1">
      <alignment horizontal="center" vertical="center"/>
    </xf>
    <xf numFmtId="2" fontId="265" fillId="54" borderId="0" xfId="340" applyNumberFormat="1" applyFont="1" applyFill="1" applyAlignment="1">
      <alignment horizontal="center" vertical="center"/>
    </xf>
    <xf numFmtId="164" fontId="265" fillId="54" borderId="56" xfId="340" applyNumberFormat="1" applyFont="1" applyFill="1" applyBorder="1" applyAlignment="1">
      <alignment horizontal="center" vertical="center"/>
    </xf>
    <xf numFmtId="164" fontId="265" fillId="28" borderId="103" xfId="2" applyNumberFormat="1" applyFont="1" applyFill="1" applyBorder="1" applyAlignment="1">
      <alignment horizontal="center" vertical="center"/>
    </xf>
    <xf numFmtId="164" fontId="265" fillId="28" borderId="0" xfId="2" applyNumberFormat="1" applyFont="1" applyFill="1" applyAlignment="1">
      <alignment horizontal="center" vertical="center"/>
    </xf>
    <xf numFmtId="164" fontId="265" fillId="54" borderId="0" xfId="340" applyNumberFormat="1" applyFont="1" applyFill="1" applyAlignment="1">
      <alignment horizontal="center" vertical="center" wrapText="1"/>
    </xf>
    <xf numFmtId="1" fontId="260" fillId="54" borderId="0" xfId="340" applyNumberFormat="1" applyFont="1" applyFill="1" applyAlignment="1">
      <alignment vertical="center"/>
    </xf>
    <xf numFmtId="164" fontId="265" fillId="54" borderId="41" xfId="340" applyNumberFormat="1" applyFont="1" applyFill="1" applyBorder="1" applyAlignment="1">
      <alignment horizontal="center" vertical="center"/>
    </xf>
    <xf numFmtId="164" fontId="265" fillId="54" borderId="37" xfId="340" applyNumberFormat="1" applyFont="1" applyFill="1" applyBorder="1" applyAlignment="1">
      <alignment horizontal="center" vertical="center"/>
    </xf>
    <xf numFmtId="2" fontId="265" fillId="54" borderId="37" xfId="340" applyNumberFormat="1" applyFont="1" applyFill="1" applyBorder="1" applyAlignment="1">
      <alignment horizontal="center" vertical="center"/>
    </xf>
    <xf numFmtId="164" fontId="265" fillId="54" borderId="74" xfId="340" applyNumberFormat="1" applyFont="1" applyFill="1" applyBorder="1" applyAlignment="1">
      <alignment horizontal="center" vertical="center"/>
    </xf>
    <xf numFmtId="164" fontId="126" fillId="54" borderId="0" xfId="340" applyNumberFormat="1" applyFont="1" applyFill="1"/>
    <xf numFmtId="2" fontId="195" fillId="54" borderId="42" xfId="2" applyNumberFormat="1" applyFont="1" applyFill="1" applyBorder="1" applyAlignment="1">
      <alignment horizontal="left" vertical="top" wrapText="1"/>
    </xf>
    <xf numFmtId="0" fontId="207" fillId="54" borderId="57" xfId="340" applyFont="1" applyFill="1" applyBorder="1"/>
    <xf numFmtId="0" fontId="153" fillId="54" borderId="134" xfId="0" applyFont="1" applyFill="1" applyBorder="1" applyAlignment="1">
      <alignment wrapText="1"/>
    </xf>
    <xf numFmtId="0" fontId="153" fillId="54" borderId="62" xfId="0" applyFont="1" applyFill="1" applyBorder="1" applyAlignment="1">
      <alignment wrapText="1"/>
    </xf>
    <xf numFmtId="0" fontId="153" fillId="54" borderId="135" xfId="0" applyFont="1" applyFill="1" applyBorder="1" applyAlignment="1">
      <alignment wrapText="1"/>
    </xf>
    <xf numFmtId="0" fontId="207" fillId="28" borderId="43" xfId="340" applyFont="1" applyFill="1" applyBorder="1"/>
    <xf numFmtId="0" fontId="207" fillId="28" borderId="56" xfId="340" applyFont="1" applyFill="1" applyBorder="1"/>
    <xf numFmtId="16" fontId="207" fillId="28" borderId="43" xfId="340" applyNumberFormat="1" applyFont="1" applyFill="1" applyBorder="1"/>
    <xf numFmtId="0" fontId="195" fillId="28" borderId="0" xfId="0" applyFont="1" applyFill="1" applyAlignment="1">
      <alignment vertical="center"/>
    </xf>
    <xf numFmtId="0" fontId="207" fillId="28" borderId="38" xfId="340" applyFont="1" applyFill="1" applyBorder="1"/>
    <xf numFmtId="16" fontId="207" fillId="28" borderId="99" xfId="340" applyNumberFormat="1" applyFont="1" applyFill="1" applyBorder="1"/>
    <xf numFmtId="0" fontId="195" fillId="52" borderId="46" xfId="0" applyFont="1" applyFill="1" applyBorder="1" applyAlignment="1">
      <alignment vertical="center"/>
    </xf>
    <xf numFmtId="0" fontId="207" fillId="28" borderId="46" xfId="340" applyFont="1" applyFill="1" applyBorder="1"/>
    <xf numFmtId="0" fontId="207" fillId="28" borderId="47" xfId="340" applyFont="1" applyFill="1" applyBorder="1"/>
    <xf numFmtId="16" fontId="207" fillId="28" borderId="0" xfId="340" applyNumberFormat="1" applyFont="1" applyFill="1"/>
    <xf numFmtId="2" fontId="195" fillId="28" borderId="35" xfId="340" applyNumberFormat="1" applyFont="1" applyFill="1" applyBorder="1" applyAlignment="1">
      <alignment horizontal="right" wrapText="1"/>
    </xf>
    <xf numFmtId="164" fontId="259" fillId="51" borderId="45" xfId="2" applyNumberFormat="1" applyFont="1" applyFill="1" applyBorder="1" applyAlignment="1">
      <alignment vertical="top" wrapText="1"/>
    </xf>
    <xf numFmtId="164" fontId="259" fillId="51" borderId="46" xfId="2" applyNumberFormat="1" applyFont="1" applyFill="1" applyBorder="1" applyAlignment="1">
      <alignment vertical="top" wrapText="1"/>
    </xf>
    <xf numFmtId="164" fontId="259" fillId="51" borderId="112" xfId="2" applyNumberFormat="1" applyFont="1" applyFill="1" applyBorder="1" applyAlignment="1">
      <alignment vertical="top" wrapText="1"/>
    </xf>
    <xf numFmtId="0" fontId="207" fillId="52" borderId="0" xfId="340" applyFont="1" applyFill="1" applyAlignment="1">
      <alignment vertical="center"/>
    </xf>
    <xf numFmtId="0" fontId="207" fillId="51" borderId="55" xfId="0" applyFont="1" applyFill="1" applyBorder="1" applyAlignment="1">
      <alignment horizontal="centerContinuous" vertical="center" wrapText="1"/>
    </xf>
    <xf numFmtId="0" fontId="207" fillId="51" borderId="36" xfId="340" applyFont="1" applyFill="1" applyBorder="1" applyAlignment="1">
      <alignment vertical="center" wrapText="1"/>
    </xf>
    <xf numFmtId="0" fontId="207" fillId="51" borderId="56" xfId="340" applyFont="1" applyFill="1" applyBorder="1" applyAlignment="1">
      <alignment vertical="center" wrapText="1"/>
    </xf>
    <xf numFmtId="0" fontId="207" fillId="54" borderId="0" xfId="340" applyFont="1" applyFill="1" applyAlignment="1">
      <alignment vertical="center"/>
    </xf>
    <xf numFmtId="164" fontId="195" fillId="53" borderId="41" xfId="2" applyNumberFormat="1" applyFont="1" applyFill="1" applyBorder="1" applyAlignment="1">
      <alignment horizontal="center" wrapText="1"/>
    </xf>
    <xf numFmtId="2" fontId="195" fillId="53" borderId="37" xfId="340" applyNumberFormat="1" applyFont="1" applyFill="1" applyBorder="1" applyAlignment="1">
      <alignment horizontal="center" wrapText="1"/>
    </xf>
    <xf numFmtId="2" fontId="126" fillId="53" borderId="60" xfId="340" applyNumberFormat="1" applyFont="1" applyFill="1" applyBorder="1" applyAlignment="1">
      <alignment horizontal="center" wrapText="1"/>
    </xf>
    <xf numFmtId="0" fontId="126" fillId="53" borderId="37" xfId="340" applyFont="1" applyFill="1" applyBorder="1" applyAlignment="1">
      <alignment horizontal="center" wrapText="1"/>
    </xf>
    <xf numFmtId="2" fontId="195" fillId="54" borderId="35" xfId="340" applyNumberFormat="1" applyFont="1" applyFill="1" applyBorder="1" applyAlignment="1">
      <alignment horizontal="right" wrapText="1"/>
    </xf>
    <xf numFmtId="2" fontId="126" fillId="53" borderId="41" xfId="340" applyNumberFormat="1" applyFont="1" applyFill="1" applyBorder="1" applyAlignment="1">
      <alignment horizontal="center" wrapText="1"/>
    </xf>
    <xf numFmtId="2" fontId="126" fillId="53" borderId="74" xfId="340" applyNumberFormat="1" applyFont="1" applyFill="1" applyBorder="1" applyAlignment="1">
      <alignment horizontal="center" wrapText="1"/>
    </xf>
    <xf numFmtId="0" fontId="207" fillId="54" borderId="0" xfId="340" applyFont="1" applyFill="1" applyAlignment="1">
      <alignment horizontal="center"/>
    </xf>
    <xf numFmtId="0" fontId="195" fillId="28" borderId="43" xfId="0" quotePrefix="1" applyFont="1" applyFill="1" applyBorder="1" applyAlignment="1">
      <alignment horizontal="right"/>
    </xf>
    <xf numFmtId="164" fontId="126" fillId="52" borderId="38" xfId="340" applyNumberFormat="1" applyFont="1" applyFill="1" applyBorder="1" applyAlignment="1">
      <alignment horizontal="center" vertical="center" wrapText="1"/>
    </xf>
    <xf numFmtId="2" fontId="195" fillId="28" borderId="38" xfId="340" applyNumberFormat="1" applyFont="1" applyFill="1" applyBorder="1" applyAlignment="1">
      <alignment horizontal="right" vertical="center" wrapText="1"/>
    </xf>
    <xf numFmtId="164" fontId="195" fillId="52" borderId="62" xfId="340" applyNumberFormat="1" applyFont="1" applyFill="1" applyBorder="1" applyAlignment="1">
      <alignment horizontal="center" vertical="center" wrapText="1"/>
    </xf>
    <xf numFmtId="164" fontId="126" fillId="52" borderId="81" xfId="340" applyNumberFormat="1" applyFont="1" applyFill="1" applyBorder="1" applyAlignment="1">
      <alignment horizontal="center" vertical="center" wrapText="1"/>
    </xf>
    <xf numFmtId="0" fontId="207" fillId="54" borderId="0" xfId="340" applyFont="1" applyFill="1" applyAlignment="1">
      <alignment horizontal="right"/>
    </xf>
    <xf numFmtId="164" fontId="195" fillId="52" borderId="38" xfId="340" applyNumberFormat="1" applyFont="1" applyFill="1" applyBorder="1" applyAlignment="1">
      <alignment horizontal="center" vertical="center" wrapText="1"/>
    </xf>
    <xf numFmtId="164" fontId="195" fillId="28" borderId="38" xfId="340" applyNumberFormat="1" applyFont="1" applyFill="1" applyBorder="1" applyAlignment="1">
      <alignment horizontal="center" vertical="center"/>
    </xf>
    <xf numFmtId="164" fontId="195" fillId="28" borderId="36" xfId="2" applyNumberFormat="1" applyFont="1" applyFill="1" applyBorder="1" applyAlignment="1">
      <alignment horizontal="center" vertical="center"/>
    </xf>
    <xf numFmtId="2" fontId="216" fillId="54" borderId="43" xfId="340" applyNumberFormat="1" applyFont="1" applyFill="1" applyBorder="1" applyAlignment="1">
      <alignment horizontal="right" vertical="center"/>
    </xf>
    <xf numFmtId="164" fontId="195" fillId="52" borderId="59" xfId="340" applyNumberFormat="1" applyFont="1" applyFill="1" applyBorder="1" applyAlignment="1">
      <alignment horizontal="center" vertical="center" wrapText="1"/>
    </xf>
    <xf numFmtId="164" fontId="216" fillId="52" borderId="0" xfId="340" applyNumberFormat="1" applyFont="1" applyFill="1" applyAlignment="1">
      <alignment horizontal="center" vertical="center" wrapText="1"/>
    </xf>
    <xf numFmtId="164" fontId="195" fillId="54" borderId="79" xfId="340" applyNumberFormat="1" applyFont="1" applyFill="1" applyBorder="1" applyAlignment="1">
      <alignment horizontal="center" vertical="center"/>
    </xf>
    <xf numFmtId="164" fontId="195" fillId="54" borderId="38" xfId="340" applyNumberFormat="1" applyFont="1" applyFill="1" applyBorder="1" applyAlignment="1">
      <alignment horizontal="center" vertical="center"/>
    </xf>
    <xf numFmtId="2" fontId="216" fillId="54" borderId="125" xfId="340" applyNumberFormat="1" applyFont="1" applyFill="1" applyBorder="1" applyAlignment="1">
      <alignment horizontal="right" vertical="center"/>
    </xf>
    <xf numFmtId="164" fontId="195" fillId="54" borderId="130" xfId="340" applyNumberFormat="1" applyFont="1" applyFill="1" applyBorder="1" applyAlignment="1">
      <alignment horizontal="center" vertical="center" wrapText="1"/>
    </xf>
    <xf numFmtId="164" fontId="195" fillId="54" borderId="130" xfId="2" applyNumberFormat="1" applyFont="1" applyFill="1" applyBorder="1" applyAlignment="1">
      <alignment horizontal="center" vertical="center"/>
    </xf>
    <xf numFmtId="164" fontId="195" fillId="54" borderId="131" xfId="340" applyNumberFormat="1" applyFont="1" applyFill="1" applyBorder="1" applyAlignment="1">
      <alignment horizontal="center" vertical="center"/>
    </xf>
    <xf numFmtId="164" fontId="265" fillId="54" borderId="132" xfId="340" applyNumberFormat="1" applyFont="1" applyFill="1" applyBorder="1" applyAlignment="1">
      <alignment horizontal="center" vertical="center" wrapText="1"/>
    </xf>
    <xf numFmtId="165" fontId="195" fillId="54" borderId="38" xfId="340" applyNumberFormat="1" applyFont="1" applyFill="1" applyBorder="1" applyAlignment="1">
      <alignment horizontal="center" vertical="center"/>
    </xf>
    <xf numFmtId="2" fontId="262" fillId="54" borderId="43" xfId="340" applyNumberFormat="1" applyFont="1" applyFill="1" applyBorder="1" applyAlignment="1">
      <alignment horizontal="right" vertical="center"/>
    </xf>
    <xf numFmtId="164" fontId="262" fillId="54" borderId="79" xfId="340" applyNumberFormat="1" applyFont="1" applyFill="1" applyBorder="1" applyAlignment="1">
      <alignment horizontal="center" vertical="center"/>
    </xf>
    <xf numFmtId="164" fontId="262" fillId="54" borderId="0" xfId="340" applyNumberFormat="1" applyFont="1" applyFill="1" applyAlignment="1">
      <alignment horizontal="center" vertical="center"/>
    </xf>
    <xf numFmtId="164" fontId="262" fillId="54" borderId="38" xfId="340" applyNumberFormat="1" applyFont="1" applyFill="1" applyBorder="1" applyAlignment="1">
      <alignment horizontal="center" vertical="center"/>
    </xf>
    <xf numFmtId="164" fontId="265" fillId="52" borderId="36" xfId="340" applyNumberFormat="1" applyFont="1" applyFill="1" applyBorder="1" applyAlignment="1">
      <alignment horizontal="center" vertical="center" wrapText="1"/>
    </xf>
    <xf numFmtId="164" fontId="265" fillId="52" borderId="0" xfId="340" applyNumberFormat="1" applyFont="1" applyFill="1" applyAlignment="1">
      <alignment horizontal="center" vertical="center" wrapText="1"/>
    </xf>
    <xf numFmtId="164" fontId="265" fillId="52" borderId="38" xfId="340" applyNumberFormat="1" applyFont="1" applyFill="1" applyBorder="1" applyAlignment="1">
      <alignment horizontal="center" vertical="center" wrapText="1"/>
    </xf>
    <xf numFmtId="2" fontId="262" fillId="54" borderId="114" xfId="340" applyNumberFormat="1" applyFont="1" applyFill="1" applyBorder="1" applyAlignment="1">
      <alignment horizontal="right" vertical="center"/>
    </xf>
    <xf numFmtId="164" fontId="262" fillId="54" borderId="106" xfId="340" applyNumberFormat="1" applyFont="1" applyFill="1" applyBorder="1" applyAlignment="1">
      <alignment horizontal="center" vertical="center"/>
    </xf>
    <xf numFmtId="164" fontId="262" fillId="54" borderId="37" xfId="340" applyNumberFormat="1" applyFont="1" applyFill="1" applyBorder="1" applyAlignment="1">
      <alignment horizontal="center" vertical="center"/>
    </xf>
    <xf numFmtId="164" fontId="262" fillId="54" borderId="40" xfId="340" applyNumberFormat="1" applyFont="1" applyFill="1" applyBorder="1" applyAlignment="1">
      <alignment horizontal="center" vertical="center"/>
    </xf>
    <xf numFmtId="164" fontId="265" fillId="52" borderId="41" xfId="340" applyNumberFormat="1" applyFont="1" applyFill="1" applyBorder="1" applyAlignment="1">
      <alignment horizontal="center" vertical="center" wrapText="1"/>
    </xf>
    <xf numFmtId="164" fontId="265" fillId="52" borderId="37" xfId="340" applyNumberFormat="1" applyFont="1" applyFill="1" applyBorder="1" applyAlignment="1">
      <alignment horizontal="center" vertical="center" wrapText="1"/>
    </xf>
    <xf numFmtId="164" fontId="265" fillId="52" borderId="40" xfId="340" applyNumberFormat="1" applyFont="1" applyFill="1" applyBorder="1" applyAlignment="1">
      <alignment horizontal="center" vertical="center" wrapText="1"/>
    </xf>
    <xf numFmtId="2" fontId="195" fillId="28" borderId="36" xfId="2" applyNumberFormat="1" applyFont="1" applyFill="1" applyBorder="1" applyAlignment="1">
      <alignment vertical="center" wrapText="1"/>
    </xf>
    <xf numFmtId="0" fontId="267" fillId="28" borderId="38" xfId="0" applyFont="1" applyFill="1" applyBorder="1" applyAlignment="1">
      <alignment horizontal="left" vertical="center"/>
    </xf>
    <xf numFmtId="0" fontId="153" fillId="28" borderId="0" xfId="0" applyFont="1" applyFill="1" applyAlignment="1">
      <alignment vertical="center" wrapText="1"/>
    </xf>
    <xf numFmtId="0" fontId="153" fillId="28" borderId="56" xfId="0" applyFont="1" applyFill="1" applyBorder="1" applyAlignment="1">
      <alignment vertical="center" wrapText="1"/>
    </xf>
    <xf numFmtId="0" fontId="267" fillId="28" borderId="0" xfId="0" applyFont="1" applyFill="1" applyAlignment="1">
      <alignment vertical="center"/>
    </xf>
    <xf numFmtId="0" fontId="153" fillId="28" borderId="38" xfId="0" applyFont="1" applyFill="1" applyBorder="1" applyAlignment="1">
      <alignment vertical="center" wrapText="1"/>
    </xf>
    <xf numFmtId="205" fontId="195" fillId="54" borderId="38" xfId="340" applyNumberFormat="1" applyFont="1" applyFill="1" applyBorder="1" applyAlignment="1">
      <alignment horizontal="center" vertical="center"/>
    </xf>
    <xf numFmtId="0" fontId="195" fillId="54" borderId="0" xfId="0" applyFont="1" applyFill="1" applyAlignment="1">
      <alignment vertical="center"/>
    </xf>
    <xf numFmtId="0" fontId="195" fillId="54" borderId="38" xfId="0" applyFont="1" applyFill="1" applyBorder="1" applyAlignment="1">
      <alignment vertical="center"/>
    </xf>
    <xf numFmtId="0" fontId="126" fillId="28" borderId="38" xfId="340" applyFont="1" applyFill="1" applyBorder="1" applyAlignment="1">
      <alignment horizontal="left" vertical="center"/>
    </xf>
    <xf numFmtId="0" fontId="126" fillId="28" borderId="45" xfId="340" applyFont="1" applyFill="1" applyBorder="1" applyAlignment="1">
      <alignment vertical="center"/>
    </xf>
    <xf numFmtId="0" fontId="153" fillId="52" borderId="46" xfId="0" applyFont="1" applyFill="1" applyBorder="1" applyAlignment="1">
      <alignment vertical="center" wrapText="1"/>
    </xf>
    <xf numFmtId="0" fontId="153" fillId="52" borderId="47" xfId="0" applyFont="1" applyFill="1" applyBorder="1" applyAlignment="1">
      <alignment vertical="center" wrapText="1"/>
    </xf>
    <xf numFmtId="0" fontId="207" fillId="54" borderId="35" xfId="340" applyFont="1" applyFill="1" applyBorder="1"/>
    <xf numFmtId="164" fontId="259" fillId="54" borderId="0" xfId="2" applyNumberFormat="1" applyFont="1" applyFill="1" applyAlignment="1">
      <alignment horizontal="centerContinuous" vertical="top" wrapText="1"/>
    </xf>
    <xf numFmtId="164" fontId="260" fillId="51" borderId="0" xfId="2" applyNumberFormat="1" applyFont="1" applyFill="1" applyAlignment="1">
      <alignment horizontal="centerContinuous" vertical="center" wrapText="1"/>
    </xf>
    <xf numFmtId="0" fontId="207" fillId="54" borderId="0" xfId="340" applyFont="1" applyFill="1" applyAlignment="1">
      <alignment vertical="center" wrapText="1"/>
    </xf>
    <xf numFmtId="0" fontId="207" fillId="54" borderId="0" xfId="340" applyFont="1" applyFill="1" applyAlignment="1">
      <alignment horizontal="centerContinuous" vertical="center" wrapText="1"/>
    </xf>
    <xf numFmtId="0" fontId="207" fillId="54" borderId="38" xfId="340" applyFont="1" applyFill="1" applyBorder="1"/>
    <xf numFmtId="0" fontId="207" fillId="51" borderId="39" xfId="0" applyFont="1" applyFill="1" applyBorder="1" applyAlignment="1">
      <alignment horizontal="centerContinuous" vertical="center" wrapText="1"/>
    </xf>
    <xf numFmtId="0" fontId="231" fillId="54" borderId="0" xfId="340" applyFont="1" applyFill="1" applyAlignment="1">
      <alignment horizontal="center"/>
    </xf>
    <xf numFmtId="2" fontId="126" fillId="53" borderId="62" xfId="340" applyNumberFormat="1" applyFont="1" applyFill="1" applyBorder="1" applyAlignment="1">
      <alignment horizontal="center" wrapText="1"/>
    </xf>
    <xf numFmtId="2" fontId="126" fillId="53" borderId="52" xfId="340" applyNumberFormat="1" applyFont="1" applyFill="1" applyBorder="1" applyAlignment="1">
      <alignment horizontal="center"/>
    </xf>
    <xf numFmtId="0" fontId="207" fillId="54" borderId="36" xfId="340" applyFont="1" applyFill="1" applyBorder="1" applyAlignment="1">
      <alignment horizontal="center"/>
    </xf>
    <xf numFmtId="2" fontId="195" fillId="54" borderId="0" xfId="340" applyNumberFormat="1" applyFont="1" applyFill="1" applyAlignment="1">
      <alignment horizontal="center" wrapText="1"/>
    </xf>
    <xf numFmtId="0" fontId="126" fillId="54" borderId="0" xfId="340" applyFont="1" applyFill="1" applyAlignment="1">
      <alignment horizontal="center" wrapText="1"/>
    </xf>
    <xf numFmtId="0" fontId="126" fillId="54" borderId="0" xfId="340" applyFont="1" applyFill="1" applyAlignment="1">
      <alignment horizontal="center"/>
    </xf>
    <xf numFmtId="164" fontId="126" fillId="52" borderId="115" xfId="340" applyNumberFormat="1" applyFont="1" applyFill="1" applyBorder="1" applyAlignment="1">
      <alignment horizontal="center" vertical="center" wrapText="1"/>
    </xf>
    <xf numFmtId="164" fontId="126" fillId="52" borderId="116" xfId="340" applyNumberFormat="1" applyFont="1" applyFill="1" applyBorder="1" applyAlignment="1">
      <alignment horizontal="center" vertical="center" wrapText="1"/>
    </xf>
    <xf numFmtId="164" fontId="126" fillId="52" borderId="128" xfId="340" applyNumberFormat="1" applyFont="1" applyFill="1" applyBorder="1" applyAlignment="1">
      <alignment horizontal="center" vertical="center" wrapText="1"/>
    </xf>
    <xf numFmtId="164" fontId="126" fillId="52" borderId="44" xfId="340" applyNumberFormat="1" applyFont="1" applyFill="1" applyBorder="1" applyAlignment="1">
      <alignment horizontal="center" vertical="center" wrapText="1"/>
    </xf>
    <xf numFmtId="0" fontId="207" fillId="54" borderId="38" xfId="340" applyFont="1" applyFill="1" applyBorder="1" applyAlignment="1">
      <alignment vertical="center"/>
    </xf>
    <xf numFmtId="164" fontId="195" fillId="28" borderId="38" xfId="340" applyNumberFormat="1" applyFont="1" applyFill="1" applyBorder="1" applyAlignment="1">
      <alignment horizontal="center" vertical="center" wrapText="1"/>
    </xf>
    <xf numFmtId="0" fontId="126" fillId="54" borderId="0" xfId="340" applyFont="1" applyFill="1" applyAlignment="1">
      <alignment horizontal="right" wrapText="1"/>
    </xf>
    <xf numFmtId="0" fontId="53" fillId="54" borderId="0" xfId="340" applyFont="1" applyFill="1" applyAlignment="1">
      <alignment horizontal="right" wrapText="1"/>
    </xf>
    <xf numFmtId="164" fontId="126" fillId="54" borderId="0" xfId="340" applyNumberFormat="1" applyFont="1" applyFill="1" applyAlignment="1">
      <alignment horizontal="left" wrapText="1" indent="1"/>
    </xf>
    <xf numFmtId="164" fontId="262" fillId="54" borderId="0" xfId="340" applyNumberFormat="1" applyFont="1" applyFill="1"/>
    <xf numFmtId="0" fontId="195" fillId="54" borderId="38" xfId="340" applyFont="1" applyFill="1" applyBorder="1" applyAlignment="1">
      <alignment vertical="center"/>
    </xf>
    <xf numFmtId="164" fontId="195" fillId="28" borderId="35" xfId="2" applyNumberFormat="1" applyFont="1" applyFill="1" applyBorder="1" applyAlignment="1">
      <alignment horizontal="center" vertical="center"/>
    </xf>
    <xf numFmtId="164" fontId="195" fillId="28" borderId="35" xfId="340" applyNumberFormat="1" applyFont="1" applyFill="1" applyBorder="1" applyAlignment="1">
      <alignment horizontal="center" vertical="center" wrapText="1"/>
    </xf>
    <xf numFmtId="0" fontId="218" fillId="54" borderId="0" xfId="340" applyFont="1" applyFill="1" applyAlignment="1">
      <alignment vertical="center"/>
    </xf>
    <xf numFmtId="164" fontId="216" fillId="28" borderId="59" xfId="340" applyNumberFormat="1" applyFont="1" applyFill="1" applyBorder="1" applyAlignment="1">
      <alignment horizontal="center" vertical="center" wrapText="1"/>
    </xf>
    <xf numFmtId="2" fontId="216" fillId="28" borderId="36" xfId="340" applyNumberFormat="1" applyFont="1" applyFill="1" applyBorder="1" applyAlignment="1">
      <alignment horizontal="right" vertical="center"/>
    </xf>
    <xf numFmtId="164" fontId="216" fillId="28" borderId="79" xfId="340" applyNumberFormat="1" applyFont="1" applyFill="1" applyBorder="1" applyAlignment="1">
      <alignment horizontal="center" vertical="center"/>
    </xf>
    <xf numFmtId="164" fontId="216" fillId="28" borderId="0" xfId="340" applyNumberFormat="1" applyFont="1" applyFill="1" applyAlignment="1">
      <alignment horizontal="center" vertical="center"/>
    </xf>
    <xf numFmtId="164" fontId="216" fillId="28" borderId="38" xfId="340" applyNumberFormat="1" applyFont="1" applyFill="1" applyBorder="1" applyAlignment="1">
      <alignment horizontal="center" vertical="center"/>
    </xf>
    <xf numFmtId="0" fontId="218" fillId="54" borderId="35" xfId="340" applyFont="1" applyFill="1" applyBorder="1" applyAlignment="1">
      <alignment vertical="center"/>
    </xf>
    <xf numFmtId="164" fontId="216" fillId="28" borderId="35" xfId="340" applyNumberFormat="1" applyFont="1" applyFill="1" applyBorder="1" applyAlignment="1">
      <alignment horizontal="center" vertical="center" wrapText="1"/>
    </xf>
    <xf numFmtId="164" fontId="126" fillId="52" borderId="130" xfId="340" applyNumberFormat="1" applyFont="1" applyFill="1" applyBorder="1" applyAlignment="1">
      <alignment horizontal="center" vertical="center" wrapText="1"/>
    </xf>
    <xf numFmtId="164" fontId="195" fillId="28" borderId="126" xfId="340" applyNumberFormat="1" applyFont="1" applyFill="1" applyBorder="1" applyAlignment="1">
      <alignment horizontal="center" vertical="center" wrapText="1"/>
    </xf>
    <xf numFmtId="164" fontId="265" fillId="28" borderId="38" xfId="340" applyNumberFormat="1" applyFont="1" applyFill="1" applyBorder="1" applyAlignment="1">
      <alignment horizontal="center" vertical="center" wrapText="1"/>
    </xf>
    <xf numFmtId="2" fontId="262" fillId="28" borderId="36" xfId="340" applyNumberFormat="1" applyFont="1" applyFill="1" applyBorder="1" applyAlignment="1">
      <alignment horizontal="right" vertical="center"/>
    </xf>
    <xf numFmtId="164" fontId="262" fillId="28" borderId="79" xfId="340" applyNumberFormat="1" applyFont="1" applyFill="1" applyBorder="1" applyAlignment="1">
      <alignment horizontal="center" vertical="center"/>
    </xf>
    <xf numFmtId="164" fontId="262" fillId="28" borderId="0" xfId="340" applyNumberFormat="1" applyFont="1" applyFill="1" applyAlignment="1">
      <alignment horizontal="center" vertical="center"/>
    </xf>
    <xf numFmtId="164" fontId="262" fillId="28" borderId="38" xfId="340" applyNumberFormat="1" applyFont="1" applyFill="1" applyBorder="1" applyAlignment="1">
      <alignment horizontal="center" vertical="center"/>
    </xf>
    <xf numFmtId="164" fontId="265" fillId="28" borderId="35" xfId="340" applyNumberFormat="1" applyFont="1" applyFill="1" applyBorder="1" applyAlignment="1">
      <alignment horizontal="center" vertical="center" wrapText="1"/>
    </xf>
    <xf numFmtId="2" fontId="262" fillId="28" borderId="43" xfId="340" applyNumberFormat="1" applyFont="1" applyFill="1" applyBorder="1" applyAlignment="1">
      <alignment horizontal="right" vertical="center"/>
    </xf>
    <xf numFmtId="2" fontId="262" fillId="28" borderId="114" xfId="340" applyNumberFormat="1" applyFont="1" applyFill="1" applyBorder="1" applyAlignment="1">
      <alignment horizontal="right" vertical="center"/>
    </xf>
    <xf numFmtId="164" fontId="262" fillId="28" borderId="106" xfId="340" applyNumberFormat="1" applyFont="1" applyFill="1" applyBorder="1" applyAlignment="1">
      <alignment horizontal="center" vertical="center"/>
    </xf>
    <xf numFmtId="164" fontId="262" fillId="28" borderId="37" xfId="340" applyNumberFormat="1" applyFont="1" applyFill="1" applyBorder="1" applyAlignment="1">
      <alignment horizontal="center" vertical="center"/>
    </xf>
    <xf numFmtId="164" fontId="262" fillId="28" borderId="55" xfId="340" applyNumberFormat="1" applyFont="1" applyFill="1" applyBorder="1" applyAlignment="1">
      <alignment horizontal="center" vertical="center"/>
    </xf>
    <xf numFmtId="164" fontId="262" fillId="28" borderId="40" xfId="340" applyNumberFormat="1" applyFont="1" applyFill="1" applyBorder="1" applyAlignment="1">
      <alignment horizontal="center" vertical="center"/>
    </xf>
    <xf numFmtId="164" fontId="265" fillId="28" borderId="107" xfId="340" applyNumberFormat="1" applyFont="1" applyFill="1" applyBorder="1" applyAlignment="1">
      <alignment horizontal="center" vertical="center" wrapText="1"/>
    </xf>
    <xf numFmtId="0" fontId="153" fillId="54" borderId="0" xfId="0" applyFont="1" applyFill="1" applyAlignment="1">
      <alignment wrapText="1"/>
    </xf>
    <xf numFmtId="2" fontId="195" fillId="28" borderId="36" xfId="2" applyNumberFormat="1" applyFont="1" applyFill="1" applyBorder="1" applyAlignment="1">
      <alignment horizontal="left" vertical="top" wrapText="1"/>
    </xf>
    <xf numFmtId="0" fontId="153" fillId="52" borderId="38" xfId="0" applyFont="1" applyFill="1" applyBorder="1" applyAlignment="1">
      <alignment wrapText="1"/>
    </xf>
    <xf numFmtId="0" fontId="207" fillId="28" borderId="36" xfId="340" applyFont="1" applyFill="1" applyBorder="1"/>
    <xf numFmtId="16" fontId="207" fillId="28" borderId="36" xfId="340" applyNumberFormat="1" applyFont="1" applyFill="1" applyBorder="1"/>
    <xf numFmtId="16" fontId="207" fillId="28" borderId="45" xfId="340" applyNumberFormat="1" applyFont="1" applyFill="1" applyBorder="1"/>
    <xf numFmtId="164" fontId="259" fillId="51" borderId="76" xfId="2" applyNumberFormat="1" applyFont="1" applyFill="1" applyBorder="1" applyAlignment="1">
      <alignment horizontal="centerContinuous" vertical="top" wrapText="1"/>
    </xf>
    <xf numFmtId="164" fontId="260" fillId="51" borderId="59" xfId="2" applyNumberFormat="1" applyFont="1" applyFill="1" applyBorder="1" applyAlignment="1">
      <alignment vertical="center" wrapText="1"/>
    </xf>
    <xf numFmtId="0" fontId="207" fillId="51" borderId="56" xfId="0" applyFont="1" applyFill="1" applyBorder="1" applyAlignment="1">
      <alignment horizontal="centerContinuous" vertical="center" wrapText="1"/>
    </xf>
    <xf numFmtId="164" fontId="195" fillId="51" borderId="59" xfId="2" applyNumberFormat="1" applyFont="1" applyFill="1" applyBorder="1" applyAlignment="1">
      <alignment horizontal="center" wrapText="1"/>
    </xf>
    <xf numFmtId="2" fontId="195" fillId="53" borderId="56" xfId="340" applyNumberFormat="1" applyFont="1" applyFill="1" applyBorder="1" applyAlignment="1">
      <alignment horizontal="center" wrapText="1"/>
    </xf>
    <xf numFmtId="164" fontId="195" fillId="51" borderId="59" xfId="2" applyNumberFormat="1" applyFont="1" applyFill="1" applyBorder="1" applyAlignment="1">
      <alignment horizontal="left" wrapText="1"/>
    </xf>
    <xf numFmtId="2" fontId="195" fillId="51" borderId="56" xfId="340" applyNumberFormat="1" applyFont="1" applyFill="1" applyBorder="1" applyAlignment="1">
      <alignment horizontal="center" wrapText="1"/>
    </xf>
    <xf numFmtId="164" fontId="195" fillId="51" borderId="59" xfId="2" applyNumberFormat="1" applyFont="1" applyFill="1" applyBorder="1" applyAlignment="1">
      <alignment vertical="center" wrapText="1"/>
    </xf>
    <xf numFmtId="0" fontId="208" fillId="51" borderId="0" xfId="0" applyFont="1" applyFill="1" applyAlignment="1">
      <alignment horizontal="center" vertical="center" wrapText="1"/>
    </xf>
    <xf numFmtId="0" fontId="126" fillId="51" borderId="56" xfId="0" applyFont="1" applyFill="1" applyBorder="1" applyAlignment="1">
      <alignment horizontal="center" vertical="center" wrapText="1"/>
    </xf>
    <xf numFmtId="0" fontId="126" fillId="51" borderId="74" xfId="0" applyFont="1" applyFill="1" applyBorder="1" applyAlignment="1">
      <alignment horizontal="center" vertical="center" wrapText="1"/>
    </xf>
    <xf numFmtId="2" fontId="195" fillId="54" borderId="75" xfId="340" applyNumberFormat="1" applyFont="1" applyFill="1" applyBorder="1" applyAlignment="1">
      <alignment horizontal="right" vertical="center"/>
    </xf>
    <xf numFmtId="164" fontId="126" fillId="54" borderId="0" xfId="340" applyNumberFormat="1" applyFont="1" applyFill="1" applyAlignment="1">
      <alignment horizontal="center" vertical="center" wrapText="1"/>
    </xf>
    <xf numFmtId="164" fontId="195" fillId="54" borderId="56" xfId="358" applyNumberFormat="1" applyFont="1" applyFill="1" applyBorder="1" applyAlignment="1">
      <alignment horizontal="center" vertical="center"/>
    </xf>
    <xf numFmtId="2" fontId="195" fillId="54" borderId="113" xfId="340" applyNumberFormat="1" applyFont="1" applyFill="1" applyBorder="1" applyAlignment="1">
      <alignment horizontal="right" vertical="center"/>
    </xf>
    <xf numFmtId="2" fontId="265" fillId="54" borderId="101" xfId="340" applyNumberFormat="1" applyFont="1" applyFill="1" applyBorder="1" applyAlignment="1">
      <alignment horizontal="right" vertical="center"/>
    </xf>
    <xf numFmtId="164" fontId="265" fillId="28" borderId="121" xfId="2" applyNumberFormat="1" applyFont="1" applyFill="1" applyBorder="1" applyAlignment="1">
      <alignment horizontal="center" vertical="center"/>
    </xf>
    <xf numFmtId="164" fontId="265" fillId="28" borderId="56" xfId="2" applyNumberFormat="1" applyFont="1" applyFill="1" applyBorder="1" applyAlignment="1">
      <alignment horizontal="center" vertical="center"/>
    </xf>
    <xf numFmtId="2" fontId="265" fillId="54" borderId="100" xfId="340" applyNumberFormat="1" applyFont="1" applyFill="1" applyBorder="1" applyAlignment="1">
      <alignment horizontal="right" vertical="center"/>
    </xf>
    <xf numFmtId="164" fontId="265" fillId="28" borderId="139" xfId="2" applyNumberFormat="1" applyFont="1" applyFill="1" applyBorder="1" applyAlignment="1">
      <alignment horizontal="center" vertical="center"/>
    </xf>
    <xf numFmtId="164" fontId="265" fillId="28" borderId="55" xfId="2" applyNumberFormat="1" applyFont="1" applyFill="1" applyBorder="1" applyAlignment="1">
      <alignment horizontal="center" vertical="center"/>
    </xf>
    <xf numFmtId="164" fontId="265" fillId="28" borderId="137" xfId="2" applyNumberFormat="1" applyFont="1" applyFill="1" applyBorder="1" applyAlignment="1">
      <alignment horizontal="center" vertical="center"/>
    </xf>
    <xf numFmtId="164" fontId="265" fillId="54" borderId="55" xfId="2" applyNumberFormat="1" applyFont="1" applyFill="1" applyBorder="1" applyAlignment="1">
      <alignment horizontal="center" vertical="center"/>
    </xf>
    <xf numFmtId="164" fontId="265" fillId="28" borderId="118" xfId="2" applyNumberFormat="1" applyFont="1" applyFill="1" applyBorder="1" applyAlignment="1">
      <alignment horizontal="center" vertical="center"/>
    </xf>
    <xf numFmtId="2" fontId="195" fillId="54" borderId="101" xfId="2" applyNumberFormat="1" applyFont="1" applyFill="1" applyBorder="1" applyAlignment="1">
      <alignment horizontal="left" vertical="top" wrapText="1"/>
    </xf>
    <xf numFmtId="0" fontId="153" fillId="54" borderId="56" xfId="0" applyFont="1" applyFill="1" applyBorder="1" applyAlignment="1">
      <alignment wrapText="1"/>
    </xf>
    <xf numFmtId="0" fontId="207" fillId="28" borderId="101" xfId="340" applyFont="1" applyFill="1" applyBorder="1"/>
    <xf numFmtId="0" fontId="53" fillId="0" borderId="0" xfId="0" applyFont="1" applyAlignment="1">
      <alignment vertical="center"/>
    </xf>
    <xf numFmtId="0" fontId="53" fillId="54" borderId="0" xfId="0" applyFont="1" applyFill="1" applyAlignment="1">
      <alignment vertical="center"/>
    </xf>
    <xf numFmtId="16" fontId="207" fillId="28" borderId="102" xfId="340" applyNumberFormat="1" applyFont="1" applyFill="1" applyBorder="1"/>
    <xf numFmtId="0" fontId="195" fillId="28" borderId="65" xfId="0" applyFont="1" applyFill="1" applyBorder="1" applyAlignment="1">
      <alignment vertical="center"/>
    </xf>
    <xf numFmtId="0" fontId="207" fillId="28" borderId="65" xfId="340" applyFont="1" applyFill="1" applyBorder="1"/>
    <xf numFmtId="0" fontId="207" fillId="28" borderId="83" xfId="340" applyFont="1" applyFill="1" applyBorder="1"/>
    <xf numFmtId="164" fontId="161" fillId="51" borderId="49" xfId="2" applyNumberFormat="1" applyFont="1" applyFill="1" applyBorder="1" applyAlignment="1">
      <alignment horizontal="center" vertical="center" wrapText="1"/>
    </xf>
    <xf numFmtId="164" fontId="161" fillId="51" borderId="50" xfId="2" applyNumberFormat="1" applyFont="1" applyFill="1" applyBorder="1" applyAlignment="1">
      <alignment horizontal="center" vertical="center" wrapText="1"/>
    </xf>
    <xf numFmtId="0" fontId="154" fillId="54" borderId="0" xfId="340" applyFont="1" applyFill="1" applyAlignment="1">
      <alignment horizontal="left" vertical="center"/>
    </xf>
    <xf numFmtId="0" fontId="154" fillId="51" borderId="64" xfId="0" applyFont="1" applyFill="1" applyBorder="1" applyAlignment="1">
      <alignment horizontal="center" vertical="center" wrapText="1"/>
    </xf>
    <xf numFmtId="0" fontId="154" fillId="51" borderId="53" xfId="0" applyFont="1" applyFill="1" applyBorder="1" applyAlignment="1">
      <alignment horizontal="center" vertical="center" wrapText="1"/>
    </xf>
    <xf numFmtId="0" fontId="154" fillId="51" borderId="55" xfId="0" applyFont="1" applyFill="1" applyBorder="1" applyAlignment="1">
      <alignment horizontal="center" vertical="center" wrapText="1"/>
    </xf>
    <xf numFmtId="0" fontId="154" fillId="51" borderId="54" xfId="340" applyFont="1" applyFill="1" applyBorder="1" applyAlignment="1">
      <alignment horizontal="center" vertical="center" wrapText="1"/>
    </xf>
    <xf numFmtId="0" fontId="154" fillId="51" borderId="53" xfId="340" applyFont="1" applyFill="1" applyBorder="1" applyAlignment="1">
      <alignment horizontal="center" vertical="center" wrapText="1"/>
    </xf>
    <xf numFmtId="0" fontId="154" fillId="51" borderId="39" xfId="340" applyFont="1" applyFill="1" applyBorder="1" applyAlignment="1">
      <alignment horizontal="center" vertical="center" wrapText="1"/>
    </xf>
    <xf numFmtId="0" fontId="154" fillId="51" borderId="0" xfId="0" applyFont="1" applyFill="1" applyAlignment="1">
      <alignment horizontal="center" vertical="center" wrapText="1"/>
    </xf>
    <xf numFmtId="0" fontId="154" fillId="51" borderId="38" xfId="0" applyFont="1" applyFill="1" applyBorder="1" applyAlignment="1">
      <alignment horizontal="center" vertical="center" wrapText="1"/>
    </xf>
    <xf numFmtId="164" fontId="155" fillId="51" borderId="36" xfId="2" applyNumberFormat="1" applyFont="1" applyFill="1" applyBorder="1" applyAlignment="1">
      <alignment horizontal="left" vertical="center" wrapText="1"/>
    </xf>
    <xf numFmtId="0" fontId="154" fillId="28" borderId="41" xfId="340" applyFont="1" applyFill="1" applyBorder="1" applyAlignment="1">
      <alignment horizontal="left" vertical="center" wrapText="1"/>
    </xf>
    <xf numFmtId="0" fontId="155" fillId="54" borderId="61" xfId="0" applyFont="1" applyFill="1" applyBorder="1" applyAlignment="1">
      <alignment vertical="center"/>
    </xf>
    <xf numFmtId="0" fontId="155" fillId="54" borderId="62" xfId="0" applyFont="1" applyFill="1" applyBorder="1" applyAlignment="1">
      <alignment vertical="center"/>
    </xf>
    <xf numFmtId="0" fontId="155" fillId="54" borderId="63" xfId="0" applyFont="1" applyFill="1" applyBorder="1" applyAlignment="1">
      <alignment vertical="center"/>
    </xf>
    <xf numFmtId="0" fontId="155" fillId="54" borderId="0" xfId="0" applyFont="1" applyFill="1" applyAlignment="1">
      <alignment vertical="center"/>
    </xf>
    <xf numFmtId="0" fontId="0" fillId="0" borderId="0" xfId="0" applyAlignment="1">
      <alignment vertical="center"/>
    </xf>
    <xf numFmtId="0" fontId="155" fillId="54" borderId="38" xfId="0" applyFont="1" applyFill="1" applyBorder="1" applyAlignment="1">
      <alignment vertical="center"/>
    </xf>
    <xf numFmtId="0" fontId="154" fillId="51" borderId="39" xfId="0" applyFont="1" applyFill="1" applyBorder="1" applyAlignment="1">
      <alignment horizontal="center" vertical="center" wrapText="1"/>
    </xf>
    <xf numFmtId="164" fontId="161" fillId="51" borderId="49" xfId="2" applyNumberFormat="1" applyFont="1" applyFill="1" applyBorder="1" applyAlignment="1">
      <alignment horizontal="center" vertical="top" wrapText="1"/>
    </xf>
    <xf numFmtId="164" fontId="161" fillId="51" borderId="50" xfId="2" applyNumberFormat="1" applyFont="1" applyFill="1" applyBorder="1" applyAlignment="1">
      <alignment horizontal="center" vertical="top" wrapText="1"/>
    </xf>
    <xf numFmtId="164" fontId="158" fillId="51" borderId="110" xfId="2" applyNumberFormat="1" applyFont="1" applyFill="1" applyBorder="1" applyAlignment="1">
      <alignment horizontal="center" vertical="center" wrapText="1"/>
    </xf>
    <xf numFmtId="164" fontId="158" fillId="51" borderId="108" xfId="2" applyNumberFormat="1" applyFont="1" applyFill="1" applyBorder="1" applyAlignment="1">
      <alignment horizontal="center" vertical="center" wrapText="1"/>
    </xf>
    <xf numFmtId="164" fontId="158" fillId="51" borderId="109" xfId="2" applyNumberFormat="1" applyFont="1" applyFill="1" applyBorder="1" applyAlignment="1">
      <alignment horizontal="center" vertical="center" wrapText="1"/>
    </xf>
    <xf numFmtId="0" fontId="154" fillId="51" borderId="64" xfId="0" applyFont="1" applyFill="1" applyBorder="1" applyAlignment="1">
      <alignment horizontal="center" vertical="center"/>
    </xf>
    <xf numFmtId="0" fontId="154" fillId="51" borderId="36" xfId="340" applyFont="1" applyFill="1" applyBorder="1" applyAlignment="1">
      <alignment horizontal="center" vertical="center" wrapText="1"/>
    </xf>
    <xf numFmtId="0" fontId="154" fillId="51" borderId="0" xfId="340" applyFont="1" applyFill="1" applyAlignment="1">
      <alignment horizontal="center" vertical="center" wrapText="1"/>
    </xf>
    <xf numFmtId="0" fontId="154" fillId="51" borderId="56" xfId="340" applyFont="1" applyFill="1" applyBorder="1" applyAlignment="1">
      <alignment horizontal="center" vertical="center" wrapText="1"/>
    </xf>
    <xf numFmtId="0" fontId="207" fillId="54" borderId="0" xfId="340" applyFont="1" applyFill="1" applyAlignment="1">
      <alignment horizontal="left" vertical="center"/>
    </xf>
    <xf numFmtId="0" fontId="207" fillId="51" borderId="55" xfId="0" applyFont="1" applyFill="1" applyBorder="1" applyAlignment="1">
      <alignment horizontal="center" vertical="center" wrapText="1"/>
    </xf>
    <xf numFmtId="0" fontId="207" fillId="51" borderId="64" xfId="0" applyFont="1" applyFill="1" applyBorder="1" applyAlignment="1">
      <alignment horizontal="center" vertical="center" wrapText="1"/>
    </xf>
    <xf numFmtId="0" fontId="207" fillId="51" borderId="53" xfId="0" applyFont="1" applyFill="1" applyBorder="1" applyAlignment="1">
      <alignment horizontal="center" vertical="center" wrapText="1"/>
    </xf>
    <xf numFmtId="0" fontId="207" fillId="51" borderId="39" xfId="0" applyFont="1" applyFill="1" applyBorder="1" applyAlignment="1">
      <alignment horizontal="center" vertical="center" wrapText="1"/>
    </xf>
    <xf numFmtId="164" fontId="195" fillId="51" borderId="36" xfId="2" applyNumberFormat="1" applyFont="1" applyFill="1" applyBorder="1" applyAlignment="1">
      <alignment horizontal="left" vertical="center" wrapText="1"/>
    </xf>
    <xf numFmtId="0" fontId="207" fillId="28" borderId="41" xfId="340" applyFont="1" applyFill="1" applyBorder="1" applyAlignment="1">
      <alignment horizontal="left" vertical="center" wrapText="1"/>
    </xf>
    <xf numFmtId="0" fontId="207" fillId="51" borderId="54" xfId="340" applyFont="1" applyFill="1" applyBorder="1" applyAlignment="1">
      <alignment horizontal="center" vertical="center" wrapText="1"/>
    </xf>
    <xf numFmtId="0" fontId="207" fillId="51" borderId="53" xfId="340" applyFont="1" applyFill="1" applyBorder="1" applyAlignment="1">
      <alignment horizontal="center" vertical="center" wrapText="1"/>
    </xf>
    <xf numFmtId="0" fontId="207" fillId="51" borderId="39" xfId="340" applyFont="1" applyFill="1" applyBorder="1" applyAlignment="1">
      <alignment horizontal="center" vertical="center" wrapText="1"/>
    </xf>
    <xf numFmtId="0" fontId="126" fillId="28" borderId="0" xfId="340" applyFont="1" applyFill="1" applyAlignment="1">
      <alignment horizontal="left" vertical="center"/>
    </xf>
    <xf numFmtId="164" fontId="259" fillId="51" borderId="49" xfId="2" applyNumberFormat="1" applyFont="1" applyFill="1" applyBorder="1" applyAlignment="1">
      <alignment horizontal="center" vertical="center" wrapText="1"/>
    </xf>
    <xf numFmtId="164" fontId="259" fillId="51" borderId="50" xfId="2" applyNumberFormat="1" applyFont="1" applyFill="1" applyBorder="1" applyAlignment="1">
      <alignment horizontal="center" vertical="center" wrapText="1"/>
    </xf>
    <xf numFmtId="0" fontId="195" fillId="54" borderId="116" xfId="0" applyFont="1" applyFill="1" applyBorder="1" applyAlignment="1">
      <alignment vertical="center"/>
    </xf>
    <xf numFmtId="0" fontId="195" fillId="54" borderId="44" xfId="0" applyFont="1" applyFill="1" applyBorder="1" applyAlignment="1">
      <alignment vertical="center"/>
    </xf>
    <xf numFmtId="0" fontId="53" fillId="0" borderId="55" xfId="0" applyFont="1" applyBorder="1" applyAlignment="1">
      <alignment horizontal="center" vertical="center" wrapText="1"/>
    </xf>
    <xf numFmtId="164" fontId="259" fillId="51" borderId="46" xfId="2" applyNumberFormat="1" applyFont="1" applyFill="1" applyBorder="1" applyAlignment="1">
      <alignment horizontal="center" vertical="top" wrapText="1"/>
    </xf>
    <xf numFmtId="164" fontId="259" fillId="51" borderId="47" xfId="2" applyNumberFormat="1" applyFont="1" applyFill="1" applyBorder="1" applyAlignment="1">
      <alignment horizontal="center" vertical="top" wrapText="1"/>
    </xf>
    <xf numFmtId="0" fontId="207" fillId="51" borderId="111" xfId="340" applyFont="1" applyFill="1" applyBorder="1" applyAlignment="1">
      <alignment horizontal="center" vertical="center" wrapText="1"/>
    </xf>
    <xf numFmtId="0" fontId="195" fillId="54" borderId="0" xfId="0" applyFont="1" applyFill="1" applyAlignment="1">
      <alignment vertical="center"/>
    </xf>
    <xf numFmtId="0" fontId="267" fillId="28" borderId="0" xfId="0" applyFont="1" applyFill="1" applyAlignment="1">
      <alignment horizontal="left" vertical="center"/>
    </xf>
    <xf numFmtId="164" fontId="259" fillId="51" borderId="46" xfId="2" applyNumberFormat="1" applyFont="1" applyFill="1" applyBorder="1" applyAlignment="1">
      <alignment horizontal="center" vertical="center" wrapText="1"/>
    </xf>
    <xf numFmtId="164" fontId="259" fillId="51" borderId="47" xfId="2" applyNumberFormat="1" applyFont="1" applyFill="1" applyBorder="1" applyAlignment="1">
      <alignment horizontal="center" vertical="center" wrapText="1"/>
    </xf>
    <xf numFmtId="0" fontId="207" fillId="51" borderId="0" xfId="0" applyFont="1" applyFill="1" applyAlignment="1">
      <alignment horizontal="center" vertical="center" wrapText="1"/>
    </xf>
    <xf numFmtId="0" fontId="207" fillId="51" borderId="64" xfId="0" applyFont="1" applyFill="1" applyBorder="1" applyAlignment="1">
      <alignment horizontal="center" vertical="center"/>
    </xf>
    <xf numFmtId="164" fontId="259" fillId="51" borderId="77" xfId="2" applyNumberFormat="1" applyFont="1" applyFill="1" applyBorder="1" applyAlignment="1">
      <alignment horizontal="center" vertical="center" wrapText="1"/>
    </xf>
    <xf numFmtId="164" fontId="259" fillId="51" borderId="78" xfId="2" applyNumberFormat="1" applyFont="1" applyFill="1" applyBorder="1" applyAlignment="1">
      <alignment horizontal="center" vertical="center" wrapText="1"/>
    </xf>
    <xf numFmtId="0" fontId="53" fillId="0" borderId="0" xfId="0" applyFont="1" applyAlignment="1">
      <alignment vertical="center"/>
    </xf>
    <xf numFmtId="0" fontId="153" fillId="55" borderId="65" xfId="0" applyFont="1" applyFill="1" applyBorder="1" applyAlignment="1">
      <alignment horizontal="left" vertical="center" wrapText="1" indent="1"/>
    </xf>
    <xf numFmtId="0" fontId="153" fillId="55" borderId="71" xfId="0" applyFont="1" applyFill="1" applyBorder="1" applyAlignment="1">
      <alignment horizontal="left" vertical="center" wrapText="1" indent="1"/>
    </xf>
    <xf numFmtId="0" fontId="209" fillId="55" borderId="72" xfId="0" applyFont="1" applyFill="1" applyBorder="1" applyAlignment="1">
      <alignment horizontal="left" wrapText="1" indent="1"/>
    </xf>
    <xf numFmtId="0" fontId="209" fillId="55" borderId="0" xfId="0" applyFont="1" applyFill="1" applyAlignment="1">
      <alignment horizontal="left" wrapText="1" indent="1"/>
    </xf>
    <xf numFmtId="0" fontId="209" fillId="55" borderId="68" xfId="0" applyFont="1" applyFill="1" applyBorder="1" applyAlignment="1">
      <alignment horizontal="left" wrapText="1" indent="1"/>
    </xf>
    <xf numFmtId="0" fontId="153" fillId="55" borderId="72" xfId="0" applyFont="1" applyFill="1" applyBorder="1" applyAlignment="1">
      <alignment horizontal="left" vertical="center" wrapText="1" indent="1"/>
    </xf>
    <xf numFmtId="0" fontId="153" fillId="55" borderId="0" xfId="0" applyFont="1" applyFill="1" applyAlignment="1">
      <alignment horizontal="left" vertical="center" wrapText="1" indent="1"/>
    </xf>
    <xf numFmtId="0" fontId="153" fillId="55" borderId="68" xfId="0" applyFont="1" applyFill="1" applyBorder="1" applyAlignment="1">
      <alignment horizontal="left" vertical="center" wrapText="1" indent="1"/>
    </xf>
    <xf numFmtId="0" fontId="221" fillId="55" borderId="72" xfId="0" applyFont="1" applyFill="1" applyBorder="1" applyAlignment="1">
      <alignment horizontal="left" wrapText="1" indent="1"/>
    </xf>
    <xf numFmtId="0" fontId="221" fillId="55" borderId="0" xfId="0" applyFont="1" applyFill="1" applyAlignment="1">
      <alignment horizontal="left" wrapText="1" indent="1"/>
    </xf>
    <xf numFmtId="0" fontId="221" fillId="55" borderId="68" xfId="0" applyFont="1" applyFill="1" applyBorder="1" applyAlignment="1">
      <alignment horizontal="left" wrapText="1" indent="1"/>
    </xf>
    <xf numFmtId="0" fontId="168" fillId="55" borderId="72" xfId="0" applyFont="1" applyFill="1" applyBorder="1" applyAlignment="1">
      <alignment horizontal="left" wrapText="1"/>
    </xf>
    <xf numFmtId="0" fontId="168" fillId="55" borderId="0" xfId="0" applyFont="1" applyFill="1" applyAlignment="1">
      <alignment horizontal="left" wrapText="1"/>
    </xf>
    <xf numFmtId="0" fontId="168" fillId="55" borderId="68" xfId="0" applyFont="1" applyFill="1" applyBorder="1" applyAlignment="1">
      <alignment horizontal="left" wrapText="1"/>
    </xf>
    <xf numFmtId="0" fontId="211" fillId="0" borderId="0" xfId="0" applyFont="1"/>
    <xf numFmtId="0" fontId="218" fillId="54" borderId="0" xfId="525" applyFont="1" applyFill="1" applyAlignment="1">
      <alignment horizontal="left" vertical="center" wrapText="1"/>
    </xf>
    <xf numFmtId="0" fontId="126" fillId="55" borderId="0" xfId="0" applyFont="1" applyFill="1" applyAlignment="1">
      <alignment horizontal="left" vertical="center" wrapText="1"/>
    </xf>
    <xf numFmtId="0" fontId="0" fillId="53" borderId="67" xfId="0" applyFill="1" applyBorder="1" applyAlignment="1">
      <alignment horizontal="center"/>
    </xf>
    <xf numFmtId="0" fontId="0" fillId="53" borderId="70" xfId="0" applyFill="1" applyBorder="1" applyAlignment="1">
      <alignment horizontal="center"/>
    </xf>
    <xf numFmtId="0" fontId="256"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cellXfs>
  <cellStyles count="2667">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15" xfId="2234" xr:uid="{8CCBEB1C-8EF4-4286-85F6-50A6E202DA80}"/>
    <cellStyle name="20% - Accent1 2 16" xfId="2355" xr:uid="{D0A1477A-ACEA-41A1-BB28-41B5078A7B7A}"/>
    <cellStyle name="20% - Accent1 2 17" xfId="2475" xr:uid="{55FFAD7E-1ACD-4768-AE94-BE1022F185A6}"/>
    <cellStyle name="20% - Accent1 2 18" xfId="2601" xr:uid="{7AA2F140-3241-46B6-ABBD-5F382E0016DF}"/>
    <cellStyle name="20% - Accent1 2 2" xfId="990" xr:uid="{9F2D39F2-7C61-4347-8E3A-B7827B1BC9AE}"/>
    <cellStyle name="20% - Accent1 2 2 10" xfId="1962" xr:uid="{9A139A93-148E-4C8F-937D-DF7F924862B9}"/>
    <cellStyle name="20% - Accent1 2 2 11" xfId="2050" xr:uid="{28E486D1-AA25-472A-B222-FD18F4C76BCD}"/>
    <cellStyle name="20% - Accent1 2 2 12" xfId="2232" xr:uid="{11EDE053-CE1D-46D4-BA79-D337C06F4F39}"/>
    <cellStyle name="20% - Accent1 2 2 13" xfId="2376" xr:uid="{77EE19F9-CCC1-4F9A-83B2-64A6AC5909BB}"/>
    <cellStyle name="20% - Accent1 2 2 14" xfId="2476" xr:uid="{DDD23F6A-2A3B-4631-9247-95CAAC05A90D}"/>
    <cellStyle name="20% - Accent1 2 2 15" xfId="2622" xr:uid="{42A94CF4-DCF5-4580-AC0C-BE8C423C9490}"/>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27" xfId="2169" xr:uid="{08DB3AB4-CE3F-4C19-9B91-283686874DBE}"/>
    <cellStyle name="20% - Accent1 28" xfId="2197" xr:uid="{BB4C8941-54CE-48D9-B95F-2A2CB9467DC8}"/>
    <cellStyle name="20% - Accent1 29" xfId="2332" xr:uid="{28F3FB24-4427-4965-BD48-3FD474D558AA}"/>
    <cellStyle name="20% - Accent1 3" xfId="717" xr:uid="{00000000-0005-0000-0000-000040000000}"/>
    <cellStyle name="20% - Accent1 3 10" xfId="1961" xr:uid="{7889DC83-10CC-49D5-BE20-FFB5E138E18E}"/>
    <cellStyle name="20% - Accent1 3 11" xfId="2049" xr:uid="{14E48EBF-E581-4F1F-99CF-DB44903B2813}"/>
    <cellStyle name="20% - Accent1 3 12" xfId="2231" xr:uid="{A3EFBF8C-8073-48B7-887E-2E5EE842E702}"/>
    <cellStyle name="20% - Accent1 3 13" xfId="2375" xr:uid="{79A3CF64-02D0-4EC7-8AD2-AD98E357CF90}"/>
    <cellStyle name="20% - Accent1 3 14" xfId="2477" xr:uid="{B9E690A6-3628-4B65-9474-F7523FC0EDD5}"/>
    <cellStyle name="20% - Accent1 3 15" xfId="2621" xr:uid="{1C536581-D34E-439A-8490-BC13309E21FE}"/>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30" xfId="2453" xr:uid="{AE522E1E-32F9-48B0-A700-E8C21A890509}"/>
    <cellStyle name="20% - Accent1 31" xfId="2474" xr:uid="{50360170-35D2-4095-BAD7-68897C486A36}"/>
    <cellStyle name="20% - Accent1 32" xfId="2579" xr:uid="{D51B57F3-D776-4FDE-AB6D-8A369815179A}"/>
    <cellStyle name="20% - Accent1 4" xfId="765" xr:uid="{00000000-0005-0000-0000-000041000000}"/>
    <cellStyle name="20% - Accent1 4 2" xfId="2291" xr:uid="{A2F67AC7-F576-4815-93B4-F464F400412F}"/>
    <cellStyle name="20% - Accent1 4 3" xfId="2438" xr:uid="{C3BDC2C5-D39F-4C00-BB45-51A0245A6103}"/>
    <cellStyle name="20% - Accent1 4 4" xfId="2562" xr:uid="{DF570EA4-B626-49BB-95DF-E59483E0086A}"/>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15" xfId="2230" xr:uid="{A384083A-F516-41E5-9A7D-07449A3EA5F2}"/>
    <cellStyle name="20% - Accent2 2 16" xfId="2358" xr:uid="{2E848B49-C79E-452F-90E8-A52A37A7FDF8}"/>
    <cellStyle name="20% - Accent2 2 17" xfId="2479" xr:uid="{6C67621F-90B6-47B6-8550-34E6C8832515}"/>
    <cellStyle name="20% - Accent2 2 18" xfId="2604" xr:uid="{2B1860ED-5848-4D0C-B0A6-2949AD7D3429}"/>
    <cellStyle name="20% - Accent2 2 2" xfId="992" xr:uid="{8712E92F-F0A0-44DC-B46F-8E38E1E4A46B}"/>
    <cellStyle name="20% - Accent2 2 2 10" xfId="1964" xr:uid="{200D0F6D-88EA-493A-A0D0-AF8C7D1F0114}"/>
    <cellStyle name="20% - Accent2 2 2 11" xfId="2052" xr:uid="{C12DF936-3CF1-4A39-8909-0B097B667E4E}"/>
    <cellStyle name="20% - Accent2 2 2 12" xfId="2229" xr:uid="{5FDCF04C-8D89-4D33-84E7-1B06BB92C98A}"/>
    <cellStyle name="20% - Accent2 2 2 13" xfId="2378" xr:uid="{401A561D-EC89-4D8D-96D7-069C2CE49E19}"/>
    <cellStyle name="20% - Accent2 2 2 14" xfId="2480" xr:uid="{1601DCEA-C310-4607-A786-AD5DB73EEB37}"/>
    <cellStyle name="20% - Accent2 2 2 15" xfId="2624" xr:uid="{6DC12780-A443-4866-9FBC-F5A2D4A5DDA6}"/>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27" xfId="2170" xr:uid="{B319A338-E87E-4016-A8F2-60945E13ED2E}"/>
    <cellStyle name="20% - Accent2 28" xfId="2198" xr:uid="{CE838F7C-BA48-49F3-BC58-2B9B6BD222EA}"/>
    <cellStyle name="20% - Accent2 29" xfId="2335" xr:uid="{FA21D771-74BA-44F7-BFDC-32E9A6C7E992}"/>
    <cellStyle name="20% - Accent2 3" xfId="718" xr:uid="{00000000-0005-0000-0000-000048000000}"/>
    <cellStyle name="20% - Accent2 3 10" xfId="1963" xr:uid="{4277C36A-F6C1-464A-AC98-1089F7C8F297}"/>
    <cellStyle name="20% - Accent2 3 11" xfId="2051" xr:uid="{DE604E3F-0153-4420-BB8A-E59EFB01EEC5}"/>
    <cellStyle name="20% - Accent2 3 12" xfId="2228" xr:uid="{819B3EF3-EA80-4A97-AE06-E06E5A885EA4}"/>
    <cellStyle name="20% - Accent2 3 13" xfId="2377" xr:uid="{A2B43BDD-E452-40ED-928A-280FBE4733ED}"/>
    <cellStyle name="20% - Accent2 3 14" xfId="2481" xr:uid="{88FAA933-C2F8-4433-BA89-8D4FFAE392C4}"/>
    <cellStyle name="20% - Accent2 3 15" xfId="2623" xr:uid="{BC704D2E-8F54-4554-B504-B45BEDF41DAB}"/>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30" xfId="2454" xr:uid="{7E9F9635-E012-4CA6-BAE3-8040C75D2743}"/>
    <cellStyle name="20% - Accent2 31" xfId="2478" xr:uid="{0BF61DE1-6116-4797-9963-0379F8C77367}"/>
    <cellStyle name="20% - Accent2 32" xfId="2582" xr:uid="{1F75BC63-8E7C-4FB4-9343-E486C0AEFBE0}"/>
    <cellStyle name="20% - Accent2 4" xfId="766" xr:uid="{00000000-0005-0000-0000-000049000000}"/>
    <cellStyle name="20% - Accent2 4 2" xfId="2292" xr:uid="{EE3BD6D1-1A2C-44A2-BBA8-A5613AC8B175}"/>
    <cellStyle name="20% - Accent2 4 3" xfId="2439" xr:uid="{C161DE2E-85F9-4A06-BB45-E1E52294AB2A}"/>
    <cellStyle name="20% - Accent2 4 4" xfId="2563" xr:uid="{89AD3049-B1C8-48AE-8BB9-CFC0BF388BFA}"/>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15" xfId="2226" xr:uid="{28B0B264-1C52-45D1-9A9E-125F7575397F}"/>
    <cellStyle name="20% - Accent3 2 16" xfId="2361" xr:uid="{44D439F4-7A5E-40F1-B1FC-7FB7E997517B}"/>
    <cellStyle name="20% - Accent3 2 17" xfId="2483" xr:uid="{AD564B46-11D5-4664-B4CC-31366A0194BF}"/>
    <cellStyle name="20% - Accent3 2 18" xfId="2607" xr:uid="{D72AF8FB-6223-4328-8741-2E2B912CAB5F}"/>
    <cellStyle name="20% - Accent3 2 2" xfId="994" xr:uid="{0A994866-E1D4-493A-B97A-8DBE2A2820EA}"/>
    <cellStyle name="20% - Accent3 2 2 10" xfId="1966" xr:uid="{8B8A2F36-3D7D-43BF-B27E-6EC336E5D57A}"/>
    <cellStyle name="20% - Accent3 2 2 11" xfId="2054" xr:uid="{BE41E3EF-9490-44A2-88C8-6F4068D5FD70}"/>
    <cellStyle name="20% - Accent3 2 2 12" xfId="2225" xr:uid="{D9C06412-0248-4679-B2DA-7FF75F3AF198}"/>
    <cellStyle name="20% - Accent3 2 2 13" xfId="2380" xr:uid="{D8D2FC1C-327E-4CFA-9096-835BD8527577}"/>
    <cellStyle name="20% - Accent3 2 2 14" xfId="2484" xr:uid="{767BAA4D-6179-4AD0-9DB4-E9B10E155F88}"/>
    <cellStyle name="20% - Accent3 2 2 15" xfId="2626" xr:uid="{E9CB9D6E-1980-4EDE-99A7-F404E4289F4A}"/>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27" xfId="2171" xr:uid="{35687276-2E0F-4401-9608-14DD59F2CE30}"/>
    <cellStyle name="20% - Accent3 28" xfId="2199" xr:uid="{699C7F27-D104-4F09-8426-080841581E8F}"/>
    <cellStyle name="20% - Accent3 29" xfId="2338" xr:uid="{A087DA96-A971-43AD-8B0F-31F19144224E}"/>
    <cellStyle name="20% - Accent3 3" xfId="719" xr:uid="{00000000-0005-0000-0000-000050000000}"/>
    <cellStyle name="20% - Accent3 3 10" xfId="1965" xr:uid="{8339902B-294E-43F2-93C0-D635E876E12B}"/>
    <cellStyle name="20% - Accent3 3 11" xfId="2053" xr:uid="{635002E8-6C99-4896-BB21-123A03931019}"/>
    <cellStyle name="20% - Accent3 3 12" xfId="2224" xr:uid="{BA786037-176C-4ACE-9805-B7545249194D}"/>
    <cellStyle name="20% - Accent3 3 13" xfId="2379" xr:uid="{05BA188A-01A9-4660-9180-16E61C6D8ABC}"/>
    <cellStyle name="20% - Accent3 3 14" xfId="2485" xr:uid="{74A4F46C-6453-45C8-958B-7EC673D698F6}"/>
    <cellStyle name="20% - Accent3 3 15" xfId="2625" xr:uid="{63AB996E-C45A-4DFA-A29C-E79D3C9CC58E}"/>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30" xfId="2455" xr:uid="{8B879AD9-F9CE-4F1F-9F34-99BA53BED9DB}"/>
    <cellStyle name="20% - Accent3 31" xfId="2482" xr:uid="{55B163BC-1CE2-4F05-BE4F-D2FA3B34B6B9}"/>
    <cellStyle name="20% - Accent3 32" xfId="2585" xr:uid="{3861FF51-2147-4DE2-AB31-A1C180E311EF}"/>
    <cellStyle name="20% - Accent3 4" xfId="767" xr:uid="{00000000-0005-0000-0000-000051000000}"/>
    <cellStyle name="20% - Accent3 4 2" xfId="2293" xr:uid="{BE49B188-0D0D-4D1A-B73E-B0CF80BFC889}"/>
    <cellStyle name="20% - Accent3 4 3" xfId="2440" xr:uid="{14C2A654-2F7A-4C12-8FC3-BDF42869FE83}"/>
    <cellStyle name="20% - Accent3 4 4" xfId="2564" xr:uid="{59220AAD-6D37-42AD-A092-BB0003234BAD}"/>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15" xfId="2223" xr:uid="{9CC337AD-0E4E-4162-8188-F12834B7FD18}"/>
    <cellStyle name="20% - Accent4 2 16" xfId="2364" xr:uid="{6C121FAC-7CFC-49EB-ACC5-CAB50F907FC6}"/>
    <cellStyle name="20% - Accent4 2 17" xfId="2487" xr:uid="{A8C53139-503F-46A4-BA5D-F7C8352F91F0}"/>
    <cellStyle name="20% - Accent4 2 18" xfId="2610" xr:uid="{04619B9F-A1EC-44ED-B23A-F6CD81363F3D}"/>
    <cellStyle name="20% - Accent4 2 2" xfId="996" xr:uid="{BE7A9687-F70B-426C-809E-44EAA9ECE410}"/>
    <cellStyle name="20% - Accent4 2 2 10" xfId="1968" xr:uid="{A92D7837-9113-48B7-B4CE-39E709D6C94A}"/>
    <cellStyle name="20% - Accent4 2 2 11" xfId="2056" xr:uid="{588FA506-B41E-4C5E-A1F0-348FCE2C2E5E}"/>
    <cellStyle name="20% - Accent4 2 2 12" xfId="2222" xr:uid="{6DC1E6B5-B1B7-4F7F-B6AE-F8DAF40DA4E0}"/>
    <cellStyle name="20% - Accent4 2 2 13" xfId="2382" xr:uid="{D9A474CA-DB33-46B1-8B37-9C4D873CEF01}"/>
    <cellStyle name="20% - Accent4 2 2 14" xfId="2488" xr:uid="{F246ADB8-A2CD-48E3-BE91-086A76D7123E}"/>
    <cellStyle name="20% - Accent4 2 2 15" xfId="2628" xr:uid="{AAF9CA6B-63FD-46CD-974F-EB46B9A297BA}"/>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27" xfId="2172" xr:uid="{31E77ABB-8D3D-4358-8609-6DB3D89B6644}"/>
    <cellStyle name="20% - Accent4 28" xfId="2200" xr:uid="{34119540-3D2F-4847-81D2-6D51F518186E}"/>
    <cellStyle name="20% - Accent4 29" xfId="2342" xr:uid="{DE594487-F1BC-4EAD-93A0-1A7A9ABE001B}"/>
    <cellStyle name="20% - Accent4 3" xfId="720" xr:uid="{00000000-0005-0000-0000-000058000000}"/>
    <cellStyle name="20% - Accent4 3 10" xfId="1967" xr:uid="{9B513C20-0A96-4170-84BF-63D6056CC28B}"/>
    <cellStyle name="20% - Accent4 3 11" xfId="2055" xr:uid="{E1A05C7E-E282-4E92-BE18-42B685F2D56A}"/>
    <cellStyle name="20% - Accent4 3 12" xfId="2221" xr:uid="{0B574DF7-F96D-491E-AFE5-6438B9970285}"/>
    <cellStyle name="20% - Accent4 3 13" xfId="2381" xr:uid="{1D8F9BF6-45B0-4B8F-9EF1-FAFC3B971433}"/>
    <cellStyle name="20% - Accent4 3 14" xfId="2489" xr:uid="{199606FB-F9F5-41E4-A6E0-6B3F8CE2FA07}"/>
    <cellStyle name="20% - Accent4 3 15" xfId="2627" xr:uid="{827B24C8-3871-4759-B7F9-ED762FBEC401}"/>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30" xfId="2456" xr:uid="{B31C44B3-61F4-4F36-8C4D-62E081B1080D}"/>
    <cellStyle name="20% - Accent4 31" xfId="2486" xr:uid="{9AA9DE48-E029-4229-A1DB-6B5FE0940818}"/>
    <cellStyle name="20% - Accent4 32" xfId="2588" xr:uid="{F0314011-FEED-4A67-BAD3-892D6D21E3D6}"/>
    <cellStyle name="20% - Accent4 4" xfId="768" xr:uid="{00000000-0005-0000-0000-000059000000}"/>
    <cellStyle name="20% - Accent4 4 2" xfId="2294" xr:uid="{A13A94EA-1069-4B49-B2F7-61D98A3412C8}"/>
    <cellStyle name="20% - Accent4 4 3" xfId="2441" xr:uid="{0626B9C2-53FC-4A97-BFEF-E88F5D328F9C}"/>
    <cellStyle name="20% - Accent4 4 4" xfId="2565" xr:uid="{60F52ECE-D379-4850-8654-721DD4F0C59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15" xfId="2219" xr:uid="{D31D9A02-DA70-46A4-A846-80BC29E14C83}"/>
    <cellStyle name="20% - Accent5 2 16" xfId="2367" xr:uid="{B5A0C5BE-EEF0-43AC-9517-9AA810BCF3B2}"/>
    <cellStyle name="20% - Accent5 2 17" xfId="2491" xr:uid="{6E854E43-64F2-4CE4-8265-E4304671F12B}"/>
    <cellStyle name="20% - Accent5 2 18" xfId="2613" xr:uid="{E76B2E47-3EED-47C6-9723-B1297FB0B802}"/>
    <cellStyle name="20% - Accent5 2 2" xfId="998" xr:uid="{E535CEA2-5DB0-424A-A75A-6CC418DF7ACC}"/>
    <cellStyle name="20% - Accent5 2 2 10" xfId="1970" xr:uid="{C16900D2-D938-49F1-B1A6-23385A937B12}"/>
    <cellStyle name="20% - Accent5 2 2 11" xfId="2058" xr:uid="{58905D2C-30AD-4179-9FCE-DA852E0E31CD}"/>
    <cellStyle name="20% - Accent5 2 2 12" xfId="2218" xr:uid="{980206BC-5026-4A9A-8F22-68E88DA26944}"/>
    <cellStyle name="20% - Accent5 2 2 13" xfId="2384" xr:uid="{8C421035-9897-462D-8C94-3FBBD0E66FA8}"/>
    <cellStyle name="20% - Accent5 2 2 14" xfId="2492" xr:uid="{06CF70EE-88C5-443A-AA41-32B5E2768FF2}"/>
    <cellStyle name="20% - Accent5 2 2 15" xfId="2630" xr:uid="{5E686874-C3D1-41DB-B617-21E1D7069226}"/>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27" xfId="2173" xr:uid="{30923E9B-4E91-4FC9-8F50-62361769DF0C}"/>
    <cellStyle name="20% - Accent5 28" xfId="2201" xr:uid="{5A1727D6-DE85-4327-8020-4CF16B52357B}"/>
    <cellStyle name="20% - Accent5 29" xfId="2345" xr:uid="{F70364A5-42FA-4603-B10C-D9079B93BB36}"/>
    <cellStyle name="20% - Accent5 3" xfId="721" xr:uid="{00000000-0005-0000-0000-000060000000}"/>
    <cellStyle name="20% - Accent5 3 10" xfId="1969" xr:uid="{371C12B9-6399-4DAF-A99D-DD2DC1194B4D}"/>
    <cellStyle name="20% - Accent5 3 11" xfId="2057" xr:uid="{3E7F149E-5C02-49B8-BADD-19B4DA584C54}"/>
    <cellStyle name="20% - Accent5 3 12" xfId="2217" xr:uid="{F6C73608-E60D-4BE0-8C76-4F86D7558049}"/>
    <cellStyle name="20% - Accent5 3 13" xfId="2383" xr:uid="{D7C24E67-91F8-4185-AC69-97C9C9BF0841}"/>
    <cellStyle name="20% - Accent5 3 14" xfId="2493" xr:uid="{ADBD0707-A5A9-495F-9625-7BC2C3DCB3B9}"/>
    <cellStyle name="20% - Accent5 3 15" xfId="2629" xr:uid="{551EB5EB-734B-40DF-8B4F-193976BCAB8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30" xfId="2457" xr:uid="{980CDFF1-E6E5-4B32-8285-4FA4668CA563}"/>
    <cellStyle name="20% - Accent5 31" xfId="2490" xr:uid="{661FCF3E-6E14-4969-88CF-DBEBC8D8FFBB}"/>
    <cellStyle name="20% - Accent5 32" xfId="2591" xr:uid="{D9F7799E-D24F-4AF1-BA47-37F0B08BDD88}"/>
    <cellStyle name="20% - Accent5 4" xfId="769" xr:uid="{00000000-0005-0000-0000-000061000000}"/>
    <cellStyle name="20% - Accent5 4 2" xfId="2295" xr:uid="{E5B39EC1-1CF4-49D9-8D91-2E0A020D2DD2}"/>
    <cellStyle name="20% - Accent5 4 3" xfId="2442" xr:uid="{82A0986A-9F48-47A2-B4B9-E56FD26FC6F7}"/>
    <cellStyle name="20% - Accent5 4 4" xfId="2566" xr:uid="{C3868E25-2F08-42C7-BC91-3773E85949A5}"/>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15" xfId="2216" xr:uid="{C52350D6-4985-4E7D-AE61-4CFDB378ADCB}"/>
    <cellStyle name="20% - Accent6 2 16" xfId="2370" xr:uid="{65F3C34E-1189-4BA1-B382-CC59E417EA56}"/>
    <cellStyle name="20% - Accent6 2 17" xfId="2495" xr:uid="{65EA26F4-BA04-4DAE-BF11-CC7B98534910}"/>
    <cellStyle name="20% - Accent6 2 18" xfId="2616" xr:uid="{01EFEAB4-8699-4ED9-8445-3CB74819F17B}"/>
    <cellStyle name="20% - Accent6 2 2" xfId="1000" xr:uid="{4B8946F0-10C1-4715-BC01-71667FBCDA44}"/>
    <cellStyle name="20% - Accent6 2 2 10" xfId="1972" xr:uid="{5D7D9A47-19E2-46C7-814D-9BA1EFC3F315}"/>
    <cellStyle name="20% - Accent6 2 2 11" xfId="2060" xr:uid="{530FDA66-3378-410D-B403-9AA7FD45D696}"/>
    <cellStyle name="20% - Accent6 2 2 12" xfId="2215" xr:uid="{2095A2C5-0DAB-4E92-A24B-16752F7CBD05}"/>
    <cellStyle name="20% - Accent6 2 2 13" xfId="2386" xr:uid="{1A2F200F-B88A-4444-9A89-10F50BA25974}"/>
    <cellStyle name="20% - Accent6 2 2 14" xfId="2496" xr:uid="{B452B840-F175-4933-BC56-9AE8CA13889F}"/>
    <cellStyle name="20% - Accent6 2 2 15" xfId="2632" xr:uid="{BC74AD89-5962-42CA-AD53-EFBE2F05C543}"/>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27" xfId="2174" xr:uid="{8C937A5B-3579-4232-A538-83EFE1080374}"/>
    <cellStyle name="20% - Accent6 28" xfId="2202" xr:uid="{FE094ED8-6455-4A6B-ABD5-5A124C7D7E15}"/>
    <cellStyle name="20% - Accent6 29" xfId="2348" xr:uid="{9248EA96-3EA2-4027-B9EC-1DF25001F8C2}"/>
    <cellStyle name="20% - Accent6 3" xfId="722" xr:uid="{00000000-0005-0000-0000-000068000000}"/>
    <cellStyle name="20% - Accent6 3 10" xfId="1971" xr:uid="{B9453003-B9C1-488D-8611-5B355DF5D43C}"/>
    <cellStyle name="20% - Accent6 3 11" xfId="2059" xr:uid="{1A50101E-F497-4557-9B77-B822AEB04120}"/>
    <cellStyle name="20% - Accent6 3 12" xfId="2214" xr:uid="{EB81DAFC-696A-46E8-A2C3-5529F67F5289}"/>
    <cellStyle name="20% - Accent6 3 13" xfId="2385" xr:uid="{76C3E088-48F8-40AD-831B-B7233A99DEC5}"/>
    <cellStyle name="20% - Accent6 3 14" xfId="2497" xr:uid="{799AFA45-D585-477D-B5E1-DCD18224BA26}"/>
    <cellStyle name="20% - Accent6 3 15" xfId="2631" xr:uid="{B90C870D-B20C-4FBA-8CAF-F0D4F982EF99}"/>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30" xfId="2458" xr:uid="{B544CC0B-2CEB-426B-88C2-641B312445C4}"/>
    <cellStyle name="20% - Accent6 31" xfId="2494" xr:uid="{7F691D42-5486-46D4-B6DF-B340867A5361}"/>
    <cellStyle name="20% - Accent6 32" xfId="2594" xr:uid="{59EDFFF0-01FD-4488-BC25-BA69B762F4FB}"/>
    <cellStyle name="20% - Accent6 4" xfId="770" xr:uid="{00000000-0005-0000-0000-000069000000}"/>
    <cellStyle name="20% - Accent6 4 2" xfId="2296" xr:uid="{0CB81883-7356-415E-815F-97B1E9949CDD}"/>
    <cellStyle name="20% - Accent6 4 3" xfId="2443" xr:uid="{1391C215-5361-4964-8818-93DB7278E754}"/>
    <cellStyle name="20% - Accent6 4 4" xfId="2567" xr:uid="{91D0D81D-6BC7-4AD6-A905-8535856B166B}"/>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15" xfId="2213" xr:uid="{E05F303A-D2DF-4C57-8D5A-069B1F054460}"/>
    <cellStyle name="40% - Accent1 2 16" xfId="2356" xr:uid="{80D4EC17-9713-4962-80D0-FDCFD7606928}"/>
    <cellStyle name="40% - Accent1 2 17" xfId="2499" xr:uid="{4265F6CB-85A0-47E3-82EE-B748FB349062}"/>
    <cellStyle name="40% - Accent1 2 18" xfId="2602" xr:uid="{ED769168-BD6C-420A-A9EC-CC4AF67FFEEA}"/>
    <cellStyle name="40% - Accent1 2 2" xfId="1002" xr:uid="{DEF2CA37-DE95-4685-B6C8-AF1AE346D48A}"/>
    <cellStyle name="40% - Accent1 2 2 10" xfId="1974" xr:uid="{FFEA8B54-65B5-43BB-8292-73CE441580D0}"/>
    <cellStyle name="40% - Accent1 2 2 11" xfId="2062" xr:uid="{C173D924-EEBD-4197-AF15-549E1E2C40CB}"/>
    <cellStyle name="40% - Accent1 2 2 12" xfId="2212" xr:uid="{F1D38857-0E0B-48B5-A0F4-FA441EF398B7}"/>
    <cellStyle name="40% - Accent1 2 2 13" xfId="2388" xr:uid="{581B7454-5C22-457B-9093-29230F20D94B}"/>
    <cellStyle name="40% - Accent1 2 2 14" xfId="2500" xr:uid="{4417EC1E-E595-442B-A5E1-5D848DAD6FBA}"/>
    <cellStyle name="40% - Accent1 2 2 15" xfId="2634" xr:uid="{2B2D3615-308B-479D-B6C5-F8BA238181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27" xfId="2175" xr:uid="{E7D64973-61BA-4F01-A8B9-3D83FC1070F2}"/>
    <cellStyle name="40% - Accent1 28" xfId="2203" xr:uid="{A51B849E-031A-4ACD-A980-25B285818E3B}"/>
    <cellStyle name="40% - Accent1 29" xfId="2333" xr:uid="{384958FE-CE43-41AD-A191-63DE6EAC91F6}"/>
    <cellStyle name="40% - Accent1 3" xfId="723" xr:uid="{00000000-0005-0000-0000-000074000000}"/>
    <cellStyle name="40% - Accent1 3 10" xfId="1973" xr:uid="{0ECB086A-912F-4214-9434-DE2901FCDD4A}"/>
    <cellStyle name="40% - Accent1 3 11" xfId="2061" xr:uid="{50046162-6703-4417-BC0B-1C6B2D0A9F15}"/>
    <cellStyle name="40% - Accent1 3 12" xfId="2211" xr:uid="{CB0B9BE9-0FA1-4B18-A523-3D2ED86B495A}"/>
    <cellStyle name="40% - Accent1 3 13" xfId="2387" xr:uid="{27C6DD1E-F846-4309-AE80-4EC8AB8636A1}"/>
    <cellStyle name="40% - Accent1 3 14" xfId="2501" xr:uid="{7BB19B47-2958-47D1-A3B2-1DDA8B790A95}"/>
    <cellStyle name="40% - Accent1 3 15" xfId="2633" xr:uid="{14C873A4-6B63-4FC6-98E7-7CED13539AF8}"/>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30" xfId="2459" xr:uid="{68A11D49-B9A0-4455-8979-771058858F3C}"/>
    <cellStyle name="40% - Accent1 31" xfId="2498" xr:uid="{3E32B935-0386-4665-9ADD-2165B1A6543A}"/>
    <cellStyle name="40% - Accent1 32" xfId="2580" xr:uid="{F9357E0B-BA92-4F75-8A97-304AEC42971F}"/>
    <cellStyle name="40% - Accent1 4" xfId="771" xr:uid="{00000000-0005-0000-0000-000075000000}"/>
    <cellStyle name="40% - Accent1 4 2" xfId="2297" xr:uid="{9D555F9D-B8C9-4EA0-96C3-7F907D81990D}"/>
    <cellStyle name="40% - Accent1 4 3" xfId="2444" xr:uid="{F4988B52-A4B8-416C-B0B5-9420C924C97F}"/>
    <cellStyle name="40% - Accent1 4 4" xfId="2568" xr:uid="{1AD65FC6-1C59-4C25-B1E1-0CB19993AC5B}"/>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15" xfId="2210" xr:uid="{AC403A02-AB08-42F8-AFEA-B720F4F3724A}"/>
    <cellStyle name="40% - Accent2 2 16" xfId="2359" xr:uid="{D28E4A23-F6A5-4ABD-B35E-5571CBA8CB9A}"/>
    <cellStyle name="40% - Accent2 2 17" xfId="2503" xr:uid="{EFDBE3ED-3E07-4989-B1D9-424FF0F4F7C4}"/>
    <cellStyle name="40% - Accent2 2 18" xfId="2605" xr:uid="{3BC48DCC-4D83-48D3-BB35-89A0173D7B88}"/>
    <cellStyle name="40% - Accent2 2 2" xfId="1004" xr:uid="{6875B2D1-3962-4591-9578-65878FD71B63}"/>
    <cellStyle name="40% - Accent2 2 2 10" xfId="1976" xr:uid="{EE55A0DF-E02D-4935-B650-BD70F7B31E81}"/>
    <cellStyle name="40% - Accent2 2 2 11" xfId="2064" xr:uid="{1DDF04F7-38C9-4F77-9614-87B1EDF4EE68}"/>
    <cellStyle name="40% - Accent2 2 2 12" xfId="2209" xr:uid="{8B1C298B-DD99-4AC9-BFED-1D5E9742E488}"/>
    <cellStyle name="40% - Accent2 2 2 13" xfId="2390" xr:uid="{C5EB3BC7-84A8-4F12-B348-780E0FDE5844}"/>
    <cellStyle name="40% - Accent2 2 2 14" xfId="2504" xr:uid="{135A30A9-3F04-43F1-BE97-0608CC9E7534}"/>
    <cellStyle name="40% - Accent2 2 2 15" xfId="2636" xr:uid="{B82FC0F3-9344-4DEE-B588-F314602F14E0}"/>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27" xfId="2176" xr:uid="{A927E063-E140-464F-804D-DA5B68E99560}"/>
    <cellStyle name="40% - Accent2 28" xfId="2204" xr:uid="{6A12A156-897C-40B3-9327-9A2F8675AE36}"/>
    <cellStyle name="40% - Accent2 29" xfId="2336" xr:uid="{C8B75F24-79AD-4ED2-806E-E985BD9DF8C4}"/>
    <cellStyle name="40% - Accent2 3" xfId="724" xr:uid="{00000000-0005-0000-0000-00007C000000}"/>
    <cellStyle name="40% - Accent2 3 10" xfId="1975" xr:uid="{CC88953D-EAD7-457C-8FBC-A4F91F4FD282}"/>
    <cellStyle name="40% - Accent2 3 11" xfId="2063" xr:uid="{13A221F6-8989-465A-A680-EEB5985EA2C1}"/>
    <cellStyle name="40% - Accent2 3 12" xfId="2196" xr:uid="{32A06193-731D-493E-A0A6-D5A312B9CCDF}"/>
    <cellStyle name="40% - Accent2 3 13" xfId="2389" xr:uid="{F0FF57CD-7EB9-41F4-BFA7-D93EDB754937}"/>
    <cellStyle name="40% - Accent2 3 14" xfId="2505" xr:uid="{D6F17CE2-910B-4DBE-8792-6A2B037615E5}"/>
    <cellStyle name="40% - Accent2 3 15" xfId="2635" xr:uid="{D60FC945-079E-4DBF-9C8C-DC5D52895E76}"/>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30" xfId="2460" xr:uid="{27BDEFFA-32AE-4EFB-93A2-BD109E806A99}"/>
    <cellStyle name="40% - Accent2 31" xfId="2502" xr:uid="{1046CE89-6E09-4D7A-A815-9E30E4ECB4FF}"/>
    <cellStyle name="40% - Accent2 32" xfId="2583" xr:uid="{189FBB9F-14B9-47CF-ADC3-D870FACAB6A4}"/>
    <cellStyle name="40% - Accent2 4" xfId="772" xr:uid="{00000000-0005-0000-0000-00007D000000}"/>
    <cellStyle name="40% - Accent2 4 2" xfId="2298" xr:uid="{044E40D8-C3F2-4DB2-8F0C-29F32B6DA161}"/>
    <cellStyle name="40% - Accent2 4 3" xfId="2445" xr:uid="{242021AC-1656-45A5-9C76-F0A3FA34E055}"/>
    <cellStyle name="40% - Accent2 4 4" xfId="2569" xr:uid="{62608493-F130-4732-8529-CF918C503DB3}"/>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15" xfId="2237" xr:uid="{710E36C2-0829-4237-9B8A-C345F809951F}"/>
    <cellStyle name="40% - Accent3 2 16" xfId="2362" xr:uid="{A4FD0514-1B33-4391-853C-AFA5FFAA49D7}"/>
    <cellStyle name="40% - Accent3 2 17" xfId="2507" xr:uid="{C6B6E5E8-B0D7-46F9-9B7B-10BB6FE4C115}"/>
    <cellStyle name="40% - Accent3 2 18" xfId="2608" xr:uid="{A1484C6E-7828-4733-A398-B2848C903391}"/>
    <cellStyle name="40% - Accent3 2 2" xfId="1006" xr:uid="{9B490E2D-3CC0-4110-A373-C3CDA4D0ECC5}"/>
    <cellStyle name="40% - Accent3 2 2 10" xfId="1978" xr:uid="{9D05191A-00AF-4FD2-ACCD-B00639118435}"/>
    <cellStyle name="40% - Accent3 2 2 11" xfId="2066" xr:uid="{7E1AD40D-E80D-46D5-8313-E748A1C1F2D7}"/>
    <cellStyle name="40% - Accent3 2 2 12" xfId="2238" xr:uid="{571642DA-55EF-4B32-A8AE-B5A86A4CCC73}"/>
    <cellStyle name="40% - Accent3 2 2 13" xfId="2392" xr:uid="{EBD2E1B1-8EFD-4915-962E-B1CFA647C70E}"/>
    <cellStyle name="40% - Accent3 2 2 14" xfId="2508" xr:uid="{83A89A6E-C804-4F39-ACD4-A5FE4190AACA}"/>
    <cellStyle name="40% - Accent3 2 2 15" xfId="2638" xr:uid="{5B2BF8CB-9BE9-4854-AA91-F3E99291091D}"/>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27" xfId="2177" xr:uid="{39A55D9E-A30A-406E-8B22-C0B3EC5ABFD9}"/>
    <cellStyle name="40% - Accent3 28" xfId="2205" xr:uid="{BB5F77A0-E650-4CFE-9C5C-8FCEA67A0CDD}"/>
    <cellStyle name="40% - Accent3 29" xfId="2339" xr:uid="{D06D7D2A-989B-419A-826B-C95886C11470}"/>
    <cellStyle name="40% - Accent3 3" xfId="725" xr:uid="{00000000-0005-0000-0000-000084000000}"/>
    <cellStyle name="40% - Accent3 3 10" xfId="1977" xr:uid="{A0BE0AEE-CF26-44E6-B2D7-FD8E84BA191F}"/>
    <cellStyle name="40% - Accent3 3 11" xfId="2065" xr:uid="{37F8F24D-77AD-4657-9B93-1F3EAF5666C3}"/>
    <cellStyle name="40% - Accent3 3 12" xfId="2239" xr:uid="{7C93C96F-9823-4C13-BEA4-753B8AA0B97B}"/>
    <cellStyle name="40% - Accent3 3 13" xfId="2391" xr:uid="{965C8E01-CD48-48C7-8D1D-5BD2CF889E5C}"/>
    <cellStyle name="40% - Accent3 3 14" xfId="2509" xr:uid="{5217DEF3-2F22-4428-B651-6417082DCA73}"/>
    <cellStyle name="40% - Accent3 3 15" xfId="2637" xr:uid="{B192658D-1808-433F-B63A-76C983525D12}"/>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30" xfId="2461" xr:uid="{CC0DA969-91F6-4520-949F-EB3B062B2521}"/>
    <cellStyle name="40% - Accent3 31" xfId="2506" xr:uid="{A128C712-FE78-4EE9-A08C-DAEC955E63BA}"/>
    <cellStyle name="40% - Accent3 32" xfId="2586" xr:uid="{4445C79B-33D7-412B-AA31-CDC64095BF34}"/>
    <cellStyle name="40% - Accent3 4" xfId="773" xr:uid="{00000000-0005-0000-0000-000085000000}"/>
    <cellStyle name="40% - Accent3 4 2" xfId="2299" xr:uid="{892AB239-A12A-46E4-8A5D-12701BB25BA6}"/>
    <cellStyle name="40% - Accent3 4 3" xfId="2446" xr:uid="{B28F3AE4-E059-46FF-B810-4415765E9CD8}"/>
    <cellStyle name="40% - Accent3 4 4" xfId="2570" xr:uid="{F7BD7B1C-BC2C-4080-AD4E-ED73EC2945AD}"/>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15" xfId="2240" xr:uid="{A026CDC0-6F69-4B8A-9B91-E7142A75E9C4}"/>
    <cellStyle name="40% - Accent4 2 16" xfId="2365" xr:uid="{2A081895-9EDF-4E62-BC4D-0EDB628D406C}"/>
    <cellStyle name="40% - Accent4 2 17" xfId="2511" xr:uid="{038D3BE8-CA94-4787-B616-6555B5C57D7F}"/>
    <cellStyle name="40% - Accent4 2 18" xfId="2611" xr:uid="{18FE5457-0DD2-446B-AA83-A34AD7755AA6}"/>
    <cellStyle name="40% - Accent4 2 2" xfId="1008" xr:uid="{7AA25175-F4B9-41C2-809A-6E7E0B531B9C}"/>
    <cellStyle name="40% - Accent4 2 2 10" xfId="1980" xr:uid="{8A072D38-5F1A-4E94-9E78-87CE3F9D3C36}"/>
    <cellStyle name="40% - Accent4 2 2 11" xfId="2068" xr:uid="{6105ED9F-AE56-4E26-865D-DD0422CB2B41}"/>
    <cellStyle name="40% - Accent4 2 2 12" xfId="2241" xr:uid="{5E81CA00-1DC5-453E-86E6-86901EBCE339}"/>
    <cellStyle name="40% - Accent4 2 2 13" xfId="2394" xr:uid="{4A6336EA-9A4B-4A66-8EDE-7EE1034F5D77}"/>
    <cellStyle name="40% - Accent4 2 2 14" xfId="2512" xr:uid="{1CD28455-87DB-4546-A025-DE893B3CCA7B}"/>
    <cellStyle name="40% - Accent4 2 2 15" xfId="2640" xr:uid="{4500C228-35E8-4B20-BBA3-1E02381EA8C7}"/>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27" xfId="2178" xr:uid="{F78783A1-93EE-46BB-80E8-3DE1AAFFE8FD}"/>
    <cellStyle name="40% - Accent4 28" xfId="2206" xr:uid="{EF98C3A6-2341-4948-8B1F-DFEDAB2E465E}"/>
    <cellStyle name="40% - Accent4 29" xfId="2343" xr:uid="{C19282D3-FDA7-4482-9A86-7AF02F295C7E}"/>
    <cellStyle name="40% - Accent4 3" xfId="726" xr:uid="{00000000-0005-0000-0000-00008C000000}"/>
    <cellStyle name="40% - Accent4 3 10" xfId="1979" xr:uid="{3A4E6714-9FCA-4303-8522-C1B74D97787E}"/>
    <cellStyle name="40% - Accent4 3 11" xfId="2067" xr:uid="{76804A9D-E859-4DCD-AF11-34D51F733A52}"/>
    <cellStyle name="40% - Accent4 3 12" xfId="2242" xr:uid="{CC5CCB55-6DD9-4F28-AD9D-4C9257E68AC6}"/>
    <cellStyle name="40% - Accent4 3 13" xfId="2393" xr:uid="{C3A16955-867C-4DD3-9BAB-2A2D9D922E64}"/>
    <cellStyle name="40% - Accent4 3 14" xfId="2513" xr:uid="{25C04309-A893-428C-900D-BA1E53EF6BC7}"/>
    <cellStyle name="40% - Accent4 3 15" xfId="2639" xr:uid="{CEDBDA15-BCEC-460B-B41D-9103776A7B60}"/>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30" xfId="2462" xr:uid="{61F00EE7-05C6-40A2-BB35-C35AF2105586}"/>
    <cellStyle name="40% - Accent4 31" xfId="2510" xr:uid="{E8993A9D-7C8E-47C5-8652-D54519DF9AFC}"/>
    <cellStyle name="40% - Accent4 32" xfId="2589" xr:uid="{CE1058BC-02D5-460C-B725-15662042A830}"/>
    <cellStyle name="40% - Accent4 4" xfId="774" xr:uid="{00000000-0005-0000-0000-00008D000000}"/>
    <cellStyle name="40% - Accent4 4 2" xfId="2300" xr:uid="{F3C0B619-D0BD-46A5-8653-26D111D110CE}"/>
    <cellStyle name="40% - Accent4 4 3" xfId="2447" xr:uid="{7710398C-F456-4F49-BB7C-11B002E8B4C3}"/>
    <cellStyle name="40% - Accent4 4 4" xfId="2571" xr:uid="{E6AAC9EA-8020-4111-9804-747640EBC907}"/>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15" xfId="2243" xr:uid="{1465BC00-8F50-4C0E-A5A5-50D4BF28603C}"/>
    <cellStyle name="40% - Accent5 2 16" xfId="2368" xr:uid="{C3ACF389-2A25-4FBE-902D-D62CFF6D8703}"/>
    <cellStyle name="40% - Accent5 2 17" xfId="2515" xr:uid="{BE42AAC4-F9AE-426C-9642-75C445D69FDD}"/>
    <cellStyle name="40% - Accent5 2 18" xfId="2614" xr:uid="{50A6EE27-61F7-4B75-A25C-E0CA7F09F751}"/>
    <cellStyle name="40% - Accent5 2 2" xfId="1010" xr:uid="{1E624747-1A50-413D-82F2-FFB35D2C13B0}"/>
    <cellStyle name="40% - Accent5 2 2 10" xfId="1982" xr:uid="{3303F5EF-8E44-4342-8082-9E59C74BBEFE}"/>
    <cellStyle name="40% - Accent5 2 2 11" xfId="2070" xr:uid="{A39040BC-DDAB-44F2-82F5-DF2AAC2EA84F}"/>
    <cellStyle name="40% - Accent5 2 2 12" xfId="2244" xr:uid="{6CB292C1-FF92-4EB7-AB1F-ED7DC0EE2881}"/>
    <cellStyle name="40% - Accent5 2 2 13" xfId="2396" xr:uid="{86CE6E4B-CAEB-4FF5-BE6B-C8BF652ED29F}"/>
    <cellStyle name="40% - Accent5 2 2 14" xfId="2516" xr:uid="{61EBD24F-547B-4F4D-9914-4DBA9B6AB2DE}"/>
    <cellStyle name="40% - Accent5 2 2 15" xfId="2642" xr:uid="{A85E1989-CF73-487A-AB2F-282C7E5949D7}"/>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27" xfId="2179" xr:uid="{DE1B863F-FEDF-44C3-BF59-73EC72E6BAE2}"/>
    <cellStyle name="40% - Accent5 28" xfId="2207" xr:uid="{23597B81-04E2-4A77-9A58-EAAAB077C9BD}"/>
    <cellStyle name="40% - Accent5 29" xfId="2346" xr:uid="{18E69639-7236-413A-9F86-6C4AB3C3E8D6}"/>
    <cellStyle name="40% - Accent5 3" xfId="727" xr:uid="{00000000-0005-0000-0000-000094000000}"/>
    <cellStyle name="40% - Accent5 3 10" xfId="1981" xr:uid="{063A10C4-C3BD-442C-8A45-F3616C873824}"/>
    <cellStyle name="40% - Accent5 3 11" xfId="2069" xr:uid="{3CCF2CED-4465-459B-949E-2CAEC54A79E2}"/>
    <cellStyle name="40% - Accent5 3 12" xfId="2245" xr:uid="{2269C5EA-236F-409A-86C8-B0E2455A2201}"/>
    <cellStyle name="40% - Accent5 3 13" xfId="2395" xr:uid="{2C40E482-4B61-4769-9CF5-D8A73CA8CDE6}"/>
    <cellStyle name="40% - Accent5 3 14" xfId="2517" xr:uid="{499B1805-BBF7-4714-888C-B018550ED1F3}"/>
    <cellStyle name="40% - Accent5 3 15" xfId="2641" xr:uid="{5B367DFB-52AD-4FC0-8C32-D642D4207A43}"/>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30" xfId="2463" xr:uid="{B03DC13F-0A4C-4B5C-8B93-272145B75002}"/>
    <cellStyle name="40% - Accent5 31" xfId="2514" xr:uid="{5D0061F5-C006-4D04-BA6E-4F22DCF8ED40}"/>
    <cellStyle name="40% - Accent5 32" xfId="2592" xr:uid="{BDBC8C3E-5F6A-4752-BD10-C155FAD7BE90}"/>
    <cellStyle name="40% - Accent5 4" xfId="775" xr:uid="{00000000-0005-0000-0000-000095000000}"/>
    <cellStyle name="40% - Accent5 4 2" xfId="2301" xr:uid="{BF499768-6064-499E-9CF4-77A8759ED906}"/>
    <cellStyle name="40% - Accent5 4 3" xfId="2448" xr:uid="{EA5E6033-D931-49B2-98F3-EE8C9858104E}"/>
    <cellStyle name="40% - Accent5 4 4" xfId="2572" xr:uid="{7FA788C9-4433-4DDE-BEF9-C683EF1A555F}"/>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15" xfId="2246" xr:uid="{11403BCD-92CE-4975-AF83-542CF8A7B704}"/>
    <cellStyle name="40% - Accent6 2 16" xfId="2371" xr:uid="{2281957D-D24C-4050-90F9-641899799AF6}"/>
    <cellStyle name="40% - Accent6 2 17" xfId="2519" xr:uid="{12A1B411-4A20-4958-9C69-4559945D2A30}"/>
    <cellStyle name="40% - Accent6 2 18" xfId="2617" xr:uid="{4CDA4774-10E5-40FE-B27F-72D55C69ECFF}"/>
    <cellStyle name="40% - Accent6 2 2" xfId="1012" xr:uid="{201D2325-5A32-4711-92A8-24B8AB32BCBE}"/>
    <cellStyle name="40% - Accent6 2 2 10" xfId="1984" xr:uid="{1F664AB6-A1E1-498C-A56F-6432C1D786EE}"/>
    <cellStyle name="40% - Accent6 2 2 11" xfId="2072" xr:uid="{B4CDBFAE-BBC4-450F-8F08-B16494740F23}"/>
    <cellStyle name="40% - Accent6 2 2 12" xfId="2247" xr:uid="{20D5BBBA-58D1-42F9-A30C-265D1F2A2088}"/>
    <cellStyle name="40% - Accent6 2 2 13" xfId="2398" xr:uid="{6B882C71-D230-48B4-96F7-1CCA8890EE73}"/>
    <cellStyle name="40% - Accent6 2 2 14" xfId="2520" xr:uid="{6137B5F3-39DA-48E9-AE95-6681063633A2}"/>
    <cellStyle name="40% - Accent6 2 2 15" xfId="2644" xr:uid="{5ED3143D-035E-4D22-BE01-7FA112A497F8}"/>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27" xfId="2180" xr:uid="{46FB8616-0A02-4281-8ABA-B24365348641}"/>
    <cellStyle name="40% - Accent6 28" xfId="2208" xr:uid="{E9545CA8-10E2-4B47-BBA3-9638F0895301}"/>
    <cellStyle name="40% - Accent6 29" xfId="2349" xr:uid="{3D6DB006-5AB4-47C3-B71C-CF807D0AA24B}"/>
    <cellStyle name="40% - Accent6 3" xfId="728" xr:uid="{00000000-0005-0000-0000-00009C000000}"/>
    <cellStyle name="40% - Accent6 3 10" xfId="1983" xr:uid="{F822CF8B-775F-478F-9F77-40F9835C5B68}"/>
    <cellStyle name="40% - Accent6 3 11" xfId="2071" xr:uid="{F0EFDF5B-7C9A-4346-B6FB-B8116DF06BAB}"/>
    <cellStyle name="40% - Accent6 3 12" xfId="2248" xr:uid="{18DC6AD0-4171-435E-984B-3B7ED8C18041}"/>
    <cellStyle name="40% - Accent6 3 13" xfId="2397" xr:uid="{8CAD71D1-4EE5-4E6D-B609-955314415F89}"/>
    <cellStyle name="40% - Accent6 3 14" xfId="2521" xr:uid="{1D1699C4-A234-4E2F-92C7-19B102B13620}"/>
    <cellStyle name="40% - Accent6 3 15" xfId="2643" xr:uid="{08554E43-644D-43FF-8E20-4D6CC88CC8B0}"/>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30" xfId="2464" xr:uid="{0B402BC1-E8D9-402F-B6D2-2CF1A1C3AAAF}"/>
    <cellStyle name="40% - Accent6 31" xfId="2518" xr:uid="{21325850-0E7C-4CD1-9C94-025AC898DB86}"/>
    <cellStyle name="40% - Accent6 32" xfId="2595" xr:uid="{DB4565F3-1395-40FE-98E7-718EAC544A96}"/>
    <cellStyle name="40% - Accent6 4" xfId="776" xr:uid="{00000000-0005-0000-0000-00009D000000}"/>
    <cellStyle name="40% - Accent6 4 2" xfId="2302" xr:uid="{4C276B50-D7E9-4C71-A927-B96F6BFFE5DA}"/>
    <cellStyle name="40% - Accent6 4 3" xfId="2449" xr:uid="{E5E16E29-A5E9-4BCA-BB35-9AF31015ECEF}"/>
    <cellStyle name="40% - Accent6 4 4" xfId="2573" xr:uid="{CA48EB43-F3B8-4786-AE21-CD2BBBDCECF7}"/>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15" xfId="2334" xr:uid="{823E9723-4595-4DBE-869D-8A4A00DE48EC}"/>
    <cellStyle name="60% - Accent1 16" xfId="2581" xr:uid="{2115F97F-3F7C-4246-83FE-8A72622CECF0}"/>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15" xfId="2181" xr:uid="{23530101-B285-4019-8895-B66C51901C09}"/>
    <cellStyle name="60% - Accent1 2 16" xfId="2249" xr:uid="{F840A427-5E1F-472D-88A6-E12CB7381AF5}"/>
    <cellStyle name="60% - Accent1 2 17" xfId="2357" xr:uid="{30C936B4-B5DB-4613-815A-504C543ECCC4}"/>
    <cellStyle name="60% - Accent1 2 18" xfId="2522" xr:uid="{A3137253-0260-4EB9-991A-520A436DE046}"/>
    <cellStyle name="60% - Accent1 2 19" xfId="2603" xr:uid="{55845D83-CE7A-46B6-8B42-826E5DEDC2CB}"/>
    <cellStyle name="60% - Accent1 2 2" xfId="1014" xr:uid="{3376BDEC-5994-4DA9-AFE9-C56CFC078243}"/>
    <cellStyle name="60% - Accent1 2 2 10" xfId="1986" xr:uid="{4A0036E1-B890-4F54-A77F-DCA2649E57B2}"/>
    <cellStyle name="60% - Accent1 2 2 11" xfId="2074" xr:uid="{591B1618-4A45-4FD0-84A7-11A594F73670}"/>
    <cellStyle name="60% - Accent1 2 2 12" xfId="2250" xr:uid="{55C6D42D-6818-4688-86CE-E3BE506D71B9}"/>
    <cellStyle name="60% - Accent1 2 2 13" xfId="2400" xr:uid="{35E36EAA-F206-4F09-A8C2-F8C56B2B675A}"/>
    <cellStyle name="60% - Accent1 2 2 14" xfId="2523" xr:uid="{5B0C483A-B247-4138-866F-4C4F6C651503}"/>
    <cellStyle name="60% - Accent1 2 2 15" xfId="2646" xr:uid="{ADCAFB69-1A39-46C0-AC45-879BB23B03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12" xfId="2251" xr:uid="{081FDD70-166E-4872-B659-88438FED24B3}"/>
    <cellStyle name="60% - Accent1 3 13" xfId="2399" xr:uid="{B523A848-10DE-4536-8ADC-FB673BA649DA}"/>
    <cellStyle name="60% - Accent1 3 14" xfId="2524" xr:uid="{6B76E9E8-5F26-41DB-A47C-55691796AFC5}"/>
    <cellStyle name="60% - Accent1 3 15" xfId="2645" xr:uid="{00F8D81E-D6B2-4524-B8E3-5BF2BC4D0617}"/>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4 3" xfId="2252" xr:uid="{AFA377C0-D6DA-44F0-AF5B-A8B6815561DF}"/>
    <cellStyle name="60% - Accent1 4 4" xfId="2430" xr:uid="{625CF6F4-A9D2-4278-B19C-216122DE5C93}"/>
    <cellStyle name="60% - Accent1 4 5" xfId="2525" xr:uid="{8FC7BDCC-F110-4073-9544-71AD759830CF}"/>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15" xfId="2337" xr:uid="{28414F67-8426-4F12-AAF2-5024456D87A0}"/>
    <cellStyle name="60% - Accent2 16" xfId="2584" xr:uid="{3D3BDA2F-B074-4333-956D-CD13B92AFCA5}"/>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15" xfId="2182" xr:uid="{06FF6EA1-B8F9-44C1-AE4F-1056809994BF}"/>
    <cellStyle name="60% - Accent2 2 16" xfId="2253" xr:uid="{2E2F3253-A3A1-43AF-91A9-CB9B32706A6A}"/>
    <cellStyle name="60% - Accent2 2 17" xfId="2360" xr:uid="{2A9ECC26-93F5-45A0-AEEC-5727132DE20E}"/>
    <cellStyle name="60% - Accent2 2 18" xfId="2526" xr:uid="{E124F4C5-BF1F-409B-B483-6C10EDEBA39E}"/>
    <cellStyle name="60% - Accent2 2 19" xfId="2606" xr:uid="{91D49509-CCC8-45E1-B601-1B6E98B408A2}"/>
    <cellStyle name="60% - Accent2 2 2" xfId="1016" xr:uid="{23D623F9-83DD-4C69-B8A7-F21BFF86C9DE}"/>
    <cellStyle name="60% - Accent2 2 2 10" xfId="1988" xr:uid="{3A34AFE0-2B1C-4CC9-B4CA-256F2EA5EDA5}"/>
    <cellStyle name="60% - Accent2 2 2 11" xfId="2076" xr:uid="{907CD119-008D-47D6-849B-62ADF23E3F58}"/>
    <cellStyle name="60% - Accent2 2 2 12" xfId="2254" xr:uid="{71E9CD0F-A289-4589-9D4F-E1165E88D722}"/>
    <cellStyle name="60% - Accent2 2 2 13" xfId="2402" xr:uid="{801B968B-3CAE-4A1B-A45B-1D124EDF8F1A}"/>
    <cellStyle name="60% - Accent2 2 2 14" xfId="2527" xr:uid="{9D9FF1D1-EC6D-4443-A16D-EA8C35038552}"/>
    <cellStyle name="60% - Accent2 2 2 15" xfId="2648" xr:uid="{43A29894-E5CC-4D26-82F3-F675F1369204}"/>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12" xfId="2255" xr:uid="{870A0A1F-1DC7-4B2C-8CC6-4C52295B8BD1}"/>
    <cellStyle name="60% - Accent2 3 13" xfId="2401" xr:uid="{919445BE-F449-472A-959D-90C03674CFDB}"/>
    <cellStyle name="60% - Accent2 3 14" xfId="2528" xr:uid="{F114FE6A-543E-4D5B-A8D4-68A4CD706094}"/>
    <cellStyle name="60% - Accent2 3 15" xfId="2647" xr:uid="{8BE239AC-5B04-490E-BFBB-6F5048F94931}"/>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4 3" xfId="2256" xr:uid="{84A86E3C-A665-4090-A83B-CE110B51FFDF}"/>
    <cellStyle name="60% - Accent2 4 4" xfId="2431" xr:uid="{4E1B2C4F-F5AF-4417-8365-EFF34DDB340C}"/>
    <cellStyle name="60% - Accent2 4 5" xfId="2529" xr:uid="{30D68409-E96B-40E9-AD9E-03EF901DC5BF}"/>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15" xfId="2340" xr:uid="{8795122E-418F-4A60-A0C9-E9254669964D}"/>
    <cellStyle name="60% - Accent3 16" xfId="2587" xr:uid="{D3DD828D-D8E2-49A8-8A27-EF38F88C6970}"/>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15" xfId="2183" xr:uid="{4A8372A7-5608-4551-BE31-1089320397BE}"/>
    <cellStyle name="60% - Accent3 2 16" xfId="2257" xr:uid="{05BAED0F-C8BF-4D6C-87E3-AF8B43B650B0}"/>
    <cellStyle name="60% - Accent3 2 17" xfId="2363" xr:uid="{056F998C-CD04-4A09-B5EA-9DA4569815CA}"/>
    <cellStyle name="60% - Accent3 2 18" xfId="2530" xr:uid="{CE462DFB-FB19-4EC1-83BE-0704996DE11C}"/>
    <cellStyle name="60% - Accent3 2 19" xfId="2609" xr:uid="{C3CFE5B2-B992-4A61-A985-870437F08B47}"/>
    <cellStyle name="60% - Accent3 2 2" xfId="1018" xr:uid="{2E423C15-CA62-400E-BE03-20C155F898B4}"/>
    <cellStyle name="60% - Accent3 2 2 10" xfId="1990" xr:uid="{5C6EB901-8E95-4C15-8912-6FA8C6D35C15}"/>
    <cellStyle name="60% - Accent3 2 2 11" xfId="2078" xr:uid="{F2041C53-95F2-4435-BF63-8FD45D2AF779}"/>
    <cellStyle name="60% - Accent3 2 2 12" xfId="2258" xr:uid="{CFCFF695-BCB3-4762-9175-9F18702C4961}"/>
    <cellStyle name="60% - Accent3 2 2 13" xfId="2404" xr:uid="{1F579898-A56B-4CA5-BF04-0C5C359DD258}"/>
    <cellStyle name="60% - Accent3 2 2 14" xfId="2531" xr:uid="{F6F48ABC-CB01-42ED-8FC0-7AF8E6ED4AC3}"/>
    <cellStyle name="60% - Accent3 2 2 15" xfId="2650" xr:uid="{8FB41145-0538-47ED-AD0F-8DA17D585ACC}"/>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12" xfId="2259" xr:uid="{A5D312B7-FF2B-4192-A95C-DC36BD919494}"/>
    <cellStyle name="60% - Accent3 3 13" xfId="2403" xr:uid="{0328C422-D7D2-4D2B-AE8F-94FB177BBFF7}"/>
    <cellStyle name="60% - Accent3 3 14" xfId="2532" xr:uid="{5FC779F2-BF67-419A-83E7-FC1947C67606}"/>
    <cellStyle name="60% - Accent3 3 15" xfId="2649" xr:uid="{696647AD-42A9-40D6-B2E2-2DD8C476F48E}"/>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4 3" xfId="2260" xr:uid="{9425CF8D-7E97-4B1E-B854-8AA5B7D8D872}"/>
    <cellStyle name="60% - Accent3 4 4" xfId="2432" xr:uid="{7AA2C287-206E-4A7D-B354-BDFFE3B6F1E4}"/>
    <cellStyle name="60% - Accent3 4 5" xfId="2533" xr:uid="{461DD7F4-E128-414B-970D-DC649B93F21A}"/>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15" xfId="2344" xr:uid="{36024972-735A-4776-A030-740A2423F47A}"/>
    <cellStyle name="60% - Accent4 16" xfId="2590" xr:uid="{58F36397-82D1-4365-967C-D147E526102A}"/>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15" xfId="2184" xr:uid="{63B6A273-E2ED-45E9-8B34-C933C72074EC}"/>
    <cellStyle name="60% - Accent4 2 16" xfId="2261" xr:uid="{0AB6E78F-68F6-4C33-A495-D50EF2618F73}"/>
    <cellStyle name="60% - Accent4 2 17" xfId="2366" xr:uid="{0AA2668E-34E9-4658-8E77-C11A3DB9AEB3}"/>
    <cellStyle name="60% - Accent4 2 18" xfId="2534" xr:uid="{331AD8DD-83BD-4314-871D-BA88355A7047}"/>
    <cellStyle name="60% - Accent4 2 19" xfId="2612" xr:uid="{09966391-01CE-4769-9C1A-A4BF5804A131}"/>
    <cellStyle name="60% - Accent4 2 2" xfId="1020" xr:uid="{9494CDF5-F128-43DE-A789-94150060136F}"/>
    <cellStyle name="60% - Accent4 2 2 10" xfId="1992" xr:uid="{4FF0B6EC-2C86-41F9-9094-051FB56F48F4}"/>
    <cellStyle name="60% - Accent4 2 2 11" xfId="2080" xr:uid="{CE1D64EC-A18A-4610-8869-0C40F2C69F26}"/>
    <cellStyle name="60% - Accent4 2 2 12" xfId="2262" xr:uid="{A7B8CBC5-4ECD-4BC6-BA8C-FC0D6806A8D3}"/>
    <cellStyle name="60% - Accent4 2 2 13" xfId="2406" xr:uid="{32545316-E8C6-46A9-8B4C-7DCD377A47F0}"/>
    <cellStyle name="60% - Accent4 2 2 14" xfId="2535" xr:uid="{E3042B29-D423-4DC4-95C5-6997005B0423}"/>
    <cellStyle name="60% - Accent4 2 2 15" xfId="2652" xr:uid="{200A8228-2EEF-4BE8-A484-A74E048613B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12" xfId="2263" xr:uid="{161DAA55-ECBB-4601-9CF4-012858CEEC68}"/>
    <cellStyle name="60% - Accent4 3 13" xfId="2405" xr:uid="{72646524-4577-4964-AEC4-0238FD0E0F66}"/>
    <cellStyle name="60% - Accent4 3 14" xfId="2536" xr:uid="{1CA53C1C-E2A9-4E89-8394-9BAD4DE24DE5}"/>
    <cellStyle name="60% - Accent4 3 15" xfId="2651" xr:uid="{CAE2E717-622B-459A-8642-28541241A399}"/>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4 3" xfId="2264" xr:uid="{4E3439F9-1E80-4CCD-9841-6BEF1FC33206}"/>
    <cellStyle name="60% - Accent4 4 4" xfId="2433" xr:uid="{A236D246-48B5-4382-B14B-D030095A744F}"/>
    <cellStyle name="60% - Accent4 4 5" xfId="2537" xr:uid="{84FA8B2C-A7FE-467C-92BE-DA5864C1E3BA}"/>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15" xfId="2347" xr:uid="{C8B09F95-22D2-484E-B248-ED42172AE9BA}"/>
    <cellStyle name="60% - Accent5 16" xfId="2593" xr:uid="{5B901471-908D-41E1-8E35-9F5C90739375}"/>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15" xfId="2185" xr:uid="{8B19B18E-63F6-4BF3-B186-3434E7F5C4FB}"/>
    <cellStyle name="60% - Accent5 2 16" xfId="2265" xr:uid="{2B890431-2A81-43F2-87F4-7A6A78E0FA06}"/>
    <cellStyle name="60% - Accent5 2 17" xfId="2369" xr:uid="{C72D913E-4A0B-448C-9866-4CBFF147DF21}"/>
    <cellStyle name="60% - Accent5 2 18" xfId="2538" xr:uid="{9A711FA4-0CB8-406B-A058-48E049F26E5D}"/>
    <cellStyle name="60% - Accent5 2 19" xfId="2615" xr:uid="{FC2134EA-E7E6-4B60-95A5-1C65D16AA63E}"/>
    <cellStyle name="60% - Accent5 2 2" xfId="1022" xr:uid="{8B026352-7AC9-490C-9B97-5D2F5C63CD23}"/>
    <cellStyle name="60% - Accent5 2 2 10" xfId="1994" xr:uid="{597392C0-5706-43E8-8FDA-0C2E9A13781D}"/>
    <cellStyle name="60% - Accent5 2 2 11" xfId="2082" xr:uid="{3E0483BA-0EB6-4984-9530-6E1B67241D59}"/>
    <cellStyle name="60% - Accent5 2 2 12" xfId="2266" xr:uid="{2BA6207D-103C-48ED-8283-29E217D3E2E6}"/>
    <cellStyle name="60% - Accent5 2 2 13" xfId="2408" xr:uid="{27F17C3B-F100-4DE5-8A55-703051137576}"/>
    <cellStyle name="60% - Accent5 2 2 14" xfId="2539" xr:uid="{4D0D004E-D6A6-42D5-AAE2-964A9F49AD03}"/>
    <cellStyle name="60% - Accent5 2 2 15" xfId="2654" xr:uid="{44ED0859-9C3E-4071-99B2-77767FD2910F}"/>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12" xfId="2267" xr:uid="{6F063F5E-BAA0-4B42-90A9-923223D8F727}"/>
    <cellStyle name="60% - Accent5 3 13" xfId="2407" xr:uid="{66EBFA1B-DC0E-4986-BE8F-0F458965F75A}"/>
    <cellStyle name="60% - Accent5 3 14" xfId="2540" xr:uid="{587D72F0-8DDD-43BA-9933-53167582B96B}"/>
    <cellStyle name="60% - Accent5 3 15" xfId="2653" xr:uid="{B0D7E6B7-AC7E-4660-8CF5-AE1E9291AB72}"/>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4 3" xfId="2268" xr:uid="{F53B5122-B4F1-421B-9EF2-626CAB481ABD}"/>
    <cellStyle name="60% - Accent5 4 4" xfId="2434" xr:uid="{B4162728-4C56-4C6C-AD70-D85A87ACAA80}"/>
    <cellStyle name="60% - Accent5 4 5" xfId="2541" xr:uid="{65038FD8-F644-4C4E-A74D-F9B2F89954E0}"/>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15" xfId="2350" xr:uid="{3E3A40F9-F8FF-42FB-929E-52FBDFCCCB8C}"/>
    <cellStyle name="60% - Accent6 16" xfId="2596" xr:uid="{E6C8F543-F375-4194-9CF1-920FF3AC0E40}"/>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15" xfId="2186" xr:uid="{82DC1530-28AB-4216-8F9B-EAB8C21F5DCD}"/>
    <cellStyle name="60% - Accent6 2 16" xfId="2269" xr:uid="{7B8720A9-EB32-4744-92B6-CF6FB3E3A2A2}"/>
    <cellStyle name="60% - Accent6 2 17" xfId="2372" xr:uid="{9617BE56-1175-4E44-A954-27B1E9DDC1C0}"/>
    <cellStyle name="60% - Accent6 2 18" xfId="2542" xr:uid="{B3D34E05-B877-4202-A6A6-5E395615F8F8}"/>
    <cellStyle name="60% - Accent6 2 19" xfId="2618" xr:uid="{0B8C565E-9CCA-48E9-944E-51D8815AEC2E}"/>
    <cellStyle name="60% - Accent6 2 2" xfId="1024" xr:uid="{62328171-5980-42E9-A9AA-93F4DF8BA4A4}"/>
    <cellStyle name="60% - Accent6 2 2 10" xfId="1996" xr:uid="{1B4D34F9-DD41-44FC-A9F7-A635EBA22DF5}"/>
    <cellStyle name="60% - Accent6 2 2 11" xfId="2084" xr:uid="{31A38F5D-86E2-42A3-8A8A-03FCB712B6FB}"/>
    <cellStyle name="60% - Accent6 2 2 12" xfId="2270" xr:uid="{C73D4BE0-72D5-4D06-A9D5-CCB843F93C10}"/>
    <cellStyle name="60% - Accent6 2 2 13" xfId="2410" xr:uid="{3B9546AE-B607-4F79-88BB-0DBA3788A526}"/>
    <cellStyle name="60% - Accent6 2 2 14" xfId="2543" xr:uid="{51B60647-CF0D-472D-8BF7-5422B8714212}"/>
    <cellStyle name="60% - Accent6 2 2 15" xfId="2656" xr:uid="{D8E627C5-526F-4622-BCBA-3F4D949D8920}"/>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12" xfId="2271" xr:uid="{76C166F3-8316-4208-98CF-B453020BD244}"/>
    <cellStyle name="60% - Accent6 3 13" xfId="2409" xr:uid="{AC242F14-A41A-43AE-8C76-D49110AB55E2}"/>
    <cellStyle name="60% - Accent6 3 14" xfId="2544" xr:uid="{8A380497-2D70-49A4-9E84-EEA830794007}"/>
    <cellStyle name="60% - Accent6 3 15" xfId="2655" xr:uid="{3D210069-8942-4A1C-A427-EBC8706E60B7}"/>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4 3" xfId="2272" xr:uid="{533AA287-7614-4316-A8CB-738A65858822}"/>
    <cellStyle name="60% - Accent6 4 4" xfId="2435" xr:uid="{EF25CB3C-0654-4071-AE10-2615D33DE838}"/>
    <cellStyle name="60% - Accent6 4 5" xfId="2545" xr:uid="{29C8B90D-6D65-4CAC-8B66-C5888CB7CCD5}"/>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2 3" xfId="2303" xr:uid="{C2262AF3-6706-4A3B-A2BB-AD6FCFE4F754}"/>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2 3" xfId="2304" xr:uid="{BEBB0662-3C9A-40DE-8F35-EAC6BDD517E9}"/>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2 3" xfId="2305" xr:uid="{1EA6143C-0F04-4F8D-BE2C-DE97DEDA6560}"/>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2 3" xfId="2306" xr:uid="{4A5FCFBD-B208-4F3E-A3AE-CDFE1A1BEC7E}"/>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2 3" xfId="2307" xr:uid="{482E0FEE-756C-4C25-85AB-2DE93DAFAF8B}"/>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2 3" xfId="2308" xr:uid="{BFC9A6E2-6149-4D0D-A688-917EE6838AE4}"/>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2 3" xfId="2309" xr:uid="{DFE9F2D9-D693-4522-858E-AC85FFD2D65B}"/>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2 3" xfId="2310" xr:uid="{4FDEE698-E1E1-4C7C-8254-488B7CEAA491}"/>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2 3" xfId="2311" xr:uid="{9AAD3334-16AA-45E4-9357-9646FB412E6C}"/>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10" xfId="2327" xr:uid="{895AB45C-CCCC-4A66-BAD0-61547A2BAC8C}"/>
    <cellStyle name="Comma 11" xfId="2418" xr:uid="{F27FA2A0-EE68-422C-89D3-A06096E3841B}"/>
    <cellStyle name="Comma 12" xfId="2465" xr:uid="{1629014D-F9E4-482E-A657-39FEA35031FD}"/>
    <cellStyle name="Comma 13" xfId="2664" xr:uid="{87378B2C-BAD6-47FD-A225-A70FD0D0F2A6}"/>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7" xfId="2187" xr:uid="{E4E56E37-6489-4E15-8239-9A682BAB64C7}"/>
    <cellStyle name="Comma 8" xfId="2220" xr:uid="{C8852F85-A0AC-4F5D-BA9D-B423BC646A71}"/>
    <cellStyle name="Comma 9" xfId="2419" xr:uid="{0A420511-00AF-4D8F-9CEE-7489795CCB09}"/>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2 3" xfId="2312" xr:uid="{0FD441A1-4EAE-4D28-8822-C92CCFB603C7}"/>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2 3" xfId="2313" xr:uid="{DCFDAE64-CFC8-4795-9C3B-9056B3BFDAEC}"/>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 4" xfId="2314" xr:uid="{5BB21400-BDC1-4332-9B4F-37CC9F46E42E}"/>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2 3" xfId="2315" xr:uid="{A31A8954-0C7C-4C82-8AAD-9890AF55EC14}"/>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2 3" xfId="2316" xr:uid="{D7436A9D-6E39-4F24-9508-07D735843059}"/>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2 3" xfId="2317" xr:uid="{C17229F4-31D3-4A99-A6A6-4BBFF02A6BAE}"/>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 3" xfId="2318" xr:uid="{C0B056FA-577F-4A08-9394-8B5DD8CB0F78}"/>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84" xfId="2227" xr:uid="{850A72FB-0141-4C7A-80B9-554D2AED157D}"/>
    <cellStyle name="Input 85" xfId="2273" xr:uid="{6CA26036-578A-4CD9-BDEC-BA65EE5848C6}"/>
    <cellStyle name="Input 86" xfId="2328" xr:uid="{7756AD35-1E55-4851-B0A1-4AE7A671A8AE}"/>
    <cellStyle name="Input 87" xfId="2330" xr:uid="{01617029-8A36-416C-B701-11CC8425DB3B}"/>
    <cellStyle name="Input 88" xfId="2425" xr:uid="{DEA32BE1-6E47-4902-A2AC-6602F53783B6}"/>
    <cellStyle name="Input 89" xfId="2325" xr:uid="{2BFBCDE9-A0EB-4ED1-89E2-EA92C127DA98}"/>
    <cellStyle name="Input 9" xfId="267" xr:uid="{00000000-0005-0000-0000-0000C9010000}"/>
    <cellStyle name="Input 90" xfId="2421" xr:uid="{8C7200A0-F478-413F-B086-96C5A38B098C}"/>
    <cellStyle name="Input 91" xfId="2436" xr:uid="{6112F5F9-A94B-4E11-AFCD-438A59A9A099}"/>
    <cellStyle name="Input 92" xfId="2429" xr:uid="{BC9E69BD-001B-493D-ADD3-D72D5D36359C}"/>
    <cellStyle name="Input 93" xfId="2466" xr:uid="{E3775B0A-7206-4AD9-9B83-51CC8A68D65A}"/>
    <cellStyle name="Input 94" xfId="2546" xr:uid="{F72F5F73-F026-42B9-B21B-274C18CCA8AA}"/>
    <cellStyle name="Input 95" xfId="2578" xr:uid="{9351DC20-A239-4DCC-900B-7D6551A2ADFA}"/>
    <cellStyle name="Input 96" xfId="2665" xr:uid="{67BE4121-8AE4-49A5-8C2A-E0EC0D72A1C9}"/>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2 3" xfId="2319" xr:uid="{D2136F65-357B-4757-A167-7D07D3C9A228}"/>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 3" xfId="2666" xr:uid="{50C06715-06EB-4362-BB3F-FB7D7510F43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3 3" xfId="2287" xr:uid="{354BF76C-B76F-4D27-BB64-5914228646F1}"/>
    <cellStyle name="Normal 2 3 4" xfId="2437" xr:uid="{8CEBF264-32FF-48D0-BB01-72472AD4A9E5}"/>
    <cellStyle name="Normal 2 3 5" xfId="2561" xr:uid="{98C1D445-40AC-465B-A863-1FA58788A6EB}"/>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1" xfId="2168" xr:uid="{77572A87-5BAD-4C93-A88D-069147E9BC1F}"/>
    <cellStyle name="Normal 222" xfId="2195" xr:uid="{7BCE4594-FC67-49EF-82B2-ACBD3DD06810}"/>
    <cellStyle name="Normal 223" xfId="2236" xr:uid="{0987D477-6225-439C-9AAE-EF87B9904F98}"/>
    <cellStyle name="Normal 224" xfId="2324" xr:uid="{7E206255-1E43-4F0D-B1C7-8FB527569949}"/>
    <cellStyle name="Normal 225" xfId="2331" xr:uid="{128B605B-DFFC-44F9-85CE-FFFBF50059BB}"/>
    <cellStyle name="Normal 226" xfId="2341" xr:uid="{09657EA5-D5B6-4EE5-98D4-AB9FBF448C11}"/>
    <cellStyle name="Normal 227" xfId="2329" xr:uid="{E65D22C0-2138-40E4-85C9-FF561813E53F}"/>
    <cellStyle name="Normal 228" xfId="2422" xr:uid="{F07E1E8B-648E-4730-BD71-31F19A20A043}"/>
    <cellStyle name="Normal 229" xfId="2423" xr:uid="{866690DB-02F2-4E45-9A4C-9302E30B9113}"/>
    <cellStyle name="Normal 23" xfId="321" xr:uid="{00000000-0005-0000-0000-000057020000}"/>
    <cellStyle name="Normal 23 2" xfId="626" xr:uid="{00000000-0005-0000-0000-000058020000}"/>
    <cellStyle name="Normal 230" xfId="2426" xr:uid="{962F27C5-CA0D-45F8-B706-3025F2573BA0}"/>
    <cellStyle name="Normal 231" xfId="2428" xr:uid="{51E9707F-F7B3-4621-934B-87E6F92857E2}"/>
    <cellStyle name="Normal 232" xfId="2427" xr:uid="{5C4B2822-F789-4377-801C-C12AED3195E8}"/>
    <cellStyle name="Normal 233" xfId="2424" xr:uid="{FA969DAC-6FE1-4CC8-B83D-E02C159FCCA7}"/>
    <cellStyle name="Normal 234" xfId="2420" xr:uid="{89C5802A-12C3-475B-BB6B-CD5AFA2DFB52}"/>
    <cellStyle name="Normal 235" xfId="2450" xr:uid="{878E50AE-C2A8-4131-B9E6-F74C3213C6A7}"/>
    <cellStyle name="Normal 236" xfId="2451" xr:uid="{9E462BAC-359F-4655-B914-EB84B9300578}"/>
    <cellStyle name="Normal 237" xfId="2452" xr:uid="{5A2DBB1C-1305-4D7C-9DEC-B7B4EDE53C01}"/>
    <cellStyle name="Normal 238" xfId="2469" xr:uid="{8D7734B2-83F7-4330-829F-5BC851786150}"/>
    <cellStyle name="Normal 239" xfId="2470" xr:uid="{C1A7AC75-EE4E-474F-9BDE-E5637965F380}"/>
    <cellStyle name="Normal 24" xfId="322" xr:uid="{00000000-0005-0000-0000-000059020000}"/>
    <cellStyle name="Normal 240" xfId="2471" xr:uid="{EAC05F24-10DF-4CA1-B729-F8113665BDC8}"/>
    <cellStyle name="Normal 241" xfId="2472" xr:uid="{C2A89457-7716-43EE-9F89-0890064AFC1A}"/>
    <cellStyle name="Normal 242" xfId="2473" xr:uid="{C4CA156C-461D-4CC7-BA02-8EAE115305C2}"/>
    <cellStyle name="Normal 243" xfId="2574" xr:uid="{DBCD08C3-3204-452A-93D8-E0298CEF040B}"/>
    <cellStyle name="Normal 244" xfId="2575" xr:uid="{B298E8BF-5508-4709-99A9-697ED82E0F06}"/>
    <cellStyle name="Normal 245" xfId="2577" xr:uid="{92C986D6-EC6E-40D8-8C12-617C336A67D1}"/>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15" xfId="2274" xr:uid="{E6C2789E-0307-45FD-ABC5-83B6BCEBF124}"/>
    <cellStyle name="Normal 4 2 16" xfId="2373" xr:uid="{60212355-C5C4-46A0-B2F7-084B92CC091F}"/>
    <cellStyle name="Normal 4 2 17" xfId="2548" xr:uid="{6077183A-A57D-4275-A7C3-4576D3BF3C32}"/>
    <cellStyle name="Normal 4 2 18" xfId="2619" xr:uid="{7229DF65-443D-41F9-B9A0-9A2CE6271587}"/>
    <cellStyle name="Normal 4 2 2" xfId="629" xr:uid="{00000000-0005-0000-0000-00007E020000}"/>
    <cellStyle name="Normal 4 2 2 10" xfId="1998" xr:uid="{AA8A6773-CF4B-4ABD-9C3A-1F8E07C6DD3B}"/>
    <cellStyle name="Normal 4 2 2 11" xfId="2086" xr:uid="{A1438C8E-BDDF-489A-8F78-DB1CF74D0AFD}"/>
    <cellStyle name="Normal 4 2 2 12" xfId="2275" xr:uid="{9D338872-9576-4081-9B18-00DB87435A45}"/>
    <cellStyle name="Normal 4 2 2 13" xfId="2412" xr:uid="{71EA3A2F-CD36-4097-990E-845162CDE0E5}"/>
    <cellStyle name="Normal 4 2 2 14" xfId="2549" xr:uid="{ED37F23D-1002-4FDD-AF19-FA0542F23F00}"/>
    <cellStyle name="Normal 4 2 2 15" xfId="2658" xr:uid="{C8C538BE-5E0C-449F-8DC8-0CAD0A9293A8}"/>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13" xfId="2276" xr:uid="{3206D867-782D-4C68-9E92-BF5B375C3887}"/>
    <cellStyle name="Normal 4 3 14" xfId="2411" xr:uid="{442BBFDC-A1B0-4436-ABD3-5840CEE56E35}"/>
    <cellStyle name="Normal 4 3 15" xfId="2550" xr:uid="{BDF599DF-4843-4CA3-8488-3048072C282C}"/>
    <cellStyle name="Normal 4 3 16" xfId="2657" xr:uid="{5F82F7D4-9946-47A2-B622-839B79D1B56F}"/>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36" xfId="2192" xr:uid="{1BE37C7E-E59F-4A0A-9D24-468AFDC426B0}"/>
    <cellStyle name="Normal 4 37" xfId="2233" xr:uid="{B0F84800-200A-413F-B207-A22E4C750A4B}"/>
    <cellStyle name="Normal 4 38" xfId="2326" xr:uid="{FEA36F16-C942-4E67-916F-FD14A4BBD22A}"/>
    <cellStyle name="Normal 4 39" xfId="2467" xr:uid="{A2C8E43B-0763-498B-A304-18DCAA3C3AC2}"/>
    <cellStyle name="Normal 4 4" xfId="628" xr:uid="{00000000-0005-0000-0000-000081020000}"/>
    <cellStyle name="Normal 4 40" xfId="2547" xr:uid="{07717485-24FF-4BE9-9DEF-EE0738C882FB}"/>
    <cellStyle name="Normal 4 41" xfId="2576" xr:uid="{8D25E9E2-0C53-4817-99C7-B2CEEEF3AFCD}"/>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15" xfId="2277" xr:uid="{3579DB9E-DA86-4A52-A85E-389F561D431C}"/>
    <cellStyle name="Normal 5 16" xfId="2351" xr:uid="{613D04BE-3486-4B13-AF13-39D25A0A4DA7}"/>
    <cellStyle name="Normal 5 17" xfId="2551" xr:uid="{65D5AC45-7A71-46B8-A993-E4F9A7FED716}"/>
    <cellStyle name="Normal 5 18" xfId="2597" xr:uid="{73436C1F-B4FD-454F-B47A-E29C2F093EC6}"/>
    <cellStyle name="Normal 5 2" xfId="529" xr:uid="{00000000-0005-0000-0000-000093020000}"/>
    <cellStyle name="Normal 5 2 10" xfId="1999" xr:uid="{D3A9A99C-C23F-44E8-985D-BAC104B5949D}"/>
    <cellStyle name="Normal 5 2 11" xfId="2087" xr:uid="{254C6A29-0ECA-4B1B-90B6-2967B5F462FF}"/>
    <cellStyle name="Normal 5 2 12" xfId="2278" xr:uid="{A1A1AAB9-316C-4AE5-BE81-0B1A768D9F4B}"/>
    <cellStyle name="Normal 5 2 13" xfId="2413" xr:uid="{BED77FA5-5DBB-45CE-B6EB-873E052084C4}"/>
    <cellStyle name="Normal 5 2 14" xfId="2552" xr:uid="{31264794-688E-4626-A298-6AFC2D6F5E52}"/>
    <cellStyle name="Normal 5 2 15" xfId="2659" xr:uid="{F8B14D8A-CF38-4068-A039-381625C123DD}"/>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16" xfId="2279" xr:uid="{F04DB98B-3D76-40AF-B22A-C44D43664F89}"/>
    <cellStyle name="Normal 6 17" xfId="2353" xr:uid="{294FBC48-E06F-4B9E-A4CB-A5EC6C738660}"/>
    <cellStyle name="Normal 6 18" xfId="2553" xr:uid="{ABE66424-5988-456B-AEFB-90FD57EBEBBF}"/>
    <cellStyle name="Normal 6 19" xfId="2599" xr:uid="{EF6640E4-4A4E-4DD1-A47F-94369C852E0C}"/>
    <cellStyle name="Normal 6 2" xfId="631" xr:uid="{00000000-0005-0000-0000-00009F020000}"/>
    <cellStyle name="Normal 6 2 10" xfId="2000" xr:uid="{E8C81AEF-0D00-4D73-8F17-533CE3F23D66}"/>
    <cellStyle name="Normal 6 2 11" xfId="2088" xr:uid="{F7A4BDB9-F600-4BA6-8D23-F2B779637CCF}"/>
    <cellStyle name="Normal 6 2 12" xfId="2280" xr:uid="{9201B862-648D-4BA0-93C5-87BC58D02B86}"/>
    <cellStyle name="Normal 6 2 13" xfId="2414" xr:uid="{773F630B-FBA9-4F92-A5A9-19B24EB39244}"/>
    <cellStyle name="Normal 6 2 14" xfId="2554" xr:uid="{15C6EFA0-562C-478D-A3CA-01C7C3B2284F}"/>
    <cellStyle name="Normal 6 2 15" xfId="2660" xr:uid="{F71DBD70-3CCB-4994-B2AC-06436CA04F4B}"/>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16" xfId="2281" xr:uid="{489D7991-5BF1-4317-95C5-4C45701B81E8}"/>
    <cellStyle name="Normal 7 17" xfId="2374" xr:uid="{36D6E590-0A7B-4068-A7A3-39F3C8237ABD}"/>
    <cellStyle name="Normal 7 18" xfId="2555" xr:uid="{374CD742-C1A3-48AE-B98F-385B56C82AB0}"/>
    <cellStyle name="Normal 7 19" xfId="2620" xr:uid="{E1D58DA7-8C6F-4FE3-A387-FB3991E2DE9E}"/>
    <cellStyle name="Normal 7 2" xfId="632" xr:uid="{00000000-0005-0000-0000-0000AB020000}"/>
    <cellStyle name="Normal 7 2 10" xfId="2001" xr:uid="{06AB66A6-CC51-4B19-9FB4-4E7D85ADAE54}"/>
    <cellStyle name="Normal 7 2 11" xfId="2089" xr:uid="{6E445075-1AAC-4D76-ABC6-1ED3FC0C406F}"/>
    <cellStyle name="Normal 7 2 12" xfId="2282" xr:uid="{A2FEF7AE-BC83-43E3-9157-6D8BB6E09AFF}"/>
    <cellStyle name="Normal 7 2 13" xfId="2415" xr:uid="{2D459099-8834-4CAA-926F-45DE59331393}"/>
    <cellStyle name="Normal 7 2 14" xfId="2556" xr:uid="{AA3401D8-5A14-4005-8CF7-BAB0F44D8B26}"/>
    <cellStyle name="Normal 7 2 15" xfId="2661" xr:uid="{B6A29C43-648A-40F7-AC14-51AF962EECAC}"/>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2 2" xfId="2320" xr:uid="{0C8F5CFB-2BD7-4EC0-BC29-F9A949DD9B34}"/>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 3" xfId="2286" xr:uid="{B9FBA2DE-C092-4291-9553-1C4A66BCAE71}"/>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12" xfId="2283" xr:uid="{38669D48-2FB5-4A54-89D6-1103961C624E}"/>
    <cellStyle name="Note 2 2 13" xfId="2416" xr:uid="{20FCF4A4-6110-418E-A2F3-486C75A43F62}"/>
    <cellStyle name="Note 2 2 14" xfId="2558" xr:uid="{377F8292-02F6-4A9F-91DE-A47EB641AB07}"/>
    <cellStyle name="Note 2 2 15" xfId="2662" xr:uid="{0896C361-69F1-4675-804A-2514C8225F39}"/>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27" xfId="2193" xr:uid="{EF36016F-09DB-4A3F-879E-D903656D8E68}"/>
    <cellStyle name="Note 2 28" xfId="2235" xr:uid="{04E52E5C-76F1-45AA-AF1A-E76BD5B4E605}"/>
    <cellStyle name="Note 2 29" xfId="2352" xr:uid="{F8FD753F-FC6B-4959-BFA5-21C83580FBB2}"/>
    <cellStyle name="Note 2 3" xfId="757" xr:uid="{00000000-0005-0000-0000-0000D2020000}"/>
    <cellStyle name="Note 2 30" xfId="2468" xr:uid="{9CF81833-BC45-4A18-A250-DF8CC0C96DCB}"/>
    <cellStyle name="Note 2 31" xfId="2557" xr:uid="{4B957504-3CDB-438B-8CE5-1223048B80A9}"/>
    <cellStyle name="Note 2 32" xfId="2598" xr:uid="{18A3717A-0679-486E-901F-EC7CA6CE07A9}"/>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14" xfId="2284" xr:uid="{2B20004D-517B-42CA-BBDC-C3CB18911DF5}"/>
    <cellStyle name="Note 3 15" xfId="2354" xr:uid="{19731588-8345-447B-8B27-A020BC45DF1F}"/>
    <cellStyle name="Note 3 16" xfId="2559" xr:uid="{5992A91E-5F2B-437A-8BC4-3A6488D7C04E}"/>
    <cellStyle name="Note 3 17" xfId="2600" xr:uid="{F2E4718D-B338-46F0-B6CA-EB976E2F413F}"/>
    <cellStyle name="Note 3 2" xfId="1085" xr:uid="{0B4A6660-EC35-4B3F-A796-1229916C2EF4}"/>
    <cellStyle name="Note 3 2 10" xfId="2003" xr:uid="{6BD666CC-BE4D-4123-818B-0E9F6CD5618A}"/>
    <cellStyle name="Note 3 2 11" xfId="2091" xr:uid="{B09C448C-1568-4C41-B4A7-884D8817CD54}"/>
    <cellStyle name="Note 3 2 12" xfId="2285" xr:uid="{C23AE832-F7C9-4EB0-AADE-03F554A6339F}"/>
    <cellStyle name="Note 3 2 13" xfId="2417" xr:uid="{0A448675-F079-4CD1-B9C1-41424D32DB3E}"/>
    <cellStyle name="Note 3 2 14" xfId="2560" xr:uid="{A6B44EC0-9434-4C69-9AA8-E2A4637FD450}"/>
    <cellStyle name="Note 3 2 15" xfId="2663" xr:uid="{92F2E6EC-02E0-4184-AE44-F35139128D46}"/>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2 3" xfId="2321" xr:uid="{C4274716-1114-4FAA-81C3-7E6DAA4D8C2E}"/>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Output-Text" xfId="2289" xr:uid="{BBE223CF-7930-4733-A193-624F6440AE81}"/>
    <cellStyle name="Output-Total" xfId="2288" xr:uid="{8C04D00F-9FF8-41CA-946E-F1A681F955F0}"/>
    <cellStyle name="Output-Value-NegSym" xfId="2290" xr:uid="{C17D06FC-F980-431F-BAF4-F57BF6F2A432}"/>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2 3" xfId="2322" xr:uid="{362EF942-828A-4D16-9E29-8FD04C0895C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2 3" xfId="2323" xr:uid="{2C9801D1-554A-49F7-B4A5-4A721D071923}"/>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C"/>
      <color rgb="FFD7E3EA"/>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35.964240102171132</c:v>
                </c:pt>
                <c:pt idx="8">
                  <c:v>35.569835569835568</c:v>
                </c:pt>
                <c:pt idx="9">
                  <c:v>35.163468372423594</c:v>
                </c:pt>
                <c:pt idx="10">
                  <c:v>35.644200694117153</c:v>
                </c:pt>
                <c:pt idx="11">
                  <c:v>33.652222847495779</c:v>
                </c:pt>
                <c:pt idx="12">
                  <c:v>33.452184356703199</c:v>
                </c:pt>
                <c:pt idx="13">
                  <c:v>35.45670941841049</c:v>
                </c:pt>
                <c:pt idx="14">
                  <c:v>35.472043996333639</c:v>
                </c:pt>
                <c:pt idx="15">
                  <c:v>34.626828275235674</c:v>
                </c:pt>
                <c:pt idx="16">
                  <c:v>35.156608536025701</c:v>
                </c:pt>
                <c:pt idx="17">
                  <c:v>36.949270141168313</c:v>
                </c:pt>
                <c:pt idx="18">
                  <c:v>37.628246834492771</c:v>
                </c:pt>
                <c:pt idx="19">
                  <c:v>39.07572906867356</c:v>
                </c:pt>
                <c:pt idx="20">
                  <c:v>40.793946001410887</c:v>
                </c:pt>
                <c:pt idx="21">
                  <c:v>41.841670599339309</c:v>
                </c:pt>
                <c:pt idx="22">
                  <c:v>40.037063336739472</c:v>
                </c:pt>
                <c:pt idx="23">
                  <c:v>38.364478023254016</c:v>
                </c:pt>
                <c:pt idx="24">
                  <c:v>35.871358632441648</c:v>
                </c:pt>
                <c:pt idx="25">
                  <c:v>36.169468209627013</c:v>
                </c:pt>
                <c:pt idx="26">
                  <c:v>39.008269512791266</c:v>
                </c:pt>
                <c:pt idx="27">
                  <c:v>40.119492899937107</c:v>
                </c:pt>
                <c:pt idx="28">
                  <c:v>40.210597443549752</c:v>
                </c:pt>
                <c:pt idx="29">
                  <c:v>38.388916652116059</c:v>
                </c:pt>
                <c:pt idx="30">
                  <c:v>36.905288004117679</c:v>
                </c:pt>
                <c:pt idx="31">
                  <c:v>37.271292629333892</c:v>
                </c:pt>
                <c:pt idx="32">
                  <c:v>38.491784651726043</c:v>
                </c:pt>
                <c:pt idx="33">
                  <c:v>40.812214006206091</c:v>
                </c:pt>
                <c:pt idx="34">
                  <c:v>40.523009362325027</c:v>
                </c:pt>
                <c:pt idx="35">
                  <c:v>39.41540915225125</c:v>
                </c:pt>
                <c:pt idx="36">
                  <c:v>39.140924394520042</c:v>
                </c:pt>
                <c:pt idx="37">
                  <c:v>38.214947745778559</c:v>
                </c:pt>
                <c:pt idx="38">
                  <c:v>37.312392455146266</c:v>
                </c:pt>
                <c:pt idx="39">
                  <c:v>36.058787283164854</c:v>
                </c:pt>
                <c:pt idx="40">
                  <c:v>35.404200122021365</c:v>
                </c:pt>
                <c:pt idx="41">
                  <c:v>34.584797191924729</c:v>
                </c:pt>
                <c:pt idx="42">
                  <c:v>33.774931617811063</c:v>
                </c:pt>
                <c:pt idx="43">
                  <c:v>33.411574916548517</c:v>
                </c:pt>
                <c:pt idx="44">
                  <c:v>31.93282299387754</c:v>
                </c:pt>
                <c:pt idx="45">
                  <c:v>31.215622685835399</c:v>
                </c:pt>
                <c:pt idx="46">
                  <c:v>32.091614360119955</c:v>
                </c:pt>
                <c:pt idx="47">
                  <c:v>33.1416335270725</c:v>
                </c:pt>
                <c:pt idx="48">
                  <c:v>32.304539184980044</c:v>
                </c:pt>
                <c:pt idx="49">
                  <c:v>34.376249500199926</c:v>
                </c:pt>
                <c:pt idx="50">
                  <c:v>34.976304065287579</c:v>
                </c:pt>
                <c:pt idx="51">
                  <c:v>35.676214192067093</c:v>
                </c:pt>
                <c:pt idx="52">
                  <c:v>36.36363636363636</c:v>
                </c:pt>
                <c:pt idx="53">
                  <c:v>35.565396240896526</c:v>
                </c:pt>
                <c:pt idx="54">
                  <c:v>34.523355033194342</c:v>
                </c:pt>
                <c:pt idx="55">
                  <c:v>35.290945323788307</c:v>
                </c:pt>
                <c:pt idx="56">
                  <c:v>35.888955650441133</c:v>
                </c:pt>
                <c:pt idx="57">
                  <c:v>36.50911062921962</c:v>
                </c:pt>
                <c:pt idx="58">
                  <c:v>36.928034990170396</c:v>
                </c:pt>
                <c:pt idx="59">
                  <c:v>37.161140434638504</c:v>
                </c:pt>
                <c:pt idx="60">
                  <c:v>35.742910635819356</c:v>
                </c:pt>
                <c:pt idx="61">
                  <c:v>35.780022589928976</c:v>
                </c:pt>
                <c:pt idx="62">
                  <c:v>36.807362979093973</c:v>
                </c:pt>
                <c:pt idx="63">
                  <c:v>37.089492348612715</c:v>
                </c:pt>
                <c:pt idx="64">
                  <c:v>36.654260253173902</c:v>
                </c:pt>
                <c:pt idx="65">
                  <c:v>36.537096936168616</c:v>
                </c:pt>
                <c:pt idx="66">
                  <c:v>36.473909943997022</c:v>
                </c:pt>
                <c:pt idx="67">
                  <c:v>36.678178262889325</c:v>
                </c:pt>
                <c:pt idx="68">
                  <c:v>37.207454129458675</c:v>
                </c:pt>
                <c:pt idx="69">
                  <c:v>36.859677189770061</c:v>
                </c:pt>
                <c:pt idx="70">
                  <c:v>37.067245582894451</c:v>
                </c:pt>
                <c:pt idx="71">
                  <c:v>36.516554834257256</c:v>
                </c:pt>
                <c:pt idx="72">
                  <c:v>37.532488213247795</c:v>
                </c:pt>
                <c:pt idx="73">
                  <c:v>38.350765164776838</c:v>
                </c:pt>
                <c:pt idx="74">
                  <c:v>39.232770610886384</c:v>
                </c:pt>
                <c:pt idx="75">
                  <c:v>39.288369109018767</c:v>
                </c:pt>
                <c:pt idx="76">
                  <c:v>38.828011115121527</c:v>
                </c:pt>
                <c:pt idx="77">
                  <c:v>40.471753403663143</c:v>
                </c:pt>
                <c:pt idx="78">
                  <c:v>41.193637835164196</c:v>
                </c:pt>
                <c:pt idx="79">
                  <c:v>41.80872585519365</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35.770114942528735</c:v>
                </c:pt>
                <c:pt idx="8">
                  <c:v>35.957285957285954</c:v>
                </c:pt>
                <c:pt idx="9">
                  <c:v>35.190120824449181</c:v>
                </c:pt>
                <c:pt idx="10">
                  <c:v>35.948412528385973</c:v>
                </c:pt>
                <c:pt idx="11">
                  <c:v>35.939384194870968</c:v>
                </c:pt>
                <c:pt idx="12">
                  <c:v>35.93679627683531</c:v>
                </c:pt>
                <c:pt idx="13">
                  <c:v>37.623903080257222</c:v>
                </c:pt>
                <c:pt idx="14">
                  <c:v>37.298435006959295</c:v>
                </c:pt>
                <c:pt idx="15">
                  <c:v>37.329700272479563</c:v>
                </c:pt>
                <c:pt idx="16">
                  <c:v>37.023864157870584</c:v>
                </c:pt>
                <c:pt idx="17">
                  <c:v>38.473033917754115</c:v>
                </c:pt>
                <c:pt idx="18">
                  <c:v>40.023021870777235</c:v>
                </c:pt>
                <c:pt idx="19">
                  <c:v>42.925682031984941</c:v>
                </c:pt>
                <c:pt idx="20">
                  <c:v>41.371128070287952</c:v>
                </c:pt>
                <c:pt idx="21">
                  <c:v>40.127025326411832</c:v>
                </c:pt>
                <c:pt idx="22">
                  <c:v>39.477649422400809</c:v>
                </c:pt>
                <c:pt idx="23">
                  <c:v>39.346038921831223</c:v>
                </c:pt>
                <c:pt idx="24">
                  <c:v>38.458521543912802</c:v>
                </c:pt>
                <c:pt idx="25">
                  <c:v>40.251716523271106</c:v>
                </c:pt>
                <c:pt idx="26">
                  <c:v>44.703234479387326</c:v>
                </c:pt>
                <c:pt idx="27">
                  <c:v>46.450796067657478</c:v>
                </c:pt>
                <c:pt idx="28">
                  <c:v>45.140492144827974</c:v>
                </c:pt>
                <c:pt idx="29">
                  <c:v>42.256769042730625</c:v>
                </c:pt>
                <c:pt idx="30">
                  <c:v>41.420705933732279</c:v>
                </c:pt>
                <c:pt idx="31">
                  <c:v>40.946090635844115</c:v>
                </c:pt>
                <c:pt idx="32">
                  <c:v>42.803908083783099</c:v>
                </c:pt>
                <c:pt idx="33">
                  <c:v>42.820321417692377</c:v>
                </c:pt>
                <c:pt idx="34">
                  <c:v>43.127992436949157</c:v>
                </c:pt>
                <c:pt idx="35">
                  <c:v>42.706137562596894</c:v>
                </c:pt>
                <c:pt idx="36">
                  <c:v>42.382304418206544</c:v>
                </c:pt>
                <c:pt idx="37">
                  <c:v>40.342802767106569</c:v>
                </c:pt>
                <c:pt idx="38">
                  <c:v>39.228197849650932</c:v>
                </c:pt>
                <c:pt idx="39">
                  <c:v>37.048195120429305</c:v>
                </c:pt>
                <c:pt idx="40">
                  <c:v>34.437469297992592</c:v>
                </c:pt>
                <c:pt idx="41">
                  <c:v>34.604429653249568</c:v>
                </c:pt>
                <c:pt idx="42">
                  <c:v>34.848355892607678</c:v>
                </c:pt>
                <c:pt idx="43">
                  <c:v>36.727864423431164</c:v>
                </c:pt>
                <c:pt idx="44">
                  <c:v>38.18574053636911</c:v>
                </c:pt>
                <c:pt idx="45">
                  <c:v>37.77086897678813</c:v>
                </c:pt>
                <c:pt idx="46">
                  <c:v>37.424332560370047</c:v>
                </c:pt>
                <c:pt idx="47">
                  <c:v>37.243632291913173</c:v>
                </c:pt>
                <c:pt idx="48">
                  <c:v>35.426213690729305</c:v>
                </c:pt>
                <c:pt idx="49">
                  <c:v>35.471069304237069</c:v>
                </c:pt>
                <c:pt idx="50">
                  <c:v>34.988433070571091</c:v>
                </c:pt>
                <c:pt idx="51">
                  <c:v>34.601446031143112</c:v>
                </c:pt>
                <c:pt idx="52">
                  <c:v>34.905733814230608</c:v>
                </c:pt>
                <c:pt idx="53">
                  <c:v>36.051432193414023</c:v>
                </c:pt>
                <c:pt idx="54">
                  <c:v>37.416807558757377</c:v>
                </c:pt>
                <c:pt idx="55">
                  <c:v>38.697583113258204</c:v>
                </c:pt>
                <c:pt idx="56">
                  <c:v>39.725954143478582</c:v>
                </c:pt>
                <c:pt idx="57">
                  <c:v>39.696408362994951</c:v>
                </c:pt>
                <c:pt idx="58">
                  <c:v>39.669208435780817</c:v>
                </c:pt>
                <c:pt idx="59">
                  <c:v>40.027304066919143</c:v>
                </c:pt>
                <c:pt idx="60">
                  <c:v>43.041938356847908</c:v>
                </c:pt>
                <c:pt idx="61">
                  <c:v>45.967442424397127</c:v>
                </c:pt>
                <c:pt idx="62">
                  <c:v>45.502245662081449</c:v>
                </c:pt>
                <c:pt idx="63">
                  <c:v>44.350442640027559</c:v>
                </c:pt>
                <c:pt idx="64">
                  <c:v>43.79167839622685</c:v>
                </c:pt>
                <c:pt idx="65">
                  <c:v>42.18978472730322</c:v>
                </c:pt>
                <c:pt idx="66">
                  <c:v>41.636045281164165</c:v>
                </c:pt>
                <c:pt idx="67">
                  <c:v>40.8294008191016</c:v>
                </c:pt>
                <c:pt idx="68">
                  <c:v>40.027418236136228</c:v>
                </c:pt>
                <c:pt idx="69">
                  <c:v>39.663163589434866</c:v>
                </c:pt>
                <c:pt idx="70">
                  <c:v>39.090636343585075</c:v>
                </c:pt>
                <c:pt idx="71">
                  <c:v>39.09564421344048</c:v>
                </c:pt>
                <c:pt idx="72">
                  <c:v>52.268392925863374</c:v>
                </c:pt>
                <c:pt idx="73">
                  <c:v>43.362184104469343</c:v>
                </c:pt>
                <c:pt idx="74">
                  <c:v>44.057705622972925</c:v>
                </c:pt>
                <c:pt idx="75">
                  <c:v>44.112584988907081</c:v>
                </c:pt>
                <c:pt idx="76">
                  <c:v>44.027837564898135</c:v>
                </c:pt>
                <c:pt idx="77">
                  <c:v>45.01576379248592</c:v>
                </c:pt>
                <c:pt idx="78">
                  <c:v>44.735425372929633</c:v>
                </c:pt>
                <c:pt idx="79">
                  <c:v>44.813096082542323</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6</xdr:col>
      <xdr:colOff>94074</xdr:colOff>
      <xdr:row>98</xdr:row>
      <xdr:rowOff>23518</xdr:rowOff>
    </xdr:from>
    <xdr:to>
      <xdr:col>6</xdr:col>
      <xdr:colOff>398874</xdr:colOff>
      <xdr:row>99</xdr:row>
      <xdr:rowOff>131468</xdr:rowOff>
    </xdr:to>
    <xdr:sp macro="" textlink="">
      <xdr:nvSpPr>
        <xdr:cNvPr id="129025" name="AutoShape 1">
          <a:extLst>
            <a:ext uri="{FF2B5EF4-FFF2-40B4-BE49-F238E27FC236}">
              <a16:creationId xmlns:a16="http://schemas.microsoft.com/office/drawing/2014/main" id="{0BB20620-5CD6-AC0B-4EE0-CA2091C79480}"/>
            </a:ext>
          </a:extLst>
        </xdr:cNvPr>
        <xdr:cNvSpPr>
          <a:spLocks noChangeAspect="1" noChangeArrowheads="1"/>
        </xdr:cNvSpPr>
      </xdr:nvSpPr>
      <xdr:spPr bwMode="auto">
        <a:xfrm>
          <a:off x="5142716" y="20547345"/>
          <a:ext cx="304800" cy="3039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 val="Data Summary"/>
      <sheetName val="Sheet1"/>
      <sheetName val="Wholesale ELEC Projections"/>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weekly"/>
      <sheetName val="Uptak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3 Page 1"/>
      <sheetName val="FC Page 1"/>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USGC"/>
      <sheetName val="Dis 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CASHFLOW_Gen_Income2"/>
      <sheetName val="model_inputs2"/>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ow r="4">
          <cell r="A4">
            <v>35877</v>
          </cell>
        </row>
      </sheetData>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Forecast data"/>
      <sheetName val="RESULT_09"/>
      <sheetName val="Latest_check"/>
      <sheetName val="Nom__Input"/>
      <sheetName val="Social_sec_&amp;_TC"/>
      <sheetName val="Pub_sec_pensions"/>
      <sheetName val="RESULT_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 val="Data03 - Residue properties "/>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53"/>
      <c r="C1" s="476" t="s">
        <v>88</v>
      </c>
      <c r="D1" s="476"/>
      <c r="E1" s="476"/>
      <c r="F1" s="476"/>
      <c r="G1" s="476"/>
      <c r="H1" s="476"/>
      <c r="I1" s="476"/>
      <c r="J1" s="476"/>
      <c r="K1" s="476"/>
      <c r="L1" s="476"/>
      <c r="M1" s="476"/>
      <c r="N1" s="476"/>
      <c r="O1" s="476"/>
      <c r="P1" s="476"/>
      <c r="Q1" s="476"/>
      <c r="R1" s="476"/>
      <c r="S1" s="476"/>
      <c r="T1" s="476"/>
      <c r="U1" s="476"/>
      <c r="V1" s="476"/>
      <c r="W1" s="476"/>
      <c r="X1" s="476"/>
      <c r="Y1" s="476"/>
      <c r="Z1" s="477"/>
      <c r="AA1" s="3"/>
      <c r="AB1" s="54"/>
      <c r="AC1" s="54"/>
      <c r="AD1" s="54"/>
      <c r="AE1" s="55"/>
      <c r="AG1" s="103"/>
      <c r="AH1" s="103"/>
      <c r="AI1" s="103"/>
      <c r="AJ1" s="103"/>
      <c r="AK1" s="103"/>
    </row>
    <row r="2" spans="2:90" s="10" customFormat="1" ht="15.75" customHeight="1">
      <c r="B2" s="5"/>
      <c r="C2" s="8"/>
      <c r="D2" s="8"/>
      <c r="E2" s="8"/>
      <c r="F2" s="8"/>
      <c r="G2" s="8"/>
      <c r="H2" s="8"/>
      <c r="I2" s="8"/>
      <c r="J2" s="7"/>
      <c r="K2" s="6"/>
      <c r="L2" s="6"/>
      <c r="M2" s="56"/>
      <c r="N2" s="6"/>
      <c r="O2" s="6"/>
      <c r="P2" s="7"/>
      <c r="Q2" s="6"/>
      <c r="R2" s="6"/>
      <c r="S2" s="7"/>
      <c r="T2" s="6"/>
      <c r="U2" s="6"/>
      <c r="V2" s="75"/>
      <c r="W2" s="7"/>
      <c r="X2" s="6"/>
      <c r="Y2" s="6"/>
      <c r="Z2" s="6"/>
      <c r="AA2" s="6"/>
      <c r="AB2" s="7"/>
      <c r="AC2" s="7"/>
      <c r="AD2" s="8"/>
      <c r="AE2" s="9"/>
      <c r="AG2" s="11"/>
      <c r="AH2" s="104"/>
      <c r="AI2" s="104"/>
      <c r="AJ2" s="104"/>
      <c r="AK2" s="104"/>
      <c r="AQ2" s="478"/>
      <c r="AR2" s="478"/>
      <c r="AS2" s="478"/>
      <c r="AT2" s="478"/>
    </row>
    <row r="3" spans="2:90" s="10" customFormat="1" ht="15.75" customHeight="1" thickBot="1">
      <c r="B3" s="5"/>
      <c r="C3" s="479" t="s">
        <v>71</v>
      </c>
      <c r="D3" s="479"/>
      <c r="E3" s="479"/>
      <c r="F3" s="479"/>
      <c r="G3" s="479"/>
      <c r="H3" s="479"/>
      <c r="I3" s="479"/>
      <c r="J3" s="7"/>
      <c r="K3" s="480" t="s">
        <v>68</v>
      </c>
      <c r="L3" s="480"/>
      <c r="M3" s="480"/>
      <c r="N3" s="480"/>
      <c r="O3" s="480"/>
      <c r="P3" s="7"/>
      <c r="Q3" s="480" t="s">
        <v>112</v>
      </c>
      <c r="R3" s="480"/>
      <c r="S3" s="7"/>
      <c r="T3" s="481" t="s">
        <v>74</v>
      </c>
      <c r="U3" s="481"/>
      <c r="V3" s="481"/>
      <c r="W3" s="7"/>
      <c r="X3" s="485" t="s">
        <v>313</v>
      </c>
      <c r="Y3" s="485"/>
      <c r="Z3" s="485"/>
      <c r="AA3" s="486"/>
      <c r="AB3" s="482" t="s">
        <v>85</v>
      </c>
      <c r="AC3" s="483"/>
      <c r="AD3" s="483"/>
      <c r="AE3" s="484"/>
      <c r="AG3" s="11"/>
      <c r="AH3" s="11"/>
      <c r="AI3" s="11"/>
      <c r="AJ3" s="11"/>
      <c r="AK3" s="11"/>
      <c r="AQ3" s="57"/>
      <c r="AR3" s="57"/>
      <c r="AS3" s="57"/>
      <c r="AT3" s="57"/>
    </row>
    <row r="4" spans="2:90" s="2" customFormat="1" ht="55.5" customHeight="1" thickBot="1">
      <c r="B4" s="13"/>
      <c r="C4" s="1" t="s">
        <v>3</v>
      </c>
      <c r="D4" s="1" t="s">
        <v>8</v>
      </c>
      <c r="E4" s="1" t="s">
        <v>5</v>
      </c>
      <c r="F4" s="1" t="s">
        <v>6</v>
      </c>
      <c r="G4" s="1" t="s">
        <v>62</v>
      </c>
      <c r="H4" s="1" t="s">
        <v>7</v>
      </c>
      <c r="I4" s="64" t="s">
        <v>185</v>
      </c>
      <c r="J4" s="64"/>
      <c r="K4" s="64" t="s">
        <v>174</v>
      </c>
      <c r="L4" s="79" t="s">
        <v>0</v>
      </c>
      <c r="M4" s="64" t="s">
        <v>173</v>
      </c>
      <c r="N4" s="64" t="s">
        <v>70</v>
      </c>
      <c r="O4" s="64" t="s">
        <v>76</v>
      </c>
      <c r="P4" s="64"/>
      <c r="Q4" s="79" t="s">
        <v>1</v>
      </c>
      <c r="R4" s="64" t="s">
        <v>4</v>
      </c>
      <c r="S4" s="64"/>
      <c r="T4" s="76" t="s">
        <v>72</v>
      </c>
      <c r="U4" s="76" t="s">
        <v>2</v>
      </c>
      <c r="V4" s="76" t="s">
        <v>183</v>
      </c>
      <c r="W4" s="77"/>
      <c r="X4" s="76" t="s">
        <v>320</v>
      </c>
      <c r="Y4" s="58" t="s">
        <v>321</v>
      </c>
      <c r="Z4" s="58" t="s">
        <v>322</v>
      </c>
      <c r="AA4" s="58" t="s">
        <v>315</v>
      </c>
      <c r="AB4" s="58" t="s">
        <v>115</v>
      </c>
      <c r="AC4" s="58" t="s">
        <v>224</v>
      </c>
      <c r="AD4" s="58" t="s">
        <v>165</v>
      </c>
      <c r="AE4" s="59" t="s">
        <v>311</v>
      </c>
      <c r="AG4" s="53"/>
      <c r="AH4" s="496" t="s">
        <v>169</v>
      </c>
      <c r="AI4" s="496"/>
      <c r="AJ4" s="496"/>
      <c r="AK4" s="496"/>
      <c r="AL4" s="496"/>
      <c r="AM4" s="496"/>
      <c r="AN4" s="496"/>
      <c r="AO4" s="496"/>
      <c r="AP4" s="496"/>
      <c r="AQ4" s="496"/>
      <c r="AR4" s="496"/>
      <c r="AS4" s="496"/>
      <c r="AT4" s="496"/>
      <c r="AU4" s="496"/>
      <c r="AV4" s="496"/>
      <c r="AW4" s="496"/>
      <c r="AX4" s="496"/>
      <c r="AY4" s="496"/>
      <c r="AZ4" s="496"/>
      <c r="BA4" s="496"/>
      <c r="BB4" s="496"/>
      <c r="BC4" s="496"/>
      <c r="BD4" s="496"/>
      <c r="BE4" s="496"/>
      <c r="BF4" s="497"/>
      <c r="BG4" s="100"/>
      <c r="BH4" s="101"/>
      <c r="BI4" s="108"/>
      <c r="BK4" s="53"/>
      <c r="BL4" s="476" t="s">
        <v>325</v>
      </c>
      <c r="BM4" s="476"/>
      <c r="BN4" s="476"/>
      <c r="BO4" s="476"/>
      <c r="BP4" s="476"/>
      <c r="BQ4" s="476"/>
      <c r="BR4" s="476"/>
      <c r="BS4" s="476"/>
      <c r="BT4" s="476"/>
      <c r="BU4" s="476"/>
      <c r="BV4" s="476"/>
      <c r="BW4" s="476"/>
      <c r="BX4" s="476"/>
      <c r="BY4" s="476"/>
      <c r="BZ4" s="476"/>
      <c r="CA4" s="476"/>
      <c r="CB4" s="476"/>
      <c r="CC4" s="476"/>
      <c r="CD4" s="476"/>
      <c r="CE4" s="476"/>
      <c r="CF4" s="476"/>
      <c r="CG4" s="476"/>
      <c r="CH4" s="476"/>
      <c r="CI4" s="477"/>
      <c r="CJ4" s="65"/>
      <c r="CK4" s="55"/>
    </row>
    <row r="5" spans="2:90" s="2" customFormat="1" ht="40.5" customHeight="1">
      <c r="B5" s="60" t="s">
        <v>81</v>
      </c>
      <c r="C5" s="1" t="s">
        <v>78</v>
      </c>
      <c r="D5" s="1" t="s">
        <v>167</v>
      </c>
      <c r="E5" s="1" t="s">
        <v>79</v>
      </c>
      <c r="F5" s="61" t="s">
        <v>163</v>
      </c>
      <c r="G5" s="61" t="s">
        <v>164</v>
      </c>
      <c r="H5" s="1"/>
      <c r="I5" s="1"/>
      <c r="J5" s="1"/>
      <c r="K5" s="1"/>
      <c r="L5" s="1"/>
      <c r="M5" s="61" t="s">
        <v>179</v>
      </c>
      <c r="N5" s="1" t="s">
        <v>166</v>
      </c>
      <c r="O5" s="1"/>
      <c r="P5" s="1"/>
      <c r="Q5" s="61" t="s">
        <v>180</v>
      </c>
      <c r="R5" s="1" t="s">
        <v>90</v>
      </c>
      <c r="S5" s="1"/>
      <c r="T5" s="58" t="s">
        <v>154</v>
      </c>
      <c r="U5" s="58" t="s">
        <v>75</v>
      </c>
      <c r="V5" s="58" t="s">
        <v>184</v>
      </c>
      <c r="W5" s="14"/>
      <c r="X5" s="62" t="s">
        <v>181</v>
      </c>
      <c r="Y5" s="58"/>
      <c r="Z5" s="58" t="s">
        <v>187</v>
      </c>
      <c r="AA5" s="58" t="s">
        <v>283</v>
      </c>
      <c r="AB5" s="58" t="s">
        <v>111</v>
      </c>
      <c r="AC5" s="58" t="s">
        <v>111</v>
      </c>
      <c r="AD5" s="58"/>
      <c r="AE5" s="63" t="s">
        <v>147</v>
      </c>
      <c r="AG5" s="498"/>
      <c r="AH5" s="499"/>
      <c r="AI5" s="499"/>
      <c r="AJ5" s="499"/>
      <c r="AK5" s="499"/>
      <c r="AL5" s="499"/>
      <c r="AM5" s="499"/>
      <c r="AN5" s="499"/>
      <c r="AO5" s="499"/>
      <c r="AP5" s="499"/>
      <c r="AQ5" s="499"/>
      <c r="AR5" s="499"/>
      <c r="AS5" s="499"/>
      <c r="AT5" s="499"/>
      <c r="AU5" s="499"/>
      <c r="AV5" s="499"/>
      <c r="AW5" s="499"/>
      <c r="AX5" s="499"/>
      <c r="AY5" s="499"/>
      <c r="AZ5" s="499"/>
      <c r="BA5" s="499"/>
      <c r="BB5" s="499"/>
      <c r="BC5" s="499"/>
      <c r="BD5" s="499"/>
      <c r="BE5" s="499"/>
      <c r="BF5" s="500"/>
      <c r="BG5" s="99"/>
      <c r="BH5" s="7"/>
      <c r="BI5" s="109"/>
      <c r="BK5" s="5"/>
      <c r="BL5" s="8"/>
      <c r="BM5" s="8"/>
      <c r="BN5" s="8"/>
      <c r="BO5" s="8"/>
      <c r="BP5" s="8"/>
      <c r="BQ5" s="8"/>
      <c r="BR5" s="8"/>
      <c r="BS5" s="7"/>
      <c r="BT5" s="6"/>
      <c r="BU5" s="6"/>
      <c r="BV5" s="56"/>
      <c r="BW5" s="6"/>
      <c r="BX5" s="6"/>
      <c r="BY5" s="7"/>
      <c r="BZ5" s="6"/>
      <c r="CA5" s="6"/>
      <c r="CB5" s="7"/>
      <c r="CC5" s="6"/>
      <c r="CD5" s="6"/>
      <c r="CE5" s="75"/>
      <c r="CF5" s="7"/>
      <c r="CG5" s="6"/>
      <c r="CH5" s="6"/>
      <c r="CI5" s="6"/>
      <c r="CJ5" s="65"/>
      <c r="CK5" s="9"/>
    </row>
    <row r="6" spans="2:90" s="20" customFormat="1" ht="20.25" customHeight="1">
      <c r="B6" s="487" t="s">
        <v>82</v>
      </c>
      <c r="C6" s="15" t="s">
        <v>63</v>
      </c>
      <c r="D6" s="15" t="s">
        <v>64</v>
      </c>
      <c r="E6" s="15" t="s">
        <v>65</v>
      </c>
      <c r="F6" s="15" t="s">
        <v>66</v>
      </c>
      <c r="G6" s="15" t="s">
        <v>67</v>
      </c>
      <c r="H6" s="15"/>
      <c r="I6" s="15"/>
      <c r="J6" s="16"/>
      <c r="K6" s="17"/>
      <c r="L6" s="17"/>
      <c r="M6" s="15"/>
      <c r="N6" s="17"/>
      <c r="O6" s="17"/>
      <c r="P6" s="17"/>
      <c r="Q6" s="15"/>
      <c r="R6" s="17"/>
      <c r="S6" s="17"/>
      <c r="T6" s="17"/>
      <c r="U6" s="17"/>
      <c r="V6" s="17"/>
      <c r="W6" s="18"/>
      <c r="X6" s="17"/>
      <c r="Y6" s="17"/>
      <c r="Z6" s="19"/>
      <c r="AA6" s="19"/>
      <c r="AB6" s="17"/>
      <c r="AC6" s="17"/>
      <c r="AD6" s="17"/>
      <c r="AE6" s="19"/>
      <c r="AG6" s="5"/>
      <c r="AH6" s="481" t="s">
        <v>71</v>
      </c>
      <c r="AI6" s="481"/>
      <c r="AJ6" s="481"/>
      <c r="AK6" s="481"/>
      <c r="AL6" s="481"/>
      <c r="AM6" s="481"/>
      <c r="AN6" s="481"/>
      <c r="AO6" s="7"/>
      <c r="AP6" s="480" t="s">
        <v>68</v>
      </c>
      <c r="AQ6" s="480"/>
      <c r="AR6" s="480"/>
      <c r="AS6" s="480"/>
      <c r="AT6" s="480"/>
      <c r="AU6" s="7"/>
      <c r="AV6" s="480" t="s">
        <v>112</v>
      </c>
      <c r="AW6" s="480"/>
      <c r="AX6" s="7"/>
      <c r="AY6" s="479" t="s">
        <v>74</v>
      </c>
      <c r="AZ6" s="479"/>
      <c r="BA6" s="479"/>
      <c r="BB6" s="7"/>
      <c r="BC6" s="480" t="s">
        <v>313</v>
      </c>
      <c r="BD6" s="480"/>
      <c r="BE6" s="480"/>
      <c r="BF6" s="495"/>
      <c r="BG6" s="502"/>
      <c r="BH6" s="503"/>
      <c r="BI6" s="504"/>
      <c r="BK6" s="5"/>
      <c r="BL6" s="501" t="s">
        <v>71</v>
      </c>
      <c r="BM6" s="501"/>
      <c r="BN6" s="501"/>
      <c r="BO6" s="501"/>
      <c r="BP6" s="501"/>
      <c r="BQ6" s="501"/>
      <c r="BR6" s="501"/>
      <c r="BS6" s="7"/>
      <c r="BT6" s="480" t="s">
        <v>68</v>
      </c>
      <c r="BU6" s="480"/>
      <c r="BV6" s="480"/>
      <c r="BW6" s="480"/>
      <c r="BX6" s="480"/>
      <c r="BY6" s="7"/>
      <c r="BZ6" s="480" t="s">
        <v>112</v>
      </c>
      <c r="CA6" s="480"/>
      <c r="CB6" s="7"/>
      <c r="CC6" s="485" t="s">
        <v>74</v>
      </c>
      <c r="CD6" s="485"/>
      <c r="CE6" s="485"/>
      <c r="CF6" s="7"/>
      <c r="CG6" s="480" t="s">
        <v>313</v>
      </c>
      <c r="CH6" s="480"/>
      <c r="CI6" s="480"/>
      <c r="CJ6" s="495"/>
      <c r="CK6" s="12"/>
      <c r="CL6" s="12" t="s">
        <v>85</v>
      </c>
    </row>
    <row r="7" spans="2:90" s="20" customFormat="1" ht="29.25" customHeight="1">
      <c r="B7" s="488"/>
      <c r="C7" s="21"/>
      <c r="D7" s="21" t="s">
        <v>80</v>
      </c>
      <c r="E7" s="21"/>
      <c r="F7" s="21"/>
      <c r="G7" s="21"/>
      <c r="H7" s="21" t="s">
        <v>73</v>
      </c>
      <c r="I7" s="21"/>
      <c r="J7" s="22"/>
      <c r="K7" s="23"/>
      <c r="L7" s="23"/>
      <c r="M7" s="21" t="s">
        <v>175</v>
      </c>
      <c r="N7" s="23"/>
      <c r="O7" s="23"/>
      <c r="P7" s="23"/>
      <c r="Q7" s="21" t="s">
        <v>69</v>
      </c>
      <c r="R7" s="23"/>
      <c r="S7" s="23"/>
      <c r="T7" s="23"/>
      <c r="U7" s="23"/>
      <c r="V7" s="23"/>
      <c r="W7" s="24"/>
      <c r="X7" s="23"/>
      <c r="Y7" s="23"/>
      <c r="Z7" s="25"/>
      <c r="AA7" s="25"/>
      <c r="AB7" s="26"/>
      <c r="AC7" s="23"/>
      <c r="AD7" s="23"/>
      <c r="AE7" s="111"/>
      <c r="AG7" s="78"/>
      <c r="AH7" s="79" t="s">
        <v>3</v>
      </c>
      <c r="AI7" s="79" t="s">
        <v>8</v>
      </c>
      <c r="AJ7" s="79" t="s">
        <v>5</v>
      </c>
      <c r="AK7" s="79" t="s">
        <v>6</v>
      </c>
      <c r="AL7" s="79" t="s">
        <v>62</v>
      </c>
      <c r="AM7" s="79" t="s">
        <v>7</v>
      </c>
      <c r="AN7" s="64" t="s">
        <v>185</v>
      </c>
      <c r="AO7" s="79"/>
      <c r="AP7" s="79" t="s">
        <v>174</v>
      </c>
      <c r="AQ7" s="79" t="s">
        <v>0</v>
      </c>
      <c r="AR7" s="79" t="s">
        <v>173</v>
      </c>
      <c r="AS7" s="79" t="s">
        <v>70</v>
      </c>
      <c r="AT7" s="79" t="s">
        <v>76</v>
      </c>
      <c r="AU7" s="79"/>
      <c r="AV7" s="79" t="s">
        <v>1</v>
      </c>
      <c r="AW7" s="79" t="s">
        <v>170</v>
      </c>
      <c r="AX7" s="79"/>
      <c r="AY7" s="80" t="s">
        <v>72</v>
      </c>
      <c r="AZ7" s="80" t="s">
        <v>2</v>
      </c>
      <c r="BA7" s="80" t="s">
        <v>183</v>
      </c>
      <c r="BB7" s="81"/>
      <c r="BC7" s="82" t="s">
        <v>320</v>
      </c>
      <c r="BD7" s="82" t="s">
        <v>321</v>
      </c>
      <c r="BE7" s="82" t="s">
        <v>322</v>
      </c>
      <c r="BF7" s="132" t="s">
        <v>314</v>
      </c>
      <c r="BG7" s="83"/>
      <c r="BH7" s="58"/>
      <c r="BI7" s="107"/>
      <c r="BK7" s="78"/>
      <c r="BL7" s="79" t="s">
        <v>3</v>
      </c>
      <c r="BM7" s="79" t="s">
        <v>8</v>
      </c>
      <c r="BN7" s="79" t="s">
        <v>5</v>
      </c>
      <c r="BO7" s="79" t="s">
        <v>6</v>
      </c>
      <c r="BP7" s="79" t="s">
        <v>62</v>
      </c>
      <c r="BQ7" s="79" t="s">
        <v>7</v>
      </c>
      <c r="BR7" s="79" t="s">
        <v>185</v>
      </c>
      <c r="BS7" s="79"/>
      <c r="BT7" s="79" t="s">
        <v>174</v>
      </c>
      <c r="BU7" s="79" t="s">
        <v>0</v>
      </c>
      <c r="BV7" s="79" t="s">
        <v>173</v>
      </c>
      <c r="BW7" s="79" t="s">
        <v>70</v>
      </c>
      <c r="BX7" s="79" t="s">
        <v>76</v>
      </c>
      <c r="BY7" s="79"/>
      <c r="BZ7" s="79" t="s">
        <v>1</v>
      </c>
      <c r="CA7" s="79" t="s">
        <v>4</v>
      </c>
      <c r="CB7" s="79"/>
      <c r="CC7" s="80" t="s">
        <v>72</v>
      </c>
      <c r="CD7" s="80" t="s">
        <v>2</v>
      </c>
      <c r="CE7" s="80" t="s">
        <v>183</v>
      </c>
      <c r="CF7" s="81"/>
      <c r="CG7" s="82" t="s">
        <v>320</v>
      </c>
      <c r="CH7" s="82" t="s">
        <v>321</v>
      </c>
      <c r="CI7" s="82" t="s">
        <v>322</v>
      </c>
      <c r="CJ7" s="133" t="s">
        <v>314</v>
      </c>
      <c r="CK7" s="84"/>
      <c r="CL7" s="84" t="s">
        <v>311</v>
      </c>
    </row>
    <row r="8" spans="2:90" s="20" customFormat="1">
      <c r="B8" s="27" t="s">
        <v>92</v>
      </c>
      <c r="C8" s="28" t="e">
        <f>'Aggregates (£bn)'!C8-#REF!</f>
        <v>#REF!</v>
      </c>
      <c r="D8" s="28" t="e">
        <f>'Aggregates (£bn)'!D8-#REF!</f>
        <v>#REF!</v>
      </c>
      <c r="E8" s="28" t="e">
        <f>'Aggregates (£bn)'!E8-#REF!</f>
        <v>#REF!</v>
      </c>
      <c r="F8" s="28" t="e">
        <f>'Aggregates (£bn)'!F8-#REF!</f>
        <v>#REF!</v>
      </c>
      <c r="G8" s="28" t="e">
        <f>'Aggregates (£bn)'!G8-#REF!</f>
        <v>#REF!</v>
      </c>
      <c r="H8" s="28" t="e">
        <f>'Aggregates (£bn)'!H8-#REF!</f>
        <v>#REF!</v>
      </c>
      <c r="I8" s="28" t="e">
        <f>'Aggregates (£bn)'!I8-#REF!</f>
        <v>#REF!</v>
      </c>
      <c r="J8" s="28" t="str">
        <f>IFERROR('Aggregates (£bn)'!J8 -#REF!, "-")</f>
        <v>-</v>
      </c>
      <c r="K8" s="147" t="str">
        <f>IFERROR('Aggregates (£bn)'!K8 -#REF!, "-")</f>
        <v>-</v>
      </c>
      <c r="L8" s="28" t="e">
        <f>'Aggregates (£bn)'!L8-#REF!</f>
        <v>#REF!</v>
      </c>
      <c r="M8" s="28" t="str">
        <f>IFERROR('Aggregates (£bn)'!L8 -#REF!, "-")</f>
        <v>-</v>
      </c>
      <c r="N8" s="28" t="str">
        <f>IFERROR('Aggregates (£bn)'!M8 -#REF!, "-")</f>
        <v>-</v>
      </c>
      <c r="O8" s="28" t="str">
        <f>IFERROR('Aggregates (£bn)'!N8 -#REF!, "-")</f>
        <v>-</v>
      </c>
      <c r="P8" s="28" t="e">
        <f>'Aggregates (£bn)'!P8-#REF!</f>
        <v>#REF!</v>
      </c>
      <c r="Q8" s="28" t="e">
        <f>'Aggregates (£bn)'!Q8-#REF!</f>
        <v>#REF!</v>
      </c>
      <c r="R8" s="28" t="e">
        <f>'Aggregates (£bn)'!R8-#REF!</f>
        <v>#REF!</v>
      </c>
      <c r="S8" s="28" t="e">
        <f>'Aggregates (£bn)'!S8-#REF!</f>
        <v>#REF!</v>
      </c>
      <c r="T8" s="28" t="e">
        <f>'Aggregates (£bn)'!T8-#REF!</f>
        <v>#REF!</v>
      </c>
      <c r="U8" s="28" t="e">
        <f>'Aggregates (£bn)'!U8-#REF!</f>
        <v>#REF!</v>
      </c>
      <c r="V8" s="28" t="e">
        <f>'Aggregates (£bn)'!V8-#REF!</f>
        <v>#REF!</v>
      </c>
      <c r="W8" s="28" t="e">
        <f>'Aggregates (£bn)'!W8-#REF!</f>
        <v>#REF!</v>
      </c>
      <c r="X8" s="28" t="e">
        <f>'Aggregates (£bn)'!X8-#REF!</f>
        <v>#REF!</v>
      </c>
      <c r="Y8" s="28" t="e">
        <f>'Aggregates (£bn)'!AA8-#REF!</f>
        <v>#REF!</v>
      </c>
      <c r="Z8" s="28" t="str">
        <f>IFERROR('Aggregates (£bn)'!AB8 -#REF!, "-")</f>
        <v>-</v>
      </c>
      <c r="AA8" s="28" t="str">
        <f>IFERROR('Aggregates (£bn)'!AC8 -#REF!, "-")</f>
        <v>-</v>
      </c>
      <c r="AB8" s="28" t="str">
        <f>IFERROR('Aggregates (£bn)'!AD8 -#REF!, "-")</f>
        <v>-</v>
      </c>
      <c r="AC8" s="28" t="str">
        <f>IFERROR('Aggregates (£bn)'!AE8 -#REF!, "-")</f>
        <v>-</v>
      </c>
      <c r="AD8" s="28" t="str">
        <f>IFERROR('Aggregates (£bn)'!AF8 -#REF!, "-")</f>
        <v>-</v>
      </c>
      <c r="AE8" s="28" t="str">
        <f>IFERROR('Aggregates (£bn)'!AG8 -#REF!, "-")</f>
        <v>-</v>
      </c>
      <c r="AF8" s="28"/>
      <c r="AG8" s="44" t="s">
        <v>120</v>
      </c>
      <c r="AH8" s="28" t="e">
        <f>'Aggregates (per cent of GDP)'!C5-#REF!</f>
        <v>#REF!</v>
      </c>
      <c r="AI8" s="28" t="e">
        <f>'Aggregates (per cent of GDP)'!D5-#REF!</f>
        <v>#REF!</v>
      </c>
      <c r="AJ8" s="28" t="e">
        <f>'Aggregates (per cent of GDP)'!E5-#REF!</f>
        <v>#REF!</v>
      </c>
      <c r="AK8" s="28" t="e">
        <f>'Aggregates (per cent of GDP)'!F5-#REF!</f>
        <v>#REF!</v>
      </c>
      <c r="AL8" s="28" t="e">
        <f>'Aggregates (per cent of GDP)'!G5-#REF!</f>
        <v>#REF!</v>
      </c>
      <c r="AM8" s="28" t="e">
        <f>'Aggregates (per cent of GDP)'!H5-#REF!</f>
        <v>#REF!</v>
      </c>
      <c r="AN8" s="28" t="e">
        <f>'Aggregates (per cent of GDP)'!I5-#REF!</f>
        <v>#REF!</v>
      </c>
      <c r="AO8" s="28" t="e">
        <f>'Aggregates (per cent of GDP)'!J5-#REF!</f>
        <v>#REF!</v>
      </c>
      <c r="AP8" s="28" t="str">
        <f>IFERROR('Aggregates (per cent of GDP)'!K5 -#REF!, "-")</f>
        <v>-</v>
      </c>
      <c r="AQ8" s="28" t="e">
        <f>'Aggregates (per cent of GDP)'!L5-#REF!</f>
        <v>#REF!</v>
      </c>
      <c r="AR8" s="28" t="str">
        <f>IFERROR('Aggregates (per cent of GDP)'!M5 -#REF!, "-")</f>
        <v>-</v>
      </c>
      <c r="AS8" s="28" t="str">
        <f>IFERROR('Aggregates (per cent of GDP)'!L5 -#REF!, "-")</f>
        <v>-</v>
      </c>
      <c r="AT8" s="28" t="str">
        <f>IFERROR('Aggregates (per cent of GDP)'!N5 -#REF!, "-")</f>
        <v>-</v>
      </c>
      <c r="AU8" s="28" t="e">
        <f>'Aggregates (per cent of GDP)'!P5-#REF!</f>
        <v>#REF!</v>
      </c>
      <c r="AV8" s="28" t="e">
        <f>'Aggregates (per cent of GDP)'!R5-#REF!</f>
        <v>#REF!</v>
      </c>
      <c r="AW8" s="28" t="e">
        <f>'Aggregates (per cent of GDP)'!R5-#REF!</f>
        <v>#REF!</v>
      </c>
      <c r="AX8" s="28" t="e">
        <f>'Aggregates (per cent of GDP)'!S5-#REF!</f>
        <v>#REF!</v>
      </c>
      <c r="AY8" s="28" t="e">
        <f>'Aggregates (per cent of GDP)'!T5-#REF!</f>
        <v>#REF!</v>
      </c>
      <c r="AZ8" s="28" t="e">
        <f>'Aggregates (per cent of GDP)'!U5-#REF!</f>
        <v>#REF!</v>
      </c>
      <c r="BA8" s="28" t="e">
        <f>'Aggregates (per cent of GDP)'!V5-#REF!</f>
        <v>#REF!</v>
      </c>
      <c r="BB8" s="28" t="e">
        <f>'Aggregates (per cent of GDP)'!W5-#REF!</f>
        <v>#REF!</v>
      </c>
      <c r="BC8" s="28" t="str">
        <f>IFERROR('Aggregates (per cent of GDP)'!N5 -#REF!, "-")</f>
        <v>-</v>
      </c>
      <c r="BD8" s="28" t="e">
        <f>'Aggregates (per cent of GDP)'!AA5-#REF!</f>
        <v>#REF!</v>
      </c>
      <c r="BE8" s="28" t="str">
        <f>IFERROR('Aggregates (per cent of GDP)'!AB5 -#REF!, "-")</f>
        <v>-</v>
      </c>
      <c r="BF8" s="28" t="str">
        <f>IFERROR('Aggregates (per cent of GDP)'!AC5 -#REF!, "-")</f>
        <v>-</v>
      </c>
      <c r="BG8" s="28"/>
      <c r="BH8" s="28"/>
      <c r="BI8" s="28"/>
      <c r="BK8" s="27" t="s">
        <v>101</v>
      </c>
      <c r="BL8" s="28" t="e">
        <f>'Aggregates (2024-25 prices)'!C5-#REF!</f>
        <v>#REF!</v>
      </c>
      <c r="BM8" s="28" t="e">
        <f>'Aggregates (2024-25 prices)'!D5-#REF!</f>
        <v>#REF!</v>
      </c>
      <c r="BN8" s="28" t="e">
        <f>'Aggregates (2024-25 prices)'!E5-#REF!</f>
        <v>#REF!</v>
      </c>
      <c r="BO8" s="28" t="e">
        <f>'Aggregates (2024-25 prices)'!F5-#REF!</f>
        <v>#REF!</v>
      </c>
      <c r="BP8" s="28" t="e">
        <f>'Aggregates (2024-25 prices)'!G5-#REF!</f>
        <v>#REF!</v>
      </c>
      <c r="BQ8" s="28" t="e">
        <f>'Aggregates (2024-25 prices)'!H5-#REF!</f>
        <v>#REF!</v>
      </c>
      <c r="BR8" s="28" t="e">
        <f>'Aggregates (2024-25 prices)'!I5-#REF!</f>
        <v>#REF!</v>
      </c>
      <c r="BS8" s="28"/>
      <c r="BT8" s="28" t="e">
        <f>'Aggregates (2024-25 prices)'!K5-#REF!</f>
        <v>#VALUE!</v>
      </c>
      <c r="BU8" s="28" t="e">
        <f>'Aggregates (2024-25 prices)'!#REF!-#REF!</f>
        <v>#REF!</v>
      </c>
      <c r="BV8" s="28" t="e">
        <f>'Aggregates (2024-25 prices)'!L5-#REF!</f>
        <v>#REF!</v>
      </c>
      <c r="BW8" s="28" t="e">
        <f>'Aggregates (2024-25 prices)'!M5-#REF!</f>
        <v>#VALUE!</v>
      </c>
      <c r="BX8" s="28" t="e">
        <f>'Aggregates (2024-25 prices)'!N5-#REF!</f>
        <v>#VALUE!</v>
      </c>
      <c r="BY8" s="28"/>
      <c r="BZ8" s="28" t="e">
        <f>'Aggregates (2024-25 prices)'!Q5-#REF!</f>
        <v>#REF!</v>
      </c>
      <c r="CA8" s="28" t="e">
        <f>'Aggregates (2024-25 prices)'!R5-#REF!</f>
        <v>#REF!</v>
      </c>
      <c r="CB8" s="28"/>
      <c r="CC8" s="28" t="e">
        <f>'Aggregates (2024-25 prices)'!T5-#REF!</f>
        <v>#REF!</v>
      </c>
      <c r="CD8" s="28" t="e">
        <f>'Aggregates (2024-25 prices)'!U5-#REF!</f>
        <v>#REF!</v>
      </c>
      <c r="CE8" s="28" t="e">
        <f>'Aggregates (2024-25 prices)'!V5-#REF!</f>
        <v>#REF!</v>
      </c>
      <c r="CF8" s="28"/>
      <c r="CG8" s="28" t="e">
        <f>'Aggregates (2024-25 prices)'!X5-#REF!</f>
        <v>#REF!</v>
      </c>
      <c r="CH8" s="28" t="e">
        <f>'Aggregates (2024-25 prices)'!AA5-#REF!</f>
        <v>#REF!</v>
      </c>
      <c r="CI8" s="28" t="e">
        <f>'Aggregates (2024-25 prices)'!AB5-#REF!</f>
        <v>#VALUE!</v>
      </c>
      <c r="CJ8" s="28" t="e">
        <f>'Aggregates (2024-25 prices)'!AC5-#REF!</f>
        <v>#VALUE!</v>
      </c>
      <c r="CK8" s="28"/>
      <c r="CL8" s="28" t="e">
        <f>'Aggregates (2024-25 prices)'!AE5-#REF!</f>
        <v>#REF!</v>
      </c>
    </row>
    <row r="9" spans="2:90" s="20" customFormat="1">
      <c r="B9" s="29" t="s">
        <v>93</v>
      </c>
      <c r="C9" s="28" t="e">
        <f>'Aggregates (£bn)'!C9-#REF!</f>
        <v>#REF!</v>
      </c>
      <c r="D9" s="28" t="e">
        <f>'Aggregates (£bn)'!D9-#REF!</f>
        <v>#REF!</v>
      </c>
      <c r="E9" s="28" t="e">
        <f>'Aggregates (£bn)'!E9-#REF!</f>
        <v>#REF!</v>
      </c>
      <c r="F9" s="28" t="e">
        <f>'Aggregates (£bn)'!F9-#REF!</f>
        <v>#REF!</v>
      </c>
      <c r="G9" s="28" t="e">
        <f>'Aggregates (£bn)'!G9-#REF!</f>
        <v>#REF!</v>
      </c>
      <c r="H9" s="28" t="e">
        <f>'Aggregates (£bn)'!H9-#REF!</f>
        <v>#REF!</v>
      </c>
      <c r="I9" s="28" t="e">
        <f>'Aggregates (£bn)'!I9-#REF!</f>
        <v>#REF!</v>
      </c>
      <c r="J9" s="28" t="e">
        <f>'Aggregates (£bn)'!J9-#REF!</f>
        <v>#REF!</v>
      </c>
      <c r="K9" s="147" t="str">
        <f>IFERROR('Aggregates (£bn)'!K9 -#REF!, "-")</f>
        <v>-</v>
      </c>
      <c r="L9" s="28" t="e">
        <f>'Aggregates (£bn)'!L9-#REF!</f>
        <v>#REF!</v>
      </c>
      <c r="M9" s="28" t="str">
        <f>IFERROR('Aggregates (£bn)'!L9 -#REF!, "-")</f>
        <v>-</v>
      </c>
      <c r="N9" s="28" t="str">
        <f>IFERROR('Aggregates (£bn)'!M9 -#REF!, "-")</f>
        <v>-</v>
      </c>
      <c r="O9" s="28" t="str">
        <f>IFERROR('Aggregates (£bn)'!N9 -#REF!, "-")</f>
        <v>-</v>
      </c>
      <c r="P9" s="28" t="e">
        <f>'Aggregates (£bn)'!P9-#REF!</f>
        <v>#REF!</v>
      </c>
      <c r="Q9" s="28" t="e">
        <f>'Aggregates (£bn)'!Q9-#REF!</f>
        <v>#REF!</v>
      </c>
      <c r="R9" s="28" t="e">
        <f>'Aggregates (£bn)'!R9-#REF!</f>
        <v>#REF!</v>
      </c>
      <c r="S9" s="28" t="e">
        <f>'Aggregates (£bn)'!S9-#REF!</f>
        <v>#REF!</v>
      </c>
      <c r="T9" s="28" t="e">
        <f>'Aggregates (£bn)'!T9-#REF!</f>
        <v>#REF!</v>
      </c>
      <c r="U9" s="28" t="e">
        <f>'Aggregates (£bn)'!U9-#REF!</f>
        <v>#REF!</v>
      </c>
      <c r="V9" s="28" t="e">
        <f>'Aggregates (£bn)'!V9-#REF!</f>
        <v>#REF!</v>
      </c>
      <c r="W9" s="28" t="e">
        <f>'Aggregates (£bn)'!W9-#REF!</f>
        <v>#REF!</v>
      </c>
      <c r="X9" s="28" t="e">
        <f>'Aggregates (£bn)'!X9-#REF!</f>
        <v>#REF!</v>
      </c>
      <c r="Y9" s="28" t="e">
        <f>'Aggregates (£bn)'!AA9-#REF!</f>
        <v>#REF!</v>
      </c>
      <c r="Z9" s="28" t="str">
        <f>IFERROR('Aggregates (£bn)'!AB9 -#REF!, "-")</f>
        <v>-</v>
      </c>
      <c r="AA9" s="28" t="str">
        <f>IFERROR('Aggregates (£bn)'!AC9 -#REF!, "-")</f>
        <v>-</v>
      </c>
      <c r="AB9" s="28" t="str">
        <f>IFERROR('Aggregates (£bn)'!AD9 -#REF!, "-")</f>
        <v>-</v>
      </c>
      <c r="AC9" s="28" t="str">
        <f>IFERROR('Aggregates (£bn)'!AE9 -#REF!, "-")</f>
        <v>-</v>
      </c>
      <c r="AD9" s="28" t="str">
        <f>IFERROR('Aggregates (£bn)'!AF9 -#REF!, "-")</f>
        <v>-</v>
      </c>
      <c r="AE9" s="28" t="str">
        <f>IFERROR('Aggregates (£bn)'!AG9 -#REF!, "-")</f>
        <v>-</v>
      </c>
      <c r="AF9" s="28"/>
      <c r="AG9" s="44" t="s">
        <v>121</v>
      </c>
      <c r="AH9" s="28" t="e">
        <f>'Aggregates (per cent of GDP)'!C6-#REF!</f>
        <v>#REF!</v>
      </c>
      <c r="AI9" s="28" t="e">
        <f>'Aggregates (per cent of GDP)'!D6-#REF!</f>
        <v>#REF!</v>
      </c>
      <c r="AJ9" s="28" t="e">
        <f>'Aggregates (per cent of GDP)'!E6-#REF!</f>
        <v>#REF!</v>
      </c>
      <c r="AK9" s="28" t="e">
        <f>'Aggregates (per cent of GDP)'!F6-#REF!</f>
        <v>#REF!</v>
      </c>
      <c r="AL9" s="28" t="e">
        <f>'Aggregates (per cent of GDP)'!G6-#REF!</f>
        <v>#REF!</v>
      </c>
      <c r="AM9" s="28" t="e">
        <f>'Aggregates (per cent of GDP)'!H6-#REF!</f>
        <v>#REF!</v>
      </c>
      <c r="AN9" s="28" t="e">
        <f>'Aggregates (per cent of GDP)'!I6-#REF!</f>
        <v>#REF!</v>
      </c>
      <c r="AO9" s="28" t="e">
        <f>'Aggregates (per cent of GDP)'!J6-#REF!</f>
        <v>#REF!</v>
      </c>
      <c r="AP9" s="28" t="str">
        <f>IFERROR('Aggregates (per cent of GDP)'!K6 -#REF!, "-")</f>
        <v>-</v>
      </c>
      <c r="AQ9" s="28" t="e">
        <f>'Aggregates (per cent of GDP)'!L6-#REF!</f>
        <v>#REF!</v>
      </c>
      <c r="AR9" s="28" t="str">
        <f>IFERROR('Aggregates (per cent of GDP)'!M6 -#REF!, "-")</f>
        <v>-</v>
      </c>
      <c r="AS9" s="28" t="str">
        <f>IFERROR('Aggregates (per cent of GDP)'!L6 -#REF!, "-")</f>
        <v>-</v>
      </c>
      <c r="AT9" s="28" t="str">
        <f>IFERROR('Aggregates (per cent of GDP)'!N6 -#REF!, "-")</f>
        <v>-</v>
      </c>
      <c r="AU9" s="28" t="e">
        <f>'Aggregates (per cent of GDP)'!P6-#REF!</f>
        <v>#REF!</v>
      </c>
      <c r="AV9" s="28" t="e">
        <f>'Aggregates (per cent of GDP)'!R6-#REF!</f>
        <v>#REF!</v>
      </c>
      <c r="AW9" s="28" t="e">
        <f>'Aggregates (per cent of GDP)'!R6-#REF!</f>
        <v>#REF!</v>
      </c>
      <c r="AX9" s="28" t="e">
        <f>'Aggregates (per cent of GDP)'!S6-#REF!</f>
        <v>#REF!</v>
      </c>
      <c r="AY9" s="28" t="e">
        <f>'Aggregates (per cent of GDP)'!T6-#REF!</f>
        <v>#REF!</v>
      </c>
      <c r="AZ9" s="28" t="e">
        <f>'Aggregates (per cent of GDP)'!U6-#REF!</f>
        <v>#REF!</v>
      </c>
      <c r="BA9" s="28" t="e">
        <f>'Aggregates (per cent of GDP)'!V6-#REF!</f>
        <v>#REF!</v>
      </c>
      <c r="BB9" s="28" t="e">
        <f>'Aggregates (per cent of GDP)'!W6-#REF!</f>
        <v>#REF!</v>
      </c>
      <c r="BC9" s="28" t="str">
        <f>IFERROR('Aggregates (per cent of GDP)'!N6 -#REF!, "-")</f>
        <v>-</v>
      </c>
      <c r="BD9" s="28" t="e">
        <f>'Aggregates (per cent of GDP)'!AA6-#REF!</f>
        <v>#REF!</v>
      </c>
      <c r="BE9" s="28" t="str">
        <f>IFERROR('Aggregates (per cent of GDP)'!AB6 -#REF!, "-")</f>
        <v>-</v>
      </c>
      <c r="BF9" s="28" t="str">
        <f>IFERROR('Aggregates (per cent of GDP)'!AC6 -#REF!, "-")</f>
        <v>-</v>
      </c>
      <c r="BG9" s="28"/>
      <c r="BH9" s="28"/>
      <c r="BI9" s="28"/>
      <c r="BK9" s="29" t="s">
        <v>102</v>
      </c>
      <c r="BL9" s="28" t="e">
        <f>'Aggregates (2024-25 prices)'!C6-#REF!</f>
        <v>#REF!</v>
      </c>
      <c r="BM9" s="28" t="e">
        <f>'Aggregates (2024-25 prices)'!D6-#REF!</f>
        <v>#REF!</v>
      </c>
      <c r="BN9" s="28" t="e">
        <f>'Aggregates (2024-25 prices)'!E6-#REF!</f>
        <v>#REF!</v>
      </c>
      <c r="BO9" s="28" t="e">
        <f>'Aggregates (2024-25 prices)'!F6-#REF!</f>
        <v>#REF!</v>
      </c>
      <c r="BP9" s="28" t="e">
        <f>'Aggregates (2024-25 prices)'!G6-#REF!</f>
        <v>#REF!</v>
      </c>
      <c r="BQ9" s="28" t="e">
        <f>'Aggregates (2024-25 prices)'!H6-#REF!</f>
        <v>#REF!</v>
      </c>
      <c r="BR9" s="28" t="e">
        <f>'Aggregates (2024-25 prices)'!I6-#REF!</f>
        <v>#REF!</v>
      </c>
      <c r="BS9" s="28"/>
      <c r="BT9" s="28" t="e">
        <f>'Aggregates (2024-25 prices)'!K6-#REF!</f>
        <v>#VALUE!</v>
      </c>
      <c r="BU9" s="28" t="e">
        <f>'Aggregates (2024-25 prices)'!#REF!-#REF!</f>
        <v>#REF!</v>
      </c>
      <c r="BV9" s="28" t="e">
        <f>'Aggregates (2024-25 prices)'!L6-#REF!</f>
        <v>#REF!</v>
      </c>
      <c r="BW9" s="28" t="e">
        <f>'Aggregates (2024-25 prices)'!M6-#REF!</f>
        <v>#VALUE!</v>
      </c>
      <c r="BX9" s="28" t="e">
        <f>'Aggregates (2024-25 prices)'!N6-#REF!</f>
        <v>#VALUE!</v>
      </c>
      <c r="BY9" s="28"/>
      <c r="BZ9" s="28" t="e">
        <f>'Aggregates (2024-25 prices)'!Q6-#REF!</f>
        <v>#REF!</v>
      </c>
      <c r="CA9" s="28" t="e">
        <f>'Aggregates (2024-25 prices)'!R6-#REF!</f>
        <v>#REF!</v>
      </c>
      <c r="CB9" s="28"/>
      <c r="CC9" s="28" t="e">
        <f>'Aggregates (2024-25 prices)'!T6-#REF!</f>
        <v>#REF!</v>
      </c>
      <c r="CD9" s="28" t="e">
        <f>'Aggregates (2024-25 prices)'!U6-#REF!</f>
        <v>#REF!</v>
      </c>
      <c r="CE9" s="28" t="e">
        <f>'Aggregates (2024-25 prices)'!V6-#REF!</f>
        <v>#REF!</v>
      </c>
      <c r="CF9" s="28"/>
      <c r="CG9" s="28" t="e">
        <f>'Aggregates (2024-25 prices)'!X6-#REF!</f>
        <v>#REF!</v>
      </c>
      <c r="CH9" s="28" t="e">
        <f>'Aggregates (2024-25 prices)'!AA6-#REF!</f>
        <v>#REF!</v>
      </c>
      <c r="CI9" s="28" t="e">
        <f>'Aggregates (2024-25 prices)'!AB6-#REF!</f>
        <v>#VALUE!</v>
      </c>
      <c r="CJ9" s="28" t="e">
        <f>'Aggregates (2024-25 prices)'!AC6-#REF!</f>
        <v>#VALUE!</v>
      </c>
      <c r="CK9" s="28"/>
      <c r="CL9" s="28" t="e">
        <f>'Aggregates (2024-25 prices)'!AE6-#REF!</f>
        <v>#REF!</v>
      </c>
    </row>
    <row r="10" spans="2:90" s="20" customFormat="1">
      <c r="B10" s="29" t="s">
        <v>94</v>
      </c>
      <c r="C10" s="28" t="e">
        <f>'Aggregates (£bn)'!C10-#REF!</f>
        <v>#REF!</v>
      </c>
      <c r="D10" s="28" t="e">
        <f>'Aggregates (£bn)'!D10-#REF!</f>
        <v>#REF!</v>
      </c>
      <c r="E10" s="28" t="e">
        <f>'Aggregates (£bn)'!E10-#REF!</f>
        <v>#REF!</v>
      </c>
      <c r="F10" s="28" t="e">
        <f>'Aggregates (£bn)'!F10-#REF!</f>
        <v>#REF!</v>
      </c>
      <c r="G10" s="28" t="e">
        <f>'Aggregates (£bn)'!G10-#REF!</f>
        <v>#REF!</v>
      </c>
      <c r="H10" s="28" t="e">
        <f>'Aggregates (£bn)'!H10-#REF!</f>
        <v>#REF!</v>
      </c>
      <c r="I10" s="28" t="e">
        <f>'Aggregates (£bn)'!I10-#REF!</f>
        <v>#REF!</v>
      </c>
      <c r="J10" s="28" t="e">
        <f>'Aggregates (£bn)'!J10-#REF!</f>
        <v>#REF!</v>
      </c>
      <c r="K10" s="147" t="str">
        <f>IFERROR('Aggregates (£bn)'!K10 -#REF!, "-")</f>
        <v>-</v>
      </c>
      <c r="L10" s="28" t="e">
        <f>'Aggregates (£bn)'!L10-#REF!</f>
        <v>#REF!</v>
      </c>
      <c r="M10" s="28" t="str">
        <f>IFERROR('Aggregates (£bn)'!L10 -#REF!, "-")</f>
        <v>-</v>
      </c>
      <c r="N10" s="28" t="str">
        <f>IFERROR('Aggregates (£bn)'!M10 -#REF!, "-")</f>
        <v>-</v>
      </c>
      <c r="O10" s="28" t="str">
        <f>IFERROR('Aggregates (£bn)'!N10 -#REF!, "-")</f>
        <v>-</v>
      </c>
      <c r="P10" s="28" t="e">
        <f>'Aggregates (£bn)'!P10-#REF!</f>
        <v>#REF!</v>
      </c>
      <c r="Q10" s="28" t="e">
        <f>'Aggregates (£bn)'!Q10-#REF!</f>
        <v>#REF!</v>
      </c>
      <c r="R10" s="28" t="e">
        <f>'Aggregates (£bn)'!R10-#REF!</f>
        <v>#REF!</v>
      </c>
      <c r="S10" s="28" t="e">
        <f>'Aggregates (£bn)'!S10-#REF!</f>
        <v>#REF!</v>
      </c>
      <c r="T10" s="28" t="e">
        <f>'Aggregates (£bn)'!T10-#REF!</f>
        <v>#REF!</v>
      </c>
      <c r="U10" s="28" t="e">
        <f>'Aggregates (£bn)'!U10-#REF!</f>
        <v>#REF!</v>
      </c>
      <c r="V10" s="28" t="e">
        <f>'Aggregates (£bn)'!V10-#REF!</f>
        <v>#REF!</v>
      </c>
      <c r="W10" s="28" t="e">
        <f>'Aggregates (£bn)'!W10-#REF!</f>
        <v>#REF!</v>
      </c>
      <c r="X10" s="28" t="e">
        <f>'Aggregates (£bn)'!X10-#REF!</f>
        <v>#REF!</v>
      </c>
      <c r="Y10" s="28" t="e">
        <f>'Aggregates (£bn)'!AA10-#REF!</f>
        <v>#REF!</v>
      </c>
      <c r="Z10" s="28" t="str">
        <f>IFERROR('Aggregates (£bn)'!AB10 -#REF!, "-")</f>
        <v>-</v>
      </c>
      <c r="AA10" s="28" t="str">
        <f>IFERROR('Aggregates (£bn)'!AC10 -#REF!, "-")</f>
        <v>-</v>
      </c>
      <c r="AB10" s="28" t="str">
        <f>IFERROR('Aggregates (£bn)'!AD10 -#REF!, "-")</f>
        <v>-</v>
      </c>
      <c r="AC10" s="28" t="str">
        <f>IFERROR('Aggregates (£bn)'!AE10 -#REF!, "-")</f>
        <v>-</v>
      </c>
      <c r="AD10" s="28" t="str">
        <f>IFERROR('Aggregates (£bn)'!AF10 -#REF!, "-")</f>
        <v>-</v>
      </c>
      <c r="AE10" s="28" t="str">
        <f>IFERROR('Aggregates (£bn)'!AG10 -#REF!, "-")</f>
        <v>-</v>
      </c>
      <c r="AF10" s="28"/>
      <c r="AG10" s="44" t="s">
        <v>122</v>
      </c>
      <c r="AH10" s="28" t="e">
        <f>'Aggregates (per cent of GDP)'!C7-#REF!</f>
        <v>#REF!</v>
      </c>
      <c r="AI10" s="28" t="e">
        <f>'Aggregates (per cent of GDP)'!D7-#REF!</f>
        <v>#REF!</v>
      </c>
      <c r="AJ10" s="28" t="e">
        <f>'Aggregates (per cent of GDP)'!E7-#REF!</f>
        <v>#REF!</v>
      </c>
      <c r="AK10" s="28" t="e">
        <f>'Aggregates (per cent of GDP)'!F7-#REF!</f>
        <v>#REF!</v>
      </c>
      <c r="AL10" s="28" t="e">
        <f>'Aggregates (per cent of GDP)'!G7-#REF!</f>
        <v>#REF!</v>
      </c>
      <c r="AM10" s="28" t="e">
        <f>'Aggregates (per cent of GDP)'!H7-#REF!</f>
        <v>#REF!</v>
      </c>
      <c r="AN10" s="28" t="e">
        <f>'Aggregates (per cent of GDP)'!I7-#REF!</f>
        <v>#REF!</v>
      </c>
      <c r="AO10" s="28" t="e">
        <f>'Aggregates (per cent of GDP)'!J7-#REF!</f>
        <v>#REF!</v>
      </c>
      <c r="AP10" s="28" t="str">
        <f>IFERROR('Aggregates (per cent of GDP)'!K7 -#REF!, "-")</f>
        <v>-</v>
      </c>
      <c r="AQ10" s="28" t="e">
        <f>'Aggregates (per cent of GDP)'!L7-#REF!</f>
        <v>#REF!</v>
      </c>
      <c r="AR10" s="28" t="str">
        <f>IFERROR('Aggregates (per cent of GDP)'!M7 -#REF!, "-")</f>
        <v>-</v>
      </c>
      <c r="AS10" s="28" t="str">
        <f>IFERROR('Aggregates (per cent of GDP)'!L7 -#REF!, "-")</f>
        <v>-</v>
      </c>
      <c r="AT10" s="28" t="str">
        <f>IFERROR('Aggregates (per cent of GDP)'!N7 -#REF!, "-")</f>
        <v>-</v>
      </c>
      <c r="AU10" s="28" t="e">
        <f>'Aggregates (per cent of GDP)'!P7-#REF!</f>
        <v>#REF!</v>
      </c>
      <c r="AV10" s="28" t="e">
        <f>'Aggregates (per cent of GDP)'!R7-#REF!</f>
        <v>#REF!</v>
      </c>
      <c r="AW10" s="28" t="e">
        <f>'Aggregates (per cent of GDP)'!R7-#REF!</f>
        <v>#REF!</v>
      </c>
      <c r="AX10" s="28" t="e">
        <f>'Aggregates (per cent of GDP)'!S7-#REF!</f>
        <v>#REF!</v>
      </c>
      <c r="AY10" s="28" t="e">
        <f>'Aggregates (per cent of GDP)'!T7-#REF!</f>
        <v>#REF!</v>
      </c>
      <c r="AZ10" s="28" t="e">
        <f>'Aggregates (per cent of GDP)'!U7-#REF!</f>
        <v>#REF!</v>
      </c>
      <c r="BA10" s="28" t="e">
        <f>'Aggregates (per cent of GDP)'!V7-#REF!</f>
        <v>#REF!</v>
      </c>
      <c r="BB10" s="28" t="e">
        <f>'Aggregates (per cent of GDP)'!W7-#REF!</f>
        <v>#REF!</v>
      </c>
      <c r="BC10" s="28" t="str">
        <f>IFERROR('Aggregates (per cent of GDP)'!N7 -#REF!, "-")</f>
        <v>-</v>
      </c>
      <c r="BD10" s="28" t="e">
        <f>'Aggregates (per cent of GDP)'!AA7-#REF!</f>
        <v>#REF!</v>
      </c>
      <c r="BE10" s="28" t="str">
        <f>IFERROR('Aggregates (per cent of GDP)'!AB7 -#REF!, "-")</f>
        <v>-</v>
      </c>
      <c r="BF10" s="28" t="str">
        <f>IFERROR('Aggregates (per cent of GDP)'!AC7 -#REF!, "-")</f>
        <v>-</v>
      </c>
      <c r="BG10" s="28"/>
      <c r="BH10" s="28"/>
      <c r="BI10" s="28"/>
      <c r="BK10" s="29" t="s">
        <v>103</v>
      </c>
      <c r="BL10" s="28" t="e">
        <f>'Aggregates (2024-25 prices)'!C7-#REF!</f>
        <v>#REF!</v>
      </c>
      <c r="BM10" s="28" t="e">
        <f>'Aggregates (2024-25 prices)'!D7-#REF!</f>
        <v>#REF!</v>
      </c>
      <c r="BN10" s="28" t="e">
        <f>'Aggregates (2024-25 prices)'!E7-#REF!</f>
        <v>#REF!</v>
      </c>
      <c r="BO10" s="28" t="e">
        <f>'Aggregates (2024-25 prices)'!F7-#REF!</f>
        <v>#REF!</v>
      </c>
      <c r="BP10" s="28" t="e">
        <f>'Aggregates (2024-25 prices)'!G7-#REF!</f>
        <v>#REF!</v>
      </c>
      <c r="BQ10" s="28" t="e">
        <f>'Aggregates (2024-25 prices)'!H7-#REF!</f>
        <v>#REF!</v>
      </c>
      <c r="BR10" s="28" t="e">
        <f>'Aggregates (2024-25 prices)'!I7-#REF!</f>
        <v>#REF!</v>
      </c>
      <c r="BS10" s="28"/>
      <c r="BT10" s="28" t="e">
        <f>'Aggregates (2024-25 prices)'!K7-#REF!</f>
        <v>#VALUE!</v>
      </c>
      <c r="BU10" s="28" t="e">
        <f>'Aggregates (2024-25 prices)'!#REF!-#REF!</f>
        <v>#REF!</v>
      </c>
      <c r="BV10" s="28" t="e">
        <f>'Aggregates (2024-25 prices)'!L7-#REF!</f>
        <v>#REF!</v>
      </c>
      <c r="BW10" s="28" t="e">
        <f>'Aggregates (2024-25 prices)'!M7-#REF!</f>
        <v>#VALUE!</v>
      </c>
      <c r="BX10" s="28" t="e">
        <f>'Aggregates (2024-25 prices)'!N7-#REF!</f>
        <v>#VALUE!</v>
      </c>
      <c r="BY10" s="28"/>
      <c r="BZ10" s="28" t="e">
        <f>'Aggregates (2024-25 prices)'!Q7-#REF!</f>
        <v>#REF!</v>
      </c>
      <c r="CA10" s="28" t="e">
        <f>'Aggregates (2024-25 prices)'!R7-#REF!</f>
        <v>#REF!</v>
      </c>
      <c r="CB10" s="28"/>
      <c r="CC10" s="28" t="e">
        <f>'Aggregates (2024-25 prices)'!T7-#REF!</f>
        <v>#REF!</v>
      </c>
      <c r="CD10" s="28" t="e">
        <f>'Aggregates (2024-25 prices)'!U7-#REF!</f>
        <v>#REF!</v>
      </c>
      <c r="CE10" s="28" t="e">
        <f>'Aggregates (2024-25 prices)'!V7-#REF!</f>
        <v>#REF!</v>
      </c>
      <c r="CF10" s="28"/>
      <c r="CG10" s="28" t="e">
        <f>'Aggregates (2024-25 prices)'!X7-#REF!</f>
        <v>#REF!</v>
      </c>
      <c r="CH10" s="28" t="e">
        <f>'Aggregates (2024-25 prices)'!AA7-#REF!</f>
        <v>#REF!</v>
      </c>
      <c r="CI10" s="28" t="e">
        <f>'Aggregates (2024-25 prices)'!AB7-#REF!</f>
        <v>#VALUE!</v>
      </c>
      <c r="CJ10" s="28" t="e">
        <f>'Aggregates (2024-25 prices)'!AC7-#REF!</f>
        <v>#VALUE!</v>
      </c>
      <c r="CK10" s="28"/>
      <c r="CL10" s="28" t="e">
        <f>'Aggregates (2024-25 prices)'!AE7-#REF!</f>
        <v>#REF!</v>
      </c>
    </row>
    <row r="11" spans="2:90" s="20" customFormat="1">
      <c r="B11" s="29" t="s">
        <v>95</v>
      </c>
      <c r="C11" s="28" t="e">
        <f>'Aggregates (£bn)'!C11-#REF!</f>
        <v>#REF!</v>
      </c>
      <c r="D11" s="28" t="e">
        <f>'Aggregates (£bn)'!D11-#REF!</f>
        <v>#REF!</v>
      </c>
      <c r="E11" s="28" t="e">
        <f>'Aggregates (£bn)'!E11-#REF!</f>
        <v>#REF!</v>
      </c>
      <c r="F11" s="28" t="e">
        <f>'Aggregates (£bn)'!F11-#REF!</f>
        <v>#REF!</v>
      </c>
      <c r="G11" s="28" t="e">
        <f>'Aggregates (£bn)'!G11-#REF!</f>
        <v>#REF!</v>
      </c>
      <c r="H11" s="28" t="e">
        <f>'Aggregates (£bn)'!H11-#REF!</f>
        <v>#REF!</v>
      </c>
      <c r="I11" s="28" t="e">
        <f>'Aggregates (£bn)'!I11-#REF!</f>
        <v>#REF!</v>
      </c>
      <c r="J11" s="28" t="e">
        <f>'Aggregates (£bn)'!J11-#REF!</f>
        <v>#REF!</v>
      </c>
      <c r="K11" s="147" t="str">
        <f>IFERROR('Aggregates (£bn)'!K11 -#REF!, "-")</f>
        <v>-</v>
      </c>
      <c r="L11" s="28" t="e">
        <f>'Aggregates (£bn)'!L11-#REF!</f>
        <v>#REF!</v>
      </c>
      <c r="M11" s="28" t="str">
        <f>IFERROR('Aggregates (£bn)'!L11 -#REF!, "-")</f>
        <v>-</v>
      </c>
      <c r="N11" s="28" t="str">
        <f>IFERROR('Aggregates (£bn)'!M11 -#REF!, "-")</f>
        <v>-</v>
      </c>
      <c r="O11" s="28" t="str">
        <f>IFERROR('Aggregates (£bn)'!N11 -#REF!, "-")</f>
        <v>-</v>
      </c>
      <c r="P11" s="28" t="e">
        <f>'Aggregates (£bn)'!P11-#REF!</f>
        <v>#REF!</v>
      </c>
      <c r="Q11" s="28" t="e">
        <f>'Aggregates (£bn)'!Q11-#REF!</f>
        <v>#REF!</v>
      </c>
      <c r="R11" s="28" t="e">
        <f>'Aggregates (£bn)'!R11-#REF!</f>
        <v>#REF!</v>
      </c>
      <c r="S11" s="28" t="e">
        <f>'Aggregates (£bn)'!S11-#REF!</f>
        <v>#REF!</v>
      </c>
      <c r="T11" s="28" t="e">
        <f>'Aggregates (£bn)'!T11-#REF!</f>
        <v>#REF!</v>
      </c>
      <c r="U11" s="28" t="e">
        <f>'Aggregates (£bn)'!U11-#REF!</f>
        <v>#REF!</v>
      </c>
      <c r="V11" s="28" t="e">
        <f>'Aggregates (£bn)'!V11-#REF!</f>
        <v>#REF!</v>
      </c>
      <c r="W11" s="28" t="e">
        <f>'Aggregates (£bn)'!W11-#REF!</f>
        <v>#REF!</v>
      </c>
      <c r="X11" s="28" t="e">
        <f>'Aggregates (£bn)'!X11-#REF!</f>
        <v>#REF!</v>
      </c>
      <c r="Y11" s="28" t="e">
        <f>'Aggregates (£bn)'!AA11-#REF!</f>
        <v>#REF!</v>
      </c>
      <c r="Z11" s="28" t="str">
        <f>IFERROR('Aggregates (£bn)'!AB11 -#REF!, "-")</f>
        <v>-</v>
      </c>
      <c r="AA11" s="28" t="str">
        <f>IFERROR('Aggregates (£bn)'!AC11 -#REF!, "-")</f>
        <v>-</v>
      </c>
      <c r="AB11" s="28" t="str">
        <f>IFERROR('Aggregates (£bn)'!AD11 -#REF!, "-")</f>
        <v>-</v>
      </c>
      <c r="AC11" s="28" t="str">
        <f>IFERROR('Aggregates (£bn)'!AE11 -#REF!, "-")</f>
        <v>-</v>
      </c>
      <c r="AD11" s="28" t="str">
        <f>IFERROR('Aggregates (£bn)'!AF11 -#REF!, "-")</f>
        <v>-</v>
      </c>
      <c r="AE11" s="28" t="str">
        <f>IFERROR('Aggregates (£bn)'!AG11 -#REF!, "-")</f>
        <v>-</v>
      </c>
      <c r="AF11" s="28"/>
      <c r="AG11" s="44" t="s">
        <v>123</v>
      </c>
      <c r="AH11" s="28" t="e">
        <f>'Aggregates (per cent of GDP)'!C8-#REF!</f>
        <v>#REF!</v>
      </c>
      <c r="AI11" s="28" t="e">
        <f>'Aggregates (per cent of GDP)'!D8-#REF!</f>
        <v>#REF!</v>
      </c>
      <c r="AJ11" s="28" t="e">
        <f>'Aggregates (per cent of GDP)'!E8-#REF!</f>
        <v>#REF!</v>
      </c>
      <c r="AK11" s="28" t="e">
        <f>'Aggregates (per cent of GDP)'!F8-#REF!</f>
        <v>#REF!</v>
      </c>
      <c r="AL11" s="28" t="e">
        <f>'Aggregates (per cent of GDP)'!G8-#REF!</f>
        <v>#REF!</v>
      </c>
      <c r="AM11" s="28" t="e">
        <f>'Aggregates (per cent of GDP)'!H8-#REF!</f>
        <v>#REF!</v>
      </c>
      <c r="AN11" s="28" t="e">
        <f>'Aggregates (per cent of GDP)'!I8-#REF!</f>
        <v>#REF!</v>
      </c>
      <c r="AO11" s="28" t="e">
        <f>'Aggregates (per cent of GDP)'!J8-#REF!</f>
        <v>#REF!</v>
      </c>
      <c r="AP11" s="28" t="str">
        <f>IFERROR('Aggregates (per cent of GDP)'!K8 -#REF!, "-")</f>
        <v>-</v>
      </c>
      <c r="AQ11" s="28" t="e">
        <f>'Aggregates (per cent of GDP)'!L8-#REF!</f>
        <v>#REF!</v>
      </c>
      <c r="AR11" s="28" t="str">
        <f>IFERROR('Aggregates (per cent of GDP)'!M8 -#REF!, "-")</f>
        <v>-</v>
      </c>
      <c r="AS11" s="28" t="str">
        <f>IFERROR('Aggregates (per cent of GDP)'!L8 -#REF!, "-")</f>
        <v>-</v>
      </c>
      <c r="AT11" s="28" t="str">
        <f>IFERROR('Aggregates (per cent of GDP)'!N8 -#REF!, "-")</f>
        <v>-</v>
      </c>
      <c r="AU11" s="28" t="e">
        <f>'Aggregates (per cent of GDP)'!P8-#REF!</f>
        <v>#REF!</v>
      </c>
      <c r="AV11" s="28" t="e">
        <f>'Aggregates (per cent of GDP)'!R8-#REF!</f>
        <v>#REF!</v>
      </c>
      <c r="AW11" s="28" t="e">
        <f>'Aggregates (per cent of GDP)'!R8-#REF!</f>
        <v>#REF!</v>
      </c>
      <c r="AX11" s="28" t="e">
        <f>'Aggregates (per cent of GDP)'!S8-#REF!</f>
        <v>#REF!</v>
      </c>
      <c r="AY11" s="28" t="e">
        <f>'Aggregates (per cent of GDP)'!T8-#REF!</f>
        <v>#REF!</v>
      </c>
      <c r="AZ11" s="28" t="e">
        <f>'Aggregates (per cent of GDP)'!U8-#REF!</f>
        <v>#REF!</v>
      </c>
      <c r="BA11" s="28" t="e">
        <f>'Aggregates (per cent of GDP)'!V8-#REF!</f>
        <v>#REF!</v>
      </c>
      <c r="BB11" s="28" t="e">
        <f>'Aggregates (per cent of GDP)'!W8-#REF!</f>
        <v>#REF!</v>
      </c>
      <c r="BC11" s="28" t="str">
        <f>IFERROR('Aggregates (per cent of GDP)'!N8 -#REF!, "-")</f>
        <v>-</v>
      </c>
      <c r="BD11" s="28" t="e">
        <f>'Aggregates (per cent of GDP)'!AA8-#REF!</f>
        <v>#REF!</v>
      </c>
      <c r="BE11" s="28" t="str">
        <f>IFERROR('Aggregates (per cent of GDP)'!AB8 -#REF!, "-")</f>
        <v>-</v>
      </c>
      <c r="BF11" s="28" t="str">
        <f>IFERROR('Aggregates (per cent of GDP)'!AC8 -#REF!, "-")</f>
        <v>-</v>
      </c>
      <c r="BG11" s="28"/>
      <c r="BH11" s="28"/>
      <c r="BI11" s="28"/>
      <c r="BK11" s="29" t="s">
        <v>104</v>
      </c>
      <c r="BL11" s="28" t="e">
        <f>'Aggregates (2024-25 prices)'!C8-#REF!</f>
        <v>#REF!</v>
      </c>
      <c r="BM11" s="28" t="e">
        <f>'Aggregates (2024-25 prices)'!D8-#REF!</f>
        <v>#REF!</v>
      </c>
      <c r="BN11" s="28" t="e">
        <f>'Aggregates (2024-25 prices)'!E8-#REF!</f>
        <v>#REF!</v>
      </c>
      <c r="BO11" s="28" t="e">
        <f>'Aggregates (2024-25 prices)'!F8-#REF!</f>
        <v>#REF!</v>
      </c>
      <c r="BP11" s="28" t="e">
        <f>'Aggregates (2024-25 prices)'!G8-#REF!</f>
        <v>#REF!</v>
      </c>
      <c r="BQ11" s="28" t="e">
        <f>'Aggregates (2024-25 prices)'!H8-#REF!</f>
        <v>#REF!</v>
      </c>
      <c r="BR11" s="28" t="e">
        <f>'Aggregates (2024-25 prices)'!I8-#REF!</f>
        <v>#REF!</v>
      </c>
      <c r="BS11" s="28"/>
      <c r="BT11" s="28" t="e">
        <f>'Aggregates (2024-25 prices)'!K8-#REF!</f>
        <v>#VALUE!</v>
      </c>
      <c r="BU11" s="28" t="e">
        <f>'Aggregates (2024-25 prices)'!#REF!-#REF!</f>
        <v>#REF!</v>
      </c>
      <c r="BV11" s="28" t="e">
        <f>'Aggregates (2024-25 prices)'!L8-#REF!</f>
        <v>#REF!</v>
      </c>
      <c r="BW11" s="28" t="e">
        <f>'Aggregates (2024-25 prices)'!M8-#REF!</f>
        <v>#VALUE!</v>
      </c>
      <c r="BX11" s="28" t="e">
        <f>'Aggregates (2024-25 prices)'!N8-#REF!</f>
        <v>#VALUE!</v>
      </c>
      <c r="BY11" s="28"/>
      <c r="BZ11" s="28" t="e">
        <f>'Aggregates (2024-25 prices)'!Q8-#REF!</f>
        <v>#REF!</v>
      </c>
      <c r="CA11" s="28" t="e">
        <f>'Aggregates (2024-25 prices)'!R8-#REF!</f>
        <v>#REF!</v>
      </c>
      <c r="CB11" s="28"/>
      <c r="CC11" s="28" t="e">
        <f>'Aggregates (2024-25 prices)'!T8-#REF!</f>
        <v>#REF!</v>
      </c>
      <c r="CD11" s="28" t="e">
        <f>'Aggregates (2024-25 prices)'!U8-#REF!</f>
        <v>#REF!</v>
      </c>
      <c r="CE11" s="28" t="e">
        <f>'Aggregates (2024-25 prices)'!V8-#REF!</f>
        <v>#REF!</v>
      </c>
      <c r="CF11" s="28"/>
      <c r="CG11" s="28" t="e">
        <f>'Aggregates (2024-25 prices)'!X8-#REF!</f>
        <v>#REF!</v>
      </c>
      <c r="CH11" s="28" t="e">
        <f>'Aggregates (2024-25 prices)'!AA8-#REF!</f>
        <v>#REF!</v>
      </c>
      <c r="CI11" s="28" t="e">
        <f>'Aggregates (2024-25 prices)'!AB8-#REF!</f>
        <v>#VALUE!</v>
      </c>
      <c r="CJ11" s="28" t="e">
        <f>'Aggregates (2024-25 prices)'!AC8-#REF!</f>
        <v>#VALUE!</v>
      </c>
      <c r="CK11" s="28"/>
      <c r="CL11" s="28" t="e">
        <f>'Aggregates (2024-25 prices)'!AE8-#REF!</f>
        <v>#REF!</v>
      </c>
    </row>
    <row r="12" spans="2:90" s="20" customFormat="1">
      <c r="B12" s="29" t="s">
        <v>96</v>
      </c>
      <c r="C12" s="28" t="e">
        <f>'Aggregates (£bn)'!C12-#REF!</f>
        <v>#REF!</v>
      </c>
      <c r="D12" s="28" t="e">
        <f>'Aggregates (£bn)'!D12-#REF!</f>
        <v>#REF!</v>
      </c>
      <c r="E12" s="28" t="e">
        <f>'Aggregates (£bn)'!E12-#REF!</f>
        <v>#REF!</v>
      </c>
      <c r="F12" s="28" t="e">
        <f>'Aggregates (£bn)'!F12-#REF!</f>
        <v>#REF!</v>
      </c>
      <c r="G12" s="28" t="e">
        <f>'Aggregates (£bn)'!G12-#REF!</f>
        <v>#REF!</v>
      </c>
      <c r="H12" s="28" t="e">
        <f>'Aggregates (£bn)'!H12-#REF!</f>
        <v>#REF!</v>
      </c>
      <c r="I12" s="28" t="e">
        <f>'Aggregates (£bn)'!I12-#REF!</f>
        <v>#REF!</v>
      </c>
      <c r="J12" s="28" t="e">
        <f>'Aggregates (£bn)'!J12-#REF!</f>
        <v>#REF!</v>
      </c>
      <c r="K12" s="147" t="str">
        <f>IFERROR('Aggregates (£bn)'!K12 -#REF!, "-")</f>
        <v>-</v>
      </c>
      <c r="L12" s="28" t="e">
        <f>'Aggregates (£bn)'!L12-#REF!</f>
        <v>#REF!</v>
      </c>
      <c r="M12" s="28" t="str">
        <f>IFERROR('Aggregates (£bn)'!L12 -#REF!, "-")</f>
        <v>-</v>
      </c>
      <c r="N12" s="28" t="str">
        <f>IFERROR('Aggregates (£bn)'!M12 -#REF!, "-")</f>
        <v>-</v>
      </c>
      <c r="O12" s="28" t="str">
        <f>IFERROR('Aggregates (£bn)'!N12 -#REF!, "-")</f>
        <v>-</v>
      </c>
      <c r="P12" s="28" t="e">
        <f>'Aggregates (£bn)'!P12-#REF!</f>
        <v>#REF!</v>
      </c>
      <c r="Q12" s="28" t="e">
        <f>'Aggregates (£bn)'!Q12-#REF!</f>
        <v>#REF!</v>
      </c>
      <c r="R12" s="28" t="e">
        <f>'Aggregates (£bn)'!R12-#REF!</f>
        <v>#REF!</v>
      </c>
      <c r="S12" s="28" t="e">
        <f>'Aggregates (£bn)'!S12-#REF!</f>
        <v>#REF!</v>
      </c>
      <c r="T12" s="28" t="e">
        <f>'Aggregates (£bn)'!T12-#REF!</f>
        <v>#REF!</v>
      </c>
      <c r="U12" s="28" t="e">
        <f>'Aggregates (£bn)'!U12-#REF!</f>
        <v>#REF!</v>
      </c>
      <c r="V12" s="28" t="e">
        <f>'Aggregates (£bn)'!V12-#REF!</f>
        <v>#REF!</v>
      </c>
      <c r="W12" s="28" t="e">
        <f>'Aggregates (£bn)'!W12-#REF!</f>
        <v>#REF!</v>
      </c>
      <c r="X12" s="28" t="e">
        <f>'Aggregates (£bn)'!X12-#REF!</f>
        <v>#REF!</v>
      </c>
      <c r="Y12" s="28" t="e">
        <f>'Aggregates (£bn)'!AA12-#REF!</f>
        <v>#REF!</v>
      </c>
      <c r="Z12" s="28" t="str">
        <f>IFERROR('Aggregates (£bn)'!AB12 -#REF!, "-")</f>
        <v>-</v>
      </c>
      <c r="AA12" s="28" t="str">
        <f>IFERROR('Aggregates (£bn)'!AC12 -#REF!, "-")</f>
        <v>-</v>
      </c>
      <c r="AB12" s="28" t="str">
        <f>IFERROR('Aggregates (£bn)'!AD12 -#REF!, "-")</f>
        <v>-</v>
      </c>
      <c r="AC12" s="28" t="str">
        <f>IFERROR('Aggregates (£bn)'!AE12 -#REF!, "-")</f>
        <v>-</v>
      </c>
      <c r="AD12" s="28" t="str">
        <f>IFERROR('Aggregates (£bn)'!AF12 -#REF!, "-")</f>
        <v>-</v>
      </c>
      <c r="AE12" s="28" t="str">
        <f>IFERROR('Aggregates (£bn)'!AG12 -#REF!, "-")</f>
        <v>-</v>
      </c>
      <c r="AF12" s="28"/>
      <c r="AG12" s="44" t="s">
        <v>124</v>
      </c>
      <c r="AH12" s="28" t="e">
        <f>'Aggregates (per cent of GDP)'!C9-#REF!</f>
        <v>#REF!</v>
      </c>
      <c r="AI12" s="28" t="e">
        <f>'Aggregates (per cent of GDP)'!D9-#REF!</f>
        <v>#REF!</v>
      </c>
      <c r="AJ12" s="28" t="e">
        <f>'Aggregates (per cent of GDP)'!E9-#REF!</f>
        <v>#REF!</v>
      </c>
      <c r="AK12" s="28" t="e">
        <f>'Aggregates (per cent of GDP)'!F9-#REF!</f>
        <v>#REF!</v>
      </c>
      <c r="AL12" s="28" t="e">
        <f>'Aggregates (per cent of GDP)'!G9-#REF!</f>
        <v>#REF!</v>
      </c>
      <c r="AM12" s="28" t="e">
        <f>'Aggregates (per cent of GDP)'!H9-#REF!</f>
        <v>#REF!</v>
      </c>
      <c r="AN12" s="28" t="e">
        <f>'Aggregates (per cent of GDP)'!I9-#REF!</f>
        <v>#REF!</v>
      </c>
      <c r="AO12" s="28" t="e">
        <f>'Aggregates (per cent of GDP)'!J9-#REF!</f>
        <v>#REF!</v>
      </c>
      <c r="AP12" s="28" t="str">
        <f>IFERROR('Aggregates (per cent of GDP)'!K9 -#REF!, "-")</f>
        <v>-</v>
      </c>
      <c r="AQ12" s="28" t="e">
        <f>'Aggregates (per cent of GDP)'!L9-#REF!</f>
        <v>#REF!</v>
      </c>
      <c r="AR12" s="28" t="str">
        <f>IFERROR('Aggregates (per cent of GDP)'!M9 -#REF!, "-")</f>
        <v>-</v>
      </c>
      <c r="AS12" s="28" t="str">
        <f>IFERROR('Aggregates (per cent of GDP)'!L9 -#REF!, "-")</f>
        <v>-</v>
      </c>
      <c r="AT12" s="28" t="str">
        <f>IFERROR('Aggregates (per cent of GDP)'!N9 -#REF!, "-")</f>
        <v>-</v>
      </c>
      <c r="AU12" s="28" t="e">
        <f>'Aggregates (per cent of GDP)'!P9-#REF!</f>
        <v>#REF!</v>
      </c>
      <c r="AV12" s="28" t="e">
        <f>'Aggregates (per cent of GDP)'!R9-#REF!</f>
        <v>#REF!</v>
      </c>
      <c r="AW12" s="28" t="e">
        <f>'Aggregates (per cent of GDP)'!R9-#REF!</f>
        <v>#REF!</v>
      </c>
      <c r="AX12" s="28" t="e">
        <f>'Aggregates (per cent of GDP)'!S9-#REF!</f>
        <v>#REF!</v>
      </c>
      <c r="AY12" s="28" t="e">
        <f>'Aggregates (per cent of GDP)'!T9-#REF!</f>
        <v>#REF!</v>
      </c>
      <c r="AZ12" s="28" t="e">
        <f>'Aggregates (per cent of GDP)'!U9-#REF!</f>
        <v>#REF!</v>
      </c>
      <c r="BA12" s="28" t="e">
        <f>'Aggregates (per cent of GDP)'!V9-#REF!</f>
        <v>#REF!</v>
      </c>
      <c r="BB12" s="28" t="e">
        <f>'Aggregates (per cent of GDP)'!W9-#REF!</f>
        <v>#REF!</v>
      </c>
      <c r="BC12" s="28" t="str">
        <f>IFERROR('Aggregates (per cent of GDP)'!N9 -#REF!, "-")</f>
        <v>-</v>
      </c>
      <c r="BD12" s="28" t="e">
        <f>'Aggregates (per cent of GDP)'!AA9-#REF!</f>
        <v>#REF!</v>
      </c>
      <c r="BE12" s="28" t="str">
        <f>IFERROR('Aggregates (per cent of GDP)'!AB9 -#REF!, "-")</f>
        <v>-</v>
      </c>
      <c r="BF12" s="28" t="str">
        <f>IFERROR('Aggregates (per cent of GDP)'!AC9 -#REF!, "-")</f>
        <v>-</v>
      </c>
      <c r="BG12" s="28"/>
      <c r="BH12" s="28"/>
      <c r="BI12" s="28"/>
      <c r="BK12" s="29" t="s">
        <v>105</v>
      </c>
      <c r="BL12" s="28" t="e">
        <f>'Aggregates (2024-25 prices)'!C9-#REF!</f>
        <v>#REF!</v>
      </c>
      <c r="BM12" s="28" t="e">
        <f>'Aggregates (2024-25 prices)'!D9-#REF!</f>
        <v>#REF!</v>
      </c>
      <c r="BN12" s="28" t="e">
        <f>'Aggregates (2024-25 prices)'!E9-#REF!</f>
        <v>#REF!</v>
      </c>
      <c r="BO12" s="28" t="e">
        <f>'Aggregates (2024-25 prices)'!F9-#REF!</f>
        <v>#REF!</v>
      </c>
      <c r="BP12" s="28" t="e">
        <f>'Aggregates (2024-25 prices)'!G9-#REF!</f>
        <v>#REF!</v>
      </c>
      <c r="BQ12" s="28" t="e">
        <f>'Aggregates (2024-25 prices)'!H9-#REF!</f>
        <v>#REF!</v>
      </c>
      <c r="BR12" s="28" t="e">
        <f>'Aggregates (2024-25 prices)'!I9-#REF!</f>
        <v>#REF!</v>
      </c>
      <c r="BS12" s="28"/>
      <c r="BT12" s="28" t="e">
        <f>'Aggregates (2024-25 prices)'!K9-#REF!</f>
        <v>#VALUE!</v>
      </c>
      <c r="BU12" s="28" t="e">
        <f>'Aggregates (2024-25 prices)'!#REF!-#REF!</f>
        <v>#REF!</v>
      </c>
      <c r="BV12" s="28" t="e">
        <f>'Aggregates (2024-25 prices)'!L9-#REF!</f>
        <v>#REF!</v>
      </c>
      <c r="BW12" s="28" t="e">
        <f>'Aggregates (2024-25 prices)'!M9-#REF!</f>
        <v>#VALUE!</v>
      </c>
      <c r="BX12" s="28" t="e">
        <f>'Aggregates (2024-25 prices)'!N9-#REF!</f>
        <v>#VALUE!</v>
      </c>
      <c r="BY12" s="28"/>
      <c r="BZ12" s="28" t="e">
        <f>'Aggregates (2024-25 prices)'!Q9-#REF!</f>
        <v>#REF!</v>
      </c>
      <c r="CA12" s="28" t="e">
        <f>'Aggregates (2024-25 prices)'!R9-#REF!</f>
        <v>#REF!</v>
      </c>
      <c r="CB12" s="28"/>
      <c r="CC12" s="28" t="e">
        <f>'Aggregates (2024-25 prices)'!T9-#REF!</f>
        <v>#REF!</v>
      </c>
      <c r="CD12" s="28" t="e">
        <f>'Aggregates (2024-25 prices)'!U9-#REF!</f>
        <v>#REF!</v>
      </c>
      <c r="CE12" s="28" t="e">
        <f>'Aggregates (2024-25 prices)'!V9-#REF!</f>
        <v>#REF!</v>
      </c>
      <c r="CF12" s="28"/>
      <c r="CG12" s="28" t="e">
        <f>'Aggregates (2024-25 prices)'!X9-#REF!</f>
        <v>#REF!</v>
      </c>
      <c r="CH12" s="28" t="e">
        <f>'Aggregates (2024-25 prices)'!AA9-#REF!</f>
        <v>#REF!</v>
      </c>
      <c r="CI12" s="28" t="e">
        <f>'Aggregates (2024-25 prices)'!AB9-#REF!</f>
        <v>#VALUE!</v>
      </c>
      <c r="CJ12" s="28" t="e">
        <f>'Aggregates (2024-25 prices)'!AC9-#REF!</f>
        <v>#VALUE!</v>
      </c>
      <c r="CK12" s="28"/>
      <c r="CL12" s="28" t="e">
        <f>'Aggregates (2024-25 prices)'!AE9-#REF!</f>
        <v>#REF!</v>
      </c>
    </row>
    <row r="13" spans="2:90" s="20" customFormat="1">
      <c r="B13" s="29" t="s">
        <v>97</v>
      </c>
      <c r="C13" s="28" t="e">
        <f>'Aggregates (£bn)'!C13-#REF!</f>
        <v>#REF!</v>
      </c>
      <c r="D13" s="28" t="e">
        <f>'Aggregates (£bn)'!D13-#REF!</f>
        <v>#REF!</v>
      </c>
      <c r="E13" s="28" t="e">
        <f>'Aggregates (£bn)'!E13-#REF!</f>
        <v>#REF!</v>
      </c>
      <c r="F13" s="28" t="e">
        <f>'Aggregates (£bn)'!F13-#REF!</f>
        <v>#REF!</v>
      </c>
      <c r="G13" s="28" t="e">
        <f>'Aggregates (£bn)'!G13-#REF!</f>
        <v>#REF!</v>
      </c>
      <c r="H13" s="28" t="e">
        <f>'Aggregates (£bn)'!H13-#REF!</f>
        <v>#REF!</v>
      </c>
      <c r="I13" s="28" t="e">
        <f>'Aggregates (£bn)'!I13-#REF!</f>
        <v>#REF!</v>
      </c>
      <c r="J13" s="28" t="e">
        <f>'Aggregates (£bn)'!J13-#REF!</f>
        <v>#REF!</v>
      </c>
      <c r="K13" s="147" t="str">
        <f>IFERROR('Aggregates (£bn)'!K13 -#REF!, "-")</f>
        <v>-</v>
      </c>
      <c r="L13" s="28" t="e">
        <f>'Aggregates (£bn)'!L13-#REF!</f>
        <v>#REF!</v>
      </c>
      <c r="M13" s="28" t="str">
        <f>IFERROR('Aggregates (£bn)'!L13 -#REF!, "-")</f>
        <v>-</v>
      </c>
      <c r="N13" s="28" t="str">
        <f>IFERROR('Aggregates (£bn)'!M13 -#REF!, "-")</f>
        <v>-</v>
      </c>
      <c r="O13" s="28" t="str">
        <f>IFERROR('Aggregates (£bn)'!N13 -#REF!, "-")</f>
        <v>-</v>
      </c>
      <c r="P13" s="28" t="e">
        <f>'Aggregates (£bn)'!P13-#REF!</f>
        <v>#REF!</v>
      </c>
      <c r="Q13" s="28" t="e">
        <f>'Aggregates (£bn)'!Q13-#REF!</f>
        <v>#REF!</v>
      </c>
      <c r="R13" s="28" t="e">
        <f>'Aggregates (£bn)'!R13-#REF!</f>
        <v>#REF!</v>
      </c>
      <c r="S13" s="28" t="e">
        <f>'Aggregates (£bn)'!S13-#REF!</f>
        <v>#REF!</v>
      </c>
      <c r="T13" s="28" t="e">
        <f>'Aggregates (£bn)'!T13-#REF!</f>
        <v>#REF!</v>
      </c>
      <c r="U13" s="28" t="e">
        <f>'Aggregates (£bn)'!U13-#REF!</f>
        <v>#REF!</v>
      </c>
      <c r="V13" s="28" t="e">
        <f>'Aggregates (£bn)'!V13-#REF!</f>
        <v>#REF!</v>
      </c>
      <c r="W13" s="28" t="e">
        <f>'Aggregates (£bn)'!W13-#REF!</f>
        <v>#REF!</v>
      </c>
      <c r="X13" s="28" t="e">
        <f>'Aggregates (£bn)'!X13-#REF!</f>
        <v>#REF!</v>
      </c>
      <c r="Y13" s="28" t="e">
        <f>'Aggregates (£bn)'!AA13-#REF!</f>
        <v>#REF!</v>
      </c>
      <c r="Z13" s="28" t="str">
        <f>IFERROR('Aggregates (£bn)'!AB13 -#REF!, "-")</f>
        <v>-</v>
      </c>
      <c r="AA13" s="28" t="str">
        <f>IFERROR('Aggregates (£bn)'!AC13 -#REF!, "-")</f>
        <v>-</v>
      </c>
      <c r="AB13" s="28" t="str">
        <f>IFERROR('Aggregates (£bn)'!AD13 -#REF!, "-")</f>
        <v>-</v>
      </c>
      <c r="AC13" s="28" t="str">
        <f>IFERROR('Aggregates (£bn)'!AE13 -#REF!, "-")</f>
        <v>-</v>
      </c>
      <c r="AD13" s="28" t="str">
        <f>IFERROR('Aggregates (£bn)'!AF13 -#REF!, "-")</f>
        <v>-</v>
      </c>
      <c r="AE13" s="28" t="str">
        <f>IFERROR('Aggregates (£bn)'!AG13 -#REF!, "-")</f>
        <v>-</v>
      </c>
      <c r="AF13" s="28"/>
      <c r="AG13" s="44" t="s">
        <v>125</v>
      </c>
      <c r="AH13" s="28" t="e">
        <f>'Aggregates (per cent of GDP)'!C10-#REF!</f>
        <v>#REF!</v>
      </c>
      <c r="AI13" s="28" t="e">
        <f>'Aggregates (per cent of GDP)'!D10-#REF!</f>
        <v>#REF!</v>
      </c>
      <c r="AJ13" s="28" t="e">
        <f>'Aggregates (per cent of GDP)'!E10-#REF!</f>
        <v>#REF!</v>
      </c>
      <c r="AK13" s="28" t="e">
        <f>'Aggregates (per cent of GDP)'!F10-#REF!</f>
        <v>#REF!</v>
      </c>
      <c r="AL13" s="28" t="e">
        <f>'Aggregates (per cent of GDP)'!G10-#REF!</f>
        <v>#REF!</v>
      </c>
      <c r="AM13" s="28" t="e">
        <f>'Aggregates (per cent of GDP)'!H10-#REF!</f>
        <v>#REF!</v>
      </c>
      <c r="AN13" s="28" t="e">
        <f>'Aggregates (per cent of GDP)'!I10-#REF!</f>
        <v>#REF!</v>
      </c>
      <c r="AO13" s="28" t="e">
        <f>'Aggregates (per cent of GDP)'!J10-#REF!</f>
        <v>#REF!</v>
      </c>
      <c r="AP13" s="28" t="str">
        <f>IFERROR('Aggregates (per cent of GDP)'!K10 -#REF!, "-")</f>
        <v>-</v>
      </c>
      <c r="AQ13" s="28" t="e">
        <f>'Aggregates (per cent of GDP)'!L10-#REF!</f>
        <v>#REF!</v>
      </c>
      <c r="AR13" s="28" t="str">
        <f>IFERROR('Aggregates (per cent of GDP)'!M10 -#REF!, "-")</f>
        <v>-</v>
      </c>
      <c r="AS13" s="28" t="str">
        <f>IFERROR('Aggregates (per cent of GDP)'!L10 -#REF!, "-")</f>
        <v>-</v>
      </c>
      <c r="AT13" s="28" t="str">
        <f>IFERROR('Aggregates (per cent of GDP)'!N10 -#REF!, "-")</f>
        <v>-</v>
      </c>
      <c r="AU13" s="28" t="e">
        <f>'Aggregates (per cent of GDP)'!P10-#REF!</f>
        <v>#REF!</v>
      </c>
      <c r="AV13" s="28" t="e">
        <f>'Aggregates (per cent of GDP)'!R10-#REF!</f>
        <v>#REF!</v>
      </c>
      <c r="AW13" s="28" t="e">
        <f>'Aggregates (per cent of GDP)'!R10-#REF!</f>
        <v>#REF!</v>
      </c>
      <c r="AX13" s="28" t="e">
        <f>'Aggregates (per cent of GDP)'!S10-#REF!</f>
        <v>#REF!</v>
      </c>
      <c r="AY13" s="28" t="e">
        <f>'Aggregates (per cent of GDP)'!T10-#REF!</f>
        <v>#REF!</v>
      </c>
      <c r="AZ13" s="28" t="e">
        <f>'Aggregates (per cent of GDP)'!U10-#REF!</f>
        <v>#REF!</v>
      </c>
      <c r="BA13" s="28" t="e">
        <f>'Aggregates (per cent of GDP)'!V10-#REF!</f>
        <v>#REF!</v>
      </c>
      <c r="BB13" s="28" t="e">
        <f>'Aggregates (per cent of GDP)'!W10-#REF!</f>
        <v>#REF!</v>
      </c>
      <c r="BC13" s="28" t="str">
        <f>IFERROR('Aggregates (per cent of GDP)'!N10 -#REF!, "-")</f>
        <v>-</v>
      </c>
      <c r="BD13" s="28" t="e">
        <f>'Aggregates (per cent of GDP)'!AA10-#REF!</f>
        <v>#REF!</v>
      </c>
      <c r="BE13" s="28" t="str">
        <f>IFERROR('Aggregates (per cent of GDP)'!AB10 -#REF!, "-")</f>
        <v>-</v>
      </c>
      <c r="BF13" s="28" t="str">
        <f>IFERROR('Aggregates (per cent of GDP)'!AC10 -#REF!, "-")</f>
        <v>-</v>
      </c>
      <c r="BG13" s="28"/>
      <c r="BH13" s="28"/>
      <c r="BI13" s="28"/>
      <c r="BK13" s="29" t="s">
        <v>106</v>
      </c>
      <c r="BL13" s="28" t="e">
        <f>'Aggregates (2024-25 prices)'!C10-#REF!</f>
        <v>#REF!</v>
      </c>
      <c r="BM13" s="28" t="e">
        <f>'Aggregates (2024-25 prices)'!D10-#REF!</f>
        <v>#REF!</v>
      </c>
      <c r="BN13" s="28" t="e">
        <f>'Aggregates (2024-25 prices)'!E10-#REF!</f>
        <v>#REF!</v>
      </c>
      <c r="BO13" s="28" t="e">
        <f>'Aggregates (2024-25 prices)'!F10-#REF!</f>
        <v>#REF!</v>
      </c>
      <c r="BP13" s="28" t="e">
        <f>'Aggregates (2024-25 prices)'!G10-#REF!</f>
        <v>#REF!</v>
      </c>
      <c r="BQ13" s="28" t="e">
        <f>'Aggregates (2024-25 prices)'!H10-#REF!</f>
        <v>#REF!</v>
      </c>
      <c r="BR13" s="28" t="e">
        <f>'Aggregates (2024-25 prices)'!I10-#REF!</f>
        <v>#REF!</v>
      </c>
      <c r="BS13" s="28"/>
      <c r="BT13" s="28" t="e">
        <f>'Aggregates (2024-25 prices)'!K10-#REF!</f>
        <v>#VALUE!</v>
      </c>
      <c r="BU13" s="28" t="e">
        <f>'Aggregates (2024-25 prices)'!#REF!-#REF!</f>
        <v>#REF!</v>
      </c>
      <c r="BV13" s="28" t="e">
        <f>'Aggregates (2024-25 prices)'!L10-#REF!</f>
        <v>#REF!</v>
      </c>
      <c r="BW13" s="28" t="e">
        <f>'Aggregates (2024-25 prices)'!M10-#REF!</f>
        <v>#VALUE!</v>
      </c>
      <c r="BX13" s="28" t="e">
        <f>'Aggregates (2024-25 prices)'!N10-#REF!</f>
        <v>#VALUE!</v>
      </c>
      <c r="BY13" s="28"/>
      <c r="BZ13" s="28" t="e">
        <f>'Aggregates (2024-25 prices)'!Q10-#REF!</f>
        <v>#REF!</v>
      </c>
      <c r="CA13" s="28" t="e">
        <f>'Aggregates (2024-25 prices)'!R10-#REF!</f>
        <v>#REF!</v>
      </c>
      <c r="CB13" s="28"/>
      <c r="CC13" s="28" t="e">
        <f>'Aggregates (2024-25 prices)'!T10-#REF!</f>
        <v>#REF!</v>
      </c>
      <c r="CD13" s="28" t="e">
        <f>'Aggregates (2024-25 prices)'!U10-#REF!</f>
        <v>#REF!</v>
      </c>
      <c r="CE13" s="28" t="e">
        <f>'Aggregates (2024-25 prices)'!V10-#REF!</f>
        <v>#REF!</v>
      </c>
      <c r="CF13" s="28"/>
      <c r="CG13" s="28" t="e">
        <f>'Aggregates (2024-25 prices)'!X10-#REF!</f>
        <v>#REF!</v>
      </c>
      <c r="CH13" s="28" t="e">
        <f>'Aggregates (2024-25 prices)'!AA10-#REF!</f>
        <v>#REF!</v>
      </c>
      <c r="CI13" s="28" t="e">
        <f>'Aggregates (2024-25 prices)'!AB10-#REF!</f>
        <v>#VALUE!</v>
      </c>
      <c r="CJ13" s="28" t="e">
        <f>'Aggregates (2024-25 prices)'!AC10-#REF!</f>
        <v>#VALUE!</v>
      </c>
      <c r="CK13" s="28"/>
      <c r="CL13" s="28" t="e">
        <f>'Aggregates (2024-25 prices)'!AE10-#REF!</f>
        <v>#REF!</v>
      </c>
    </row>
    <row r="14" spans="2:90" s="20" customFormat="1">
      <c r="B14" s="29" t="s">
        <v>98</v>
      </c>
      <c r="C14" s="28" t="e">
        <f>'Aggregates (£bn)'!C14-#REF!</f>
        <v>#REF!</v>
      </c>
      <c r="D14" s="28" t="e">
        <f>'Aggregates (£bn)'!D14-#REF!</f>
        <v>#REF!</v>
      </c>
      <c r="E14" s="28" t="e">
        <f>'Aggregates (£bn)'!E14-#REF!</f>
        <v>#REF!</v>
      </c>
      <c r="F14" s="28" t="e">
        <f>'Aggregates (£bn)'!F14-#REF!</f>
        <v>#REF!</v>
      </c>
      <c r="G14" s="28" t="e">
        <f>'Aggregates (£bn)'!G14-#REF!</f>
        <v>#REF!</v>
      </c>
      <c r="H14" s="28" t="e">
        <f>'Aggregates (£bn)'!H14-#REF!</f>
        <v>#REF!</v>
      </c>
      <c r="I14" s="28" t="e">
        <f>'Aggregates (£bn)'!I14-#REF!</f>
        <v>#REF!</v>
      </c>
      <c r="J14" s="28" t="e">
        <f>'Aggregates (£bn)'!J14-#REF!</f>
        <v>#REF!</v>
      </c>
      <c r="K14" s="147" t="str">
        <f>IFERROR('Aggregates (£bn)'!K14 -#REF!, "-")</f>
        <v>-</v>
      </c>
      <c r="L14" s="28" t="e">
        <f>'Aggregates (£bn)'!L14-#REF!</f>
        <v>#REF!</v>
      </c>
      <c r="M14" s="28" t="str">
        <f>IFERROR('Aggregates (£bn)'!L14 -#REF!, "-")</f>
        <v>-</v>
      </c>
      <c r="N14" s="28" t="str">
        <f>IFERROR('Aggregates (£bn)'!M14 -#REF!, "-")</f>
        <v>-</v>
      </c>
      <c r="O14" s="28" t="str">
        <f>IFERROR('Aggregates (£bn)'!N14 -#REF!, "-")</f>
        <v>-</v>
      </c>
      <c r="P14" s="28" t="e">
        <f>'Aggregates (£bn)'!P14-#REF!</f>
        <v>#REF!</v>
      </c>
      <c r="Q14" s="28" t="e">
        <f>'Aggregates (£bn)'!Q14-#REF!</f>
        <v>#REF!</v>
      </c>
      <c r="R14" s="28" t="e">
        <f>'Aggregates (£bn)'!R14-#REF!</f>
        <v>#REF!</v>
      </c>
      <c r="S14" s="28" t="e">
        <f>'Aggregates (£bn)'!S14-#REF!</f>
        <v>#REF!</v>
      </c>
      <c r="T14" s="28" t="e">
        <f>'Aggregates (£bn)'!T14-#REF!</f>
        <v>#REF!</v>
      </c>
      <c r="U14" s="28" t="e">
        <f>'Aggregates (£bn)'!U14-#REF!</f>
        <v>#REF!</v>
      </c>
      <c r="V14" s="28" t="e">
        <f>'Aggregates (£bn)'!V14-#REF!</f>
        <v>#REF!</v>
      </c>
      <c r="W14" s="28" t="e">
        <f>'Aggregates (£bn)'!W14-#REF!</f>
        <v>#REF!</v>
      </c>
      <c r="X14" s="28" t="e">
        <f>'Aggregates (£bn)'!X14-#REF!</f>
        <v>#REF!</v>
      </c>
      <c r="Y14" s="28" t="e">
        <f>'Aggregates (£bn)'!AA14-#REF!</f>
        <v>#REF!</v>
      </c>
      <c r="Z14" s="28" t="str">
        <f>IFERROR('Aggregates (£bn)'!AB14 -#REF!, "-")</f>
        <v>-</v>
      </c>
      <c r="AA14" s="28" t="str">
        <f>IFERROR('Aggregates (£bn)'!AC14 -#REF!, "-")</f>
        <v>-</v>
      </c>
      <c r="AB14" s="28" t="str">
        <f>IFERROR('Aggregates (£bn)'!AD14 -#REF!, "-")</f>
        <v>-</v>
      </c>
      <c r="AC14" s="28" t="str">
        <f>IFERROR('Aggregates (£bn)'!AE14 -#REF!, "-")</f>
        <v>-</v>
      </c>
      <c r="AD14" s="28" t="str">
        <f>IFERROR('Aggregates (£bn)'!AF14 -#REF!, "-")</f>
        <v>-</v>
      </c>
      <c r="AE14" s="28" t="str">
        <f>IFERROR('Aggregates (£bn)'!AG14 -#REF!, "-")</f>
        <v>-</v>
      </c>
      <c r="AF14" s="28"/>
      <c r="AG14" s="44" t="s">
        <v>126</v>
      </c>
      <c r="AH14" s="28" t="e">
        <f>'Aggregates (per cent of GDP)'!C11-#REF!</f>
        <v>#REF!</v>
      </c>
      <c r="AI14" s="28" t="e">
        <f>'Aggregates (per cent of GDP)'!D11-#REF!</f>
        <v>#REF!</v>
      </c>
      <c r="AJ14" s="28" t="e">
        <f>'Aggregates (per cent of GDP)'!E11-#REF!</f>
        <v>#REF!</v>
      </c>
      <c r="AK14" s="28" t="e">
        <f>'Aggregates (per cent of GDP)'!F11-#REF!</f>
        <v>#REF!</v>
      </c>
      <c r="AL14" s="28" t="e">
        <f>'Aggregates (per cent of GDP)'!G11-#REF!</f>
        <v>#REF!</v>
      </c>
      <c r="AM14" s="28" t="e">
        <f>'Aggregates (per cent of GDP)'!H11-#REF!</f>
        <v>#REF!</v>
      </c>
      <c r="AN14" s="28" t="e">
        <f>'Aggregates (per cent of GDP)'!I11-#REF!</f>
        <v>#REF!</v>
      </c>
      <c r="AO14" s="28" t="e">
        <f>'Aggregates (per cent of GDP)'!J11-#REF!</f>
        <v>#REF!</v>
      </c>
      <c r="AP14" s="28" t="str">
        <f>IFERROR('Aggregates (per cent of GDP)'!K11 -#REF!, "-")</f>
        <v>-</v>
      </c>
      <c r="AQ14" s="28" t="e">
        <f>'Aggregates (per cent of GDP)'!L11-#REF!</f>
        <v>#REF!</v>
      </c>
      <c r="AR14" s="28" t="str">
        <f>IFERROR('Aggregates (per cent of GDP)'!M11 -#REF!, "-")</f>
        <v>-</v>
      </c>
      <c r="AS14" s="28" t="str">
        <f>IFERROR('Aggregates (per cent of GDP)'!L11 -#REF!, "-")</f>
        <v>-</v>
      </c>
      <c r="AT14" s="28" t="str">
        <f>IFERROR('Aggregates (per cent of GDP)'!N11 -#REF!, "-")</f>
        <v>-</v>
      </c>
      <c r="AU14" s="28" t="e">
        <f>'Aggregates (per cent of GDP)'!P11-#REF!</f>
        <v>#REF!</v>
      </c>
      <c r="AV14" s="28" t="e">
        <f>'Aggregates (per cent of GDP)'!R11-#REF!</f>
        <v>#REF!</v>
      </c>
      <c r="AW14" s="28" t="e">
        <f>'Aggregates (per cent of GDP)'!R11-#REF!</f>
        <v>#REF!</v>
      </c>
      <c r="AX14" s="28" t="e">
        <f>'Aggregates (per cent of GDP)'!S11-#REF!</f>
        <v>#REF!</v>
      </c>
      <c r="AY14" s="28" t="e">
        <f>'Aggregates (per cent of GDP)'!T11-#REF!</f>
        <v>#REF!</v>
      </c>
      <c r="AZ14" s="28" t="e">
        <f>'Aggregates (per cent of GDP)'!U11-#REF!</f>
        <v>#REF!</v>
      </c>
      <c r="BA14" s="28" t="e">
        <f>'Aggregates (per cent of GDP)'!V11-#REF!</f>
        <v>#REF!</v>
      </c>
      <c r="BB14" s="28" t="e">
        <f>'Aggregates (per cent of GDP)'!W11-#REF!</f>
        <v>#REF!</v>
      </c>
      <c r="BC14" s="28" t="str">
        <f>IFERROR('Aggregates (per cent of GDP)'!N11 -#REF!, "-")</f>
        <v>-</v>
      </c>
      <c r="BD14" s="28" t="e">
        <f>'Aggregates (per cent of GDP)'!AA11-#REF!</f>
        <v>#REF!</v>
      </c>
      <c r="BE14" s="28" t="str">
        <f>IFERROR('Aggregates (per cent of GDP)'!AB11 -#REF!, "-")</f>
        <v>-</v>
      </c>
      <c r="BF14" s="28" t="str">
        <f>IFERROR('Aggregates (per cent of GDP)'!AC11 -#REF!, "-")</f>
        <v>-</v>
      </c>
      <c r="BG14" s="28"/>
      <c r="BH14" s="28"/>
      <c r="BI14" s="28"/>
      <c r="BK14" s="29" t="s">
        <v>107</v>
      </c>
      <c r="BL14" s="28" t="e">
        <f>'Aggregates (2024-25 prices)'!C11-#REF!</f>
        <v>#REF!</v>
      </c>
      <c r="BM14" s="28" t="e">
        <f>'Aggregates (2024-25 prices)'!D11-#REF!</f>
        <v>#REF!</v>
      </c>
      <c r="BN14" s="28" t="e">
        <f>'Aggregates (2024-25 prices)'!E11-#REF!</f>
        <v>#REF!</v>
      </c>
      <c r="BO14" s="28" t="e">
        <f>'Aggregates (2024-25 prices)'!F11-#REF!</f>
        <v>#REF!</v>
      </c>
      <c r="BP14" s="28" t="e">
        <f>'Aggregates (2024-25 prices)'!G11-#REF!</f>
        <v>#REF!</v>
      </c>
      <c r="BQ14" s="28" t="e">
        <f>'Aggregates (2024-25 prices)'!H11-#REF!</f>
        <v>#REF!</v>
      </c>
      <c r="BR14" s="28" t="e">
        <f>'Aggregates (2024-25 prices)'!I11-#REF!</f>
        <v>#REF!</v>
      </c>
      <c r="BS14" s="28"/>
      <c r="BT14" s="28" t="e">
        <f>'Aggregates (2024-25 prices)'!K11-#REF!</f>
        <v>#VALUE!</v>
      </c>
      <c r="BU14" s="28" t="e">
        <f>'Aggregates (2024-25 prices)'!#REF!-#REF!</f>
        <v>#REF!</v>
      </c>
      <c r="BV14" s="28" t="e">
        <f>'Aggregates (2024-25 prices)'!L11-#REF!</f>
        <v>#REF!</v>
      </c>
      <c r="BW14" s="28" t="e">
        <f>'Aggregates (2024-25 prices)'!M11-#REF!</f>
        <v>#VALUE!</v>
      </c>
      <c r="BX14" s="28" t="e">
        <f>'Aggregates (2024-25 prices)'!N11-#REF!</f>
        <v>#VALUE!</v>
      </c>
      <c r="BY14" s="28"/>
      <c r="BZ14" s="28" t="e">
        <f>'Aggregates (2024-25 prices)'!Q11-#REF!</f>
        <v>#REF!</v>
      </c>
      <c r="CA14" s="28" t="e">
        <f>'Aggregates (2024-25 prices)'!R11-#REF!</f>
        <v>#REF!</v>
      </c>
      <c r="CB14" s="28"/>
      <c r="CC14" s="28" t="e">
        <f>'Aggregates (2024-25 prices)'!T11-#REF!</f>
        <v>#REF!</v>
      </c>
      <c r="CD14" s="28" t="e">
        <f>'Aggregates (2024-25 prices)'!U11-#REF!</f>
        <v>#REF!</v>
      </c>
      <c r="CE14" s="28" t="e">
        <f>'Aggregates (2024-25 prices)'!V11-#REF!</f>
        <v>#REF!</v>
      </c>
      <c r="CF14" s="28"/>
      <c r="CG14" s="28" t="e">
        <f>'Aggregates (2024-25 prices)'!X11-#REF!</f>
        <v>#REF!</v>
      </c>
      <c r="CH14" s="28" t="e">
        <f>'Aggregates (2024-25 prices)'!AA11-#REF!</f>
        <v>#REF!</v>
      </c>
      <c r="CI14" s="28" t="e">
        <f>'Aggregates (2024-25 prices)'!AB11-#REF!</f>
        <v>#VALUE!</v>
      </c>
      <c r="CJ14" s="28" t="e">
        <f>'Aggregates (2024-25 prices)'!AC11-#REF!</f>
        <v>#VALUE!</v>
      </c>
      <c r="CK14" s="28"/>
      <c r="CL14" s="28" t="e">
        <f>'Aggregates (2024-25 prices)'!AE11-#REF!</f>
        <v>#REF!</v>
      </c>
    </row>
    <row r="15" spans="2:90" s="20" customFormat="1">
      <c r="B15" s="29" t="s">
        <v>99</v>
      </c>
      <c r="C15" s="28" t="e">
        <f>'Aggregates (£bn)'!C15-#REF!</f>
        <v>#REF!</v>
      </c>
      <c r="D15" s="28" t="e">
        <f>'Aggregates (£bn)'!D15-#REF!</f>
        <v>#REF!</v>
      </c>
      <c r="E15" s="28" t="e">
        <f>'Aggregates (£bn)'!E15-#REF!</f>
        <v>#REF!</v>
      </c>
      <c r="F15" s="28" t="e">
        <f>'Aggregates (£bn)'!F15-#REF!</f>
        <v>#REF!</v>
      </c>
      <c r="G15" s="28" t="e">
        <f>'Aggregates (£bn)'!G15-#REF!</f>
        <v>#REF!</v>
      </c>
      <c r="H15" s="28" t="e">
        <f>'Aggregates (£bn)'!H15-#REF!</f>
        <v>#REF!</v>
      </c>
      <c r="I15" s="28" t="e">
        <f>'Aggregates (£bn)'!I15-#REF!</f>
        <v>#REF!</v>
      </c>
      <c r="J15" s="28" t="e">
        <f>'Aggregates (£bn)'!J15-#REF!</f>
        <v>#REF!</v>
      </c>
      <c r="K15" s="147" t="str">
        <f>IFERROR('Aggregates (£bn)'!K15 -#REF!, "-")</f>
        <v>-</v>
      </c>
      <c r="L15" s="28" t="e">
        <f>'Aggregates (£bn)'!L15-#REF!</f>
        <v>#REF!</v>
      </c>
      <c r="M15" s="28" t="str">
        <f>IFERROR('Aggregates (£bn)'!L15 -#REF!, "-")</f>
        <v>-</v>
      </c>
      <c r="N15" s="28" t="str">
        <f>IFERROR('Aggregates (£bn)'!M15 -#REF!, "-")</f>
        <v>-</v>
      </c>
      <c r="O15" s="28" t="str">
        <f>IFERROR('Aggregates (£bn)'!N15 -#REF!, "-")</f>
        <v>-</v>
      </c>
      <c r="P15" s="28" t="e">
        <f>'Aggregates (£bn)'!P15-#REF!</f>
        <v>#REF!</v>
      </c>
      <c r="Q15" s="28" t="e">
        <f>'Aggregates (£bn)'!Q15-#REF!</f>
        <v>#REF!</v>
      </c>
      <c r="R15" s="28" t="e">
        <f>'Aggregates (£bn)'!R15-#REF!</f>
        <v>#REF!</v>
      </c>
      <c r="S15" s="28" t="e">
        <f>'Aggregates (£bn)'!S15-#REF!</f>
        <v>#REF!</v>
      </c>
      <c r="T15" s="28" t="e">
        <f>'Aggregates (£bn)'!T15-#REF!</f>
        <v>#REF!</v>
      </c>
      <c r="U15" s="28" t="e">
        <f>'Aggregates (£bn)'!U15-#REF!</f>
        <v>#REF!</v>
      </c>
      <c r="V15" s="28" t="e">
        <f>'Aggregates (£bn)'!V15-#REF!</f>
        <v>#REF!</v>
      </c>
      <c r="W15" s="28" t="e">
        <f>'Aggregates (£bn)'!W15-#REF!</f>
        <v>#REF!</v>
      </c>
      <c r="X15" s="28" t="e">
        <f>'Aggregates (£bn)'!X15-#REF!</f>
        <v>#REF!</v>
      </c>
      <c r="Y15" s="28" t="e">
        <f>'Aggregates (£bn)'!AA15-#REF!</f>
        <v>#REF!</v>
      </c>
      <c r="Z15" s="28" t="str">
        <f>IFERROR('Aggregates (£bn)'!AB15 -#REF!, "-")</f>
        <v>-</v>
      </c>
      <c r="AA15" s="28" t="str">
        <f>IFERROR('Aggregates (£bn)'!AC15 -#REF!, "-")</f>
        <v>-</v>
      </c>
      <c r="AB15" s="28" t="str">
        <f>IFERROR('Aggregates (£bn)'!AD15 -#REF!, "-")</f>
        <v>-</v>
      </c>
      <c r="AC15" s="28" t="str">
        <f>IFERROR('Aggregates (£bn)'!AE15 -#REF!, "-")</f>
        <v>-</v>
      </c>
      <c r="AD15" s="28" t="str">
        <f>IFERROR('Aggregates (£bn)'!AF15 -#REF!, "-")</f>
        <v>-</v>
      </c>
      <c r="AE15" s="28" t="str">
        <f>IFERROR('Aggregates (£bn)'!AG15 -#REF!, "-")</f>
        <v>-</v>
      </c>
      <c r="AF15" s="28"/>
      <c r="AG15" s="29" t="s">
        <v>101</v>
      </c>
      <c r="AH15" s="28" t="e">
        <f>'Aggregates (per cent of GDP)'!C12-#REF!</f>
        <v>#REF!</v>
      </c>
      <c r="AI15" s="28" t="e">
        <f>'Aggregates (per cent of GDP)'!D12-#REF!</f>
        <v>#REF!</v>
      </c>
      <c r="AJ15" s="28" t="e">
        <f>'Aggregates (per cent of GDP)'!E12-#REF!</f>
        <v>#REF!</v>
      </c>
      <c r="AK15" s="28" t="e">
        <f>'Aggregates (per cent of GDP)'!F12-#REF!</f>
        <v>#REF!</v>
      </c>
      <c r="AL15" s="28" t="e">
        <f>'Aggregates (per cent of GDP)'!G12-#REF!</f>
        <v>#REF!</v>
      </c>
      <c r="AM15" s="28" t="e">
        <f>'Aggregates (per cent of GDP)'!H12-#REF!</f>
        <v>#REF!</v>
      </c>
      <c r="AN15" s="28" t="e">
        <f>'Aggregates (per cent of GDP)'!I12-#REF!</f>
        <v>#REF!</v>
      </c>
      <c r="AO15" s="28" t="e">
        <f>'Aggregates (per cent of GDP)'!J12-#REF!</f>
        <v>#REF!</v>
      </c>
      <c r="AP15" s="28" t="str">
        <f>IFERROR('Aggregates (per cent of GDP)'!K12 -#REF!, "-")</f>
        <v>-</v>
      </c>
      <c r="AQ15" s="28" t="e">
        <f>'Aggregates (per cent of GDP)'!L12-#REF!</f>
        <v>#REF!</v>
      </c>
      <c r="AR15" s="28" t="str">
        <f>IFERROR('Aggregates (per cent of GDP)'!M12 -#REF!, "-")</f>
        <v>-</v>
      </c>
      <c r="AS15" s="28" t="str">
        <f>IFERROR('Aggregates (per cent of GDP)'!L12 -#REF!, "-")</f>
        <v>-</v>
      </c>
      <c r="AT15" s="28" t="str">
        <f>IFERROR('Aggregates (per cent of GDP)'!N12 -#REF!, "-")</f>
        <v>-</v>
      </c>
      <c r="AU15" s="28" t="e">
        <f>'Aggregates (per cent of GDP)'!P12-#REF!</f>
        <v>#REF!</v>
      </c>
      <c r="AV15" s="28" t="e">
        <f>'Aggregates (per cent of GDP)'!R12-#REF!</f>
        <v>#REF!</v>
      </c>
      <c r="AW15" s="28" t="e">
        <f>'Aggregates (per cent of GDP)'!R12-#REF!</f>
        <v>#REF!</v>
      </c>
      <c r="AX15" s="28" t="e">
        <f>'Aggregates (per cent of GDP)'!S12-#REF!</f>
        <v>#REF!</v>
      </c>
      <c r="AY15" s="28" t="e">
        <f>'Aggregates (per cent of GDP)'!T12-#REF!</f>
        <v>#REF!</v>
      </c>
      <c r="AZ15" s="28" t="e">
        <f>'Aggregates (per cent of GDP)'!U12-#REF!</f>
        <v>#REF!</v>
      </c>
      <c r="BA15" s="28" t="e">
        <f>'Aggregates (per cent of GDP)'!V12-#REF!</f>
        <v>#REF!</v>
      </c>
      <c r="BB15" s="28" t="e">
        <f>'Aggregates (per cent of GDP)'!W12-#REF!</f>
        <v>#REF!</v>
      </c>
      <c r="BC15" s="28" t="str">
        <f>IFERROR('Aggregates (per cent of GDP)'!N12 -#REF!, "-")</f>
        <v>-</v>
      </c>
      <c r="BD15" s="28" t="e">
        <f>'Aggregates (per cent of GDP)'!AA12-#REF!</f>
        <v>#REF!</v>
      </c>
      <c r="BE15" s="28" t="str">
        <f>IFERROR('Aggregates (per cent of GDP)'!AB12 -#REF!, "-")</f>
        <v>-</v>
      </c>
      <c r="BF15" s="28" t="str">
        <f>IFERROR('Aggregates (per cent of GDP)'!AC12 -#REF!, "-")</f>
        <v>-</v>
      </c>
      <c r="BG15" s="28"/>
      <c r="BH15" s="28"/>
      <c r="BI15" s="28"/>
      <c r="BK15" s="29" t="s">
        <v>108</v>
      </c>
      <c r="BL15" s="28" t="e">
        <f>'Aggregates (2024-25 prices)'!C12-#REF!</f>
        <v>#REF!</v>
      </c>
      <c r="BM15" s="28" t="e">
        <f>'Aggregates (2024-25 prices)'!D12-#REF!</f>
        <v>#REF!</v>
      </c>
      <c r="BN15" s="28" t="e">
        <f>'Aggregates (2024-25 prices)'!E12-#REF!</f>
        <v>#REF!</v>
      </c>
      <c r="BO15" s="28" t="e">
        <f>'Aggregates (2024-25 prices)'!F12-#REF!</f>
        <v>#REF!</v>
      </c>
      <c r="BP15" s="28" t="e">
        <f>'Aggregates (2024-25 prices)'!G12-#REF!</f>
        <v>#REF!</v>
      </c>
      <c r="BQ15" s="28" t="e">
        <f>'Aggregates (2024-25 prices)'!H12-#REF!</f>
        <v>#REF!</v>
      </c>
      <c r="BR15" s="28" t="e">
        <f>'Aggregates (2024-25 prices)'!I12-#REF!</f>
        <v>#REF!</v>
      </c>
      <c r="BS15" s="28"/>
      <c r="BT15" s="28" t="e">
        <f>'Aggregates (2024-25 prices)'!K12-#REF!</f>
        <v>#VALUE!</v>
      </c>
      <c r="BU15" s="28" t="e">
        <f>'Aggregates (2024-25 prices)'!#REF!-#REF!</f>
        <v>#REF!</v>
      </c>
      <c r="BV15" s="28" t="e">
        <f>'Aggregates (2024-25 prices)'!L12-#REF!</f>
        <v>#REF!</v>
      </c>
      <c r="BW15" s="28" t="e">
        <f>'Aggregates (2024-25 prices)'!M12-#REF!</f>
        <v>#VALUE!</v>
      </c>
      <c r="BX15" s="28" t="e">
        <f>'Aggregates (2024-25 prices)'!N12-#REF!</f>
        <v>#VALUE!</v>
      </c>
      <c r="BY15" s="28"/>
      <c r="BZ15" s="28" t="e">
        <f>'Aggregates (2024-25 prices)'!Q12-#REF!</f>
        <v>#REF!</v>
      </c>
      <c r="CA15" s="28" t="e">
        <f>'Aggregates (2024-25 prices)'!R12-#REF!</f>
        <v>#REF!</v>
      </c>
      <c r="CB15" s="28"/>
      <c r="CC15" s="28" t="e">
        <f>'Aggregates (2024-25 prices)'!T12-#REF!</f>
        <v>#REF!</v>
      </c>
      <c r="CD15" s="28" t="e">
        <f>'Aggregates (2024-25 prices)'!U12-#REF!</f>
        <v>#REF!</v>
      </c>
      <c r="CE15" s="28" t="e">
        <f>'Aggregates (2024-25 prices)'!V12-#REF!</f>
        <v>#REF!</v>
      </c>
      <c r="CF15" s="28"/>
      <c r="CG15" s="28" t="e">
        <f>'Aggregates (2024-25 prices)'!X12-#REF!</f>
        <v>#REF!</v>
      </c>
      <c r="CH15" s="28" t="e">
        <f>'Aggregates (2024-25 prices)'!AA12-#REF!</f>
        <v>#REF!</v>
      </c>
      <c r="CI15" s="28" t="e">
        <f>'Aggregates (2024-25 prices)'!AB12-#REF!</f>
        <v>#VALUE!</v>
      </c>
      <c r="CJ15" s="28" t="e">
        <f>'Aggregates (2024-25 prices)'!AC12-#REF!</f>
        <v>#VALUE!</v>
      </c>
      <c r="CK15" s="28"/>
      <c r="CL15" s="28" t="e">
        <f>'Aggregates (2024-25 prices)'!AE12-#REF!</f>
        <v>#REF!</v>
      </c>
    </row>
    <row r="16" spans="2:90" s="20" customFormat="1">
      <c r="B16" s="29" t="s">
        <v>100</v>
      </c>
      <c r="C16" s="28" t="e">
        <f>'Aggregates (£bn)'!C16-#REF!</f>
        <v>#REF!</v>
      </c>
      <c r="D16" s="28" t="e">
        <f>'Aggregates (£bn)'!D16-#REF!</f>
        <v>#REF!</v>
      </c>
      <c r="E16" s="28" t="e">
        <f>'Aggregates (£bn)'!E16-#REF!</f>
        <v>#REF!</v>
      </c>
      <c r="F16" s="28" t="e">
        <f>'Aggregates (£bn)'!F16-#REF!</f>
        <v>#REF!</v>
      </c>
      <c r="G16" s="28" t="e">
        <f>'Aggregates (£bn)'!G16-#REF!</f>
        <v>#REF!</v>
      </c>
      <c r="H16" s="28" t="e">
        <f>'Aggregates (£bn)'!H16-#REF!</f>
        <v>#REF!</v>
      </c>
      <c r="I16" s="28" t="e">
        <f>'Aggregates (£bn)'!I16-#REF!</f>
        <v>#REF!</v>
      </c>
      <c r="J16" s="28" t="e">
        <f>'Aggregates (£bn)'!J16-#REF!</f>
        <v>#REF!</v>
      </c>
      <c r="K16" s="147" t="str">
        <f>IFERROR('Aggregates (£bn)'!K16 -#REF!, "-")</f>
        <v>-</v>
      </c>
      <c r="L16" s="28" t="e">
        <f>'Aggregates (£bn)'!L16-#REF!</f>
        <v>#REF!</v>
      </c>
      <c r="M16" s="28" t="str">
        <f>IFERROR('Aggregates (£bn)'!L16 -#REF!, "-")</f>
        <v>-</v>
      </c>
      <c r="N16" s="28" t="str">
        <f>IFERROR('Aggregates (£bn)'!M16 -#REF!, "-")</f>
        <v>-</v>
      </c>
      <c r="O16" s="28" t="str">
        <f>IFERROR('Aggregates (£bn)'!N16 -#REF!, "-")</f>
        <v>-</v>
      </c>
      <c r="P16" s="28" t="e">
        <f>'Aggregates (£bn)'!P16-#REF!</f>
        <v>#REF!</v>
      </c>
      <c r="Q16" s="28" t="e">
        <f>'Aggregates (£bn)'!Q16-#REF!</f>
        <v>#REF!</v>
      </c>
      <c r="R16" s="28" t="e">
        <f>'Aggregates (£bn)'!R16-#REF!</f>
        <v>#REF!</v>
      </c>
      <c r="S16" s="28" t="e">
        <f>'Aggregates (£bn)'!S16-#REF!</f>
        <v>#REF!</v>
      </c>
      <c r="T16" s="28" t="e">
        <f>'Aggregates (£bn)'!T16-#REF!</f>
        <v>#REF!</v>
      </c>
      <c r="U16" s="28" t="e">
        <f>'Aggregates (£bn)'!U16-#REF!</f>
        <v>#REF!</v>
      </c>
      <c r="V16" s="28" t="e">
        <f>'Aggregates (£bn)'!V16-#REF!</f>
        <v>#REF!</v>
      </c>
      <c r="W16" s="28" t="e">
        <f>'Aggregates (£bn)'!W16-#REF!</f>
        <v>#REF!</v>
      </c>
      <c r="X16" s="28" t="e">
        <f>'Aggregates (£bn)'!X16-#REF!</f>
        <v>#REF!</v>
      </c>
      <c r="Y16" s="28" t="e">
        <f>'Aggregates (£bn)'!AA16-#REF!</f>
        <v>#REF!</v>
      </c>
      <c r="Z16" s="28" t="str">
        <f>IFERROR('Aggregates (£bn)'!AB16 -#REF!, "-")</f>
        <v>-</v>
      </c>
      <c r="AA16" s="28" t="str">
        <f>IFERROR('Aggregates (£bn)'!AC16 -#REF!, "-")</f>
        <v>-</v>
      </c>
      <c r="AB16" s="28" t="str">
        <f>IFERROR('Aggregates (£bn)'!AD16 -#REF!, "-")</f>
        <v>-</v>
      </c>
      <c r="AC16" s="28" t="str">
        <f>IFERROR('Aggregates (£bn)'!AE16 -#REF!, "-")</f>
        <v>-</v>
      </c>
      <c r="AD16" s="28" t="str">
        <f>IFERROR('Aggregates (£bn)'!AF16 -#REF!, "-")</f>
        <v>-</v>
      </c>
      <c r="AE16" s="28" t="str">
        <f>IFERROR('Aggregates (£bn)'!AG16 -#REF!, "-")</f>
        <v>-</v>
      </c>
      <c r="AF16" s="28"/>
      <c r="AG16" s="29" t="s">
        <v>102</v>
      </c>
      <c r="AH16" s="28" t="e">
        <f>'Aggregates (per cent of GDP)'!C13-#REF!</f>
        <v>#REF!</v>
      </c>
      <c r="AI16" s="28" t="e">
        <f>'Aggregates (per cent of GDP)'!D13-#REF!</f>
        <v>#REF!</v>
      </c>
      <c r="AJ16" s="28" t="e">
        <f>'Aggregates (per cent of GDP)'!E13-#REF!</f>
        <v>#REF!</v>
      </c>
      <c r="AK16" s="28" t="e">
        <f>'Aggregates (per cent of GDP)'!F13-#REF!</f>
        <v>#REF!</v>
      </c>
      <c r="AL16" s="28" t="e">
        <f>'Aggregates (per cent of GDP)'!G13-#REF!</f>
        <v>#REF!</v>
      </c>
      <c r="AM16" s="28" t="e">
        <f>'Aggregates (per cent of GDP)'!H13-#REF!</f>
        <v>#REF!</v>
      </c>
      <c r="AN16" s="28" t="e">
        <f>'Aggregates (per cent of GDP)'!I13-#REF!</f>
        <v>#REF!</v>
      </c>
      <c r="AO16" s="28" t="e">
        <f>'Aggregates (per cent of GDP)'!J13-#REF!</f>
        <v>#REF!</v>
      </c>
      <c r="AP16" s="28" t="str">
        <f>IFERROR('Aggregates (per cent of GDP)'!K13 -#REF!, "-")</f>
        <v>-</v>
      </c>
      <c r="AQ16" s="28" t="e">
        <f>'Aggregates (per cent of GDP)'!L13-#REF!</f>
        <v>#REF!</v>
      </c>
      <c r="AR16" s="28" t="str">
        <f>IFERROR('Aggregates (per cent of GDP)'!M13 -#REF!, "-")</f>
        <v>-</v>
      </c>
      <c r="AS16" s="28" t="str">
        <f>IFERROR('Aggregates (per cent of GDP)'!L13 -#REF!, "-")</f>
        <v>-</v>
      </c>
      <c r="AT16" s="28" t="str">
        <f>IFERROR('Aggregates (per cent of GDP)'!N13 -#REF!, "-")</f>
        <v>-</v>
      </c>
      <c r="AU16" s="28" t="e">
        <f>'Aggregates (per cent of GDP)'!P13-#REF!</f>
        <v>#REF!</v>
      </c>
      <c r="AV16" s="28" t="e">
        <f>'Aggregates (per cent of GDP)'!R13-#REF!</f>
        <v>#REF!</v>
      </c>
      <c r="AW16" s="28" t="e">
        <f>'Aggregates (per cent of GDP)'!R13-#REF!</f>
        <v>#REF!</v>
      </c>
      <c r="AX16" s="28" t="e">
        <f>'Aggregates (per cent of GDP)'!S13-#REF!</f>
        <v>#REF!</v>
      </c>
      <c r="AY16" s="28" t="e">
        <f>'Aggregates (per cent of GDP)'!T13-#REF!</f>
        <v>#REF!</v>
      </c>
      <c r="AZ16" s="28" t="e">
        <f>'Aggregates (per cent of GDP)'!U13-#REF!</f>
        <v>#REF!</v>
      </c>
      <c r="BA16" s="28" t="e">
        <f>'Aggregates (per cent of GDP)'!V13-#REF!</f>
        <v>#REF!</v>
      </c>
      <c r="BB16" s="28" t="e">
        <f>'Aggregates (per cent of GDP)'!W13-#REF!</f>
        <v>#REF!</v>
      </c>
      <c r="BC16" s="28" t="str">
        <f>IFERROR('Aggregates (per cent of GDP)'!N13 -#REF!, "-")</f>
        <v>-</v>
      </c>
      <c r="BD16" s="28" t="e">
        <f>'Aggregates (per cent of GDP)'!AA13-#REF!</f>
        <v>#REF!</v>
      </c>
      <c r="BE16" s="28" t="str">
        <f>IFERROR('Aggregates (per cent of GDP)'!AB13 -#REF!, "-")</f>
        <v>-</v>
      </c>
      <c r="BF16" s="28" t="str">
        <f>IFERROR('Aggregates (per cent of GDP)'!AC13 -#REF!, "-")</f>
        <v>-</v>
      </c>
      <c r="BG16" s="28"/>
      <c r="BH16" s="28"/>
      <c r="BI16" s="28"/>
      <c r="BK16" s="29" t="s">
        <v>109</v>
      </c>
      <c r="BL16" s="28" t="e">
        <f>'Aggregates (2024-25 prices)'!C13-#REF!</f>
        <v>#REF!</v>
      </c>
      <c r="BM16" s="28" t="e">
        <f>'Aggregates (2024-25 prices)'!D13-#REF!</f>
        <v>#REF!</v>
      </c>
      <c r="BN16" s="28" t="e">
        <f>'Aggregates (2024-25 prices)'!E13-#REF!</f>
        <v>#REF!</v>
      </c>
      <c r="BO16" s="28" t="e">
        <f>'Aggregates (2024-25 prices)'!F13-#REF!</f>
        <v>#REF!</v>
      </c>
      <c r="BP16" s="28" t="e">
        <f>'Aggregates (2024-25 prices)'!G13-#REF!</f>
        <v>#REF!</v>
      </c>
      <c r="BQ16" s="28" t="e">
        <f>'Aggregates (2024-25 prices)'!H13-#REF!</f>
        <v>#REF!</v>
      </c>
      <c r="BR16" s="28" t="e">
        <f>'Aggregates (2024-25 prices)'!I13-#REF!</f>
        <v>#REF!</v>
      </c>
      <c r="BS16" s="28"/>
      <c r="BT16" s="28" t="e">
        <f>'Aggregates (2024-25 prices)'!K13-#REF!</f>
        <v>#VALUE!</v>
      </c>
      <c r="BU16" s="28" t="e">
        <f>'Aggregates (2024-25 prices)'!#REF!-#REF!</f>
        <v>#REF!</v>
      </c>
      <c r="BV16" s="28" t="e">
        <f>'Aggregates (2024-25 prices)'!L13-#REF!</f>
        <v>#REF!</v>
      </c>
      <c r="BW16" s="28" t="e">
        <f>'Aggregates (2024-25 prices)'!M13-#REF!</f>
        <v>#VALUE!</v>
      </c>
      <c r="BX16" s="28" t="e">
        <f>'Aggregates (2024-25 prices)'!N13-#REF!</f>
        <v>#VALUE!</v>
      </c>
      <c r="BY16" s="28"/>
      <c r="BZ16" s="28" t="e">
        <f>'Aggregates (2024-25 prices)'!Q13-#REF!</f>
        <v>#REF!</v>
      </c>
      <c r="CA16" s="28" t="e">
        <f>'Aggregates (2024-25 prices)'!R13-#REF!</f>
        <v>#REF!</v>
      </c>
      <c r="CB16" s="28"/>
      <c r="CC16" s="28" t="e">
        <f>'Aggregates (2024-25 prices)'!T13-#REF!</f>
        <v>#REF!</v>
      </c>
      <c r="CD16" s="28" t="e">
        <f>'Aggregates (2024-25 prices)'!U13-#REF!</f>
        <v>#REF!</v>
      </c>
      <c r="CE16" s="28" t="e">
        <f>'Aggregates (2024-25 prices)'!V13-#REF!</f>
        <v>#REF!</v>
      </c>
      <c r="CF16" s="28"/>
      <c r="CG16" s="28" t="e">
        <f>'Aggregates (2024-25 prices)'!X13-#REF!</f>
        <v>#REF!</v>
      </c>
      <c r="CH16" s="28" t="e">
        <f>'Aggregates (2024-25 prices)'!AA13-#REF!</f>
        <v>#REF!</v>
      </c>
      <c r="CI16" s="28" t="e">
        <f>'Aggregates (2024-25 prices)'!AB13-#REF!</f>
        <v>#VALUE!</v>
      </c>
      <c r="CJ16" s="28" t="e">
        <f>'Aggregates (2024-25 prices)'!AC13-#REF!</f>
        <v>#VALUE!</v>
      </c>
      <c r="CK16" s="28"/>
      <c r="CL16" s="28" t="e">
        <f>'Aggregates (2024-25 prices)'!AE13-#REF!</f>
        <v>#REF!</v>
      </c>
    </row>
    <row r="17" spans="1:90" s="20" customFormat="1">
      <c r="B17" s="29" t="s">
        <v>101</v>
      </c>
      <c r="C17" s="28" t="e">
        <f>'Aggregates (£bn)'!C17-#REF!</f>
        <v>#REF!</v>
      </c>
      <c r="D17" s="28" t="e">
        <f>'Aggregates (£bn)'!D17-#REF!</f>
        <v>#REF!</v>
      </c>
      <c r="E17" s="28" t="e">
        <f>'Aggregates (£bn)'!E17-#REF!</f>
        <v>#REF!</v>
      </c>
      <c r="F17" s="28" t="e">
        <f>'Aggregates (£bn)'!F17-#REF!</f>
        <v>#REF!</v>
      </c>
      <c r="G17" s="28" t="e">
        <f>'Aggregates (£bn)'!G17-#REF!</f>
        <v>#REF!</v>
      </c>
      <c r="H17" s="28" t="e">
        <f>'Aggregates (£bn)'!H17-#REF!</f>
        <v>#REF!</v>
      </c>
      <c r="I17" s="28" t="e">
        <f>'Aggregates (£bn)'!I17-#REF!</f>
        <v>#REF!</v>
      </c>
      <c r="J17" s="28" t="e">
        <f>'Aggregates (£bn)'!J17-#REF!</f>
        <v>#REF!</v>
      </c>
      <c r="K17" s="147" t="str">
        <f>IFERROR('Aggregates (£bn)'!K17 -#REF!, "-")</f>
        <v>-</v>
      </c>
      <c r="L17" s="28" t="e">
        <f>'Aggregates (£bn)'!L17-#REF!</f>
        <v>#REF!</v>
      </c>
      <c r="M17" s="28" t="str">
        <f>IFERROR('Aggregates (£bn)'!L17 -#REF!, "-")</f>
        <v>-</v>
      </c>
      <c r="N17" s="28" t="str">
        <f>IFERROR('Aggregates (£bn)'!M17 -#REF!, "-")</f>
        <v>-</v>
      </c>
      <c r="O17" s="28" t="str">
        <f>IFERROR('Aggregates (£bn)'!N17 -#REF!, "-")</f>
        <v>-</v>
      </c>
      <c r="P17" s="28" t="e">
        <f>'Aggregates (£bn)'!P17-#REF!</f>
        <v>#REF!</v>
      </c>
      <c r="Q17" s="28" t="e">
        <f>'Aggregates (£bn)'!Q17-#REF!</f>
        <v>#REF!</v>
      </c>
      <c r="R17" s="28" t="e">
        <f>'Aggregates (£bn)'!R17-#REF!</f>
        <v>#REF!</v>
      </c>
      <c r="S17" s="28" t="e">
        <f>'Aggregates (£bn)'!S17-#REF!</f>
        <v>#REF!</v>
      </c>
      <c r="T17" s="28" t="e">
        <f>'Aggregates (£bn)'!T17-#REF!</f>
        <v>#REF!</v>
      </c>
      <c r="U17" s="28" t="e">
        <f>'Aggregates (£bn)'!U17-#REF!</f>
        <v>#REF!</v>
      </c>
      <c r="V17" s="28" t="e">
        <f>'Aggregates (£bn)'!V17-#REF!</f>
        <v>#REF!</v>
      </c>
      <c r="W17" s="28" t="e">
        <f>'Aggregates (£bn)'!W17-#REF!</f>
        <v>#REF!</v>
      </c>
      <c r="X17" s="28" t="e">
        <f>'Aggregates (£bn)'!X17-#REF!</f>
        <v>#REF!</v>
      </c>
      <c r="Y17" s="28" t="e">
        <f>'Aggregates (£bn)'!AA17-#REF!</f>
        <v>#REF!</v>
      </c>
      <c r="Z17" s="28" t="str">
        <f>IFERROR('Aggregates (£bn)'!AB17 -#REF!, "-")</f>
        <v>-</v>
      </c>
      <c r="AA17" s="28" t="str">
        <f>IFERROR('Aggregates (£bn)'!AC17 -#REF!, "-")</f>
        <v>-</v>
      </c>
      <c r="AB17" s="28" t="str">
        <f>IFERROR('Aggregates (£bn)'!AD17 -#REF!, "-")</f>
        <v>-</v>
      </c>
      <c r="AC17" s="28" t="str">
        <f>IFERROR('Aggregates (£bn)'!AE17 -#REF!, "-")</f>
        <v>-</v>
      </c>
      <c r="AD17" s="28" t="str">
        <f>IFERROR('Aggregates (£bn)'!AF17 -#REF!, "-")</f>
        <v>-</v>
      </c>
      <c r="AE17" s="28" t="str">
        <f>IFERROR('Aggregates (£bn)'!AG17 -#REF!, "-")</f>
        <v>-</v>
      </c>
      <c r="AF17" s="28"/>
      <c r="AG17" s="29" t="s">
        <v>103</v>
      </c>
      <c r="AH17" s="28" t="e">
        <f>'Aggregates (per cent of GDP)'!C14-#REF!</f>
        <v>#REF!</v>
      </c>
      <c r="AI17" s="28" t="e">
        <f>'Aggregates (per cent of GDP)'!D14-#REF!</f>
        <v>#REF!</v>
      </c>
      <c r="AJ17" s="28" t="e">
        <f>'Aggregates (per cent of GDP)'!E14-#REF!</f>
        <v>#REF!</v>
      </c>
      <c r="AK17" s="28" t="e">
        <f>'Aggregates (per cent of GDP)'!F14-#REF!</f>
        <v>#REF!</v>
      </c>
      <c r="AL17" s="28" t="e">
        <f>'Aggregates (per cent of GDP)'!G14-#REF!</f>
        <v>#REF!</v>
      </c>
      <c r="AM17" s="28" t="e">
        <f>'Aggregates (per cent of GDP)'!H14-#REF!</f>
        <v>#REF!</v>
      </c>
      <c r="AN17" s="28" t="e">
        <f>'Aggregates (per cent of GDP)'!I14-#REF!</f>
        <v>#REF!</v>
      </c>
      <c r="AO17" s="28" t="e">
        <f>'Aggregates (per cent of GDP)'!J14-#REF!</f>
        <v>#REF!</v>
      </c>
      <c r="AP17" s="28" t="str">
        <f>IFERROR('Aggregates (per cent of GDP)'!K14 -#REF!, "-")</f>
        <v>-</v>
      </c>
      <c r="AQ17" s="28" t="e">
        <f>'Aggregates (per cent of GDP)'!L14-#REF!</f>
        <v>#REF!</v>
      </c>
      <c r="AR17" s="28" t="str">
        <f>IFERROR('Aggregates (per cent of GDP)'!M14 -#REF!, "-")</f>
        <v>-</v>
      </c>
      <c r="AS17" s="28" t="str">
        <f>IFERROR('Aggregates (per cent of GDP)'!L14 -#REF!, "-")</f>
        <v>-</v>
      </c>
      <c r="AT17" s="28" t="str">
        <f>IFERROR('Aggregates (per cent of GDP)'!N14 -#REF!, "-")</f>
        <v>-</v>
      </c>
      <c r="AU17" s="28" t="e">
        <f>'Aggregates (per cent of GDP)'!P14-#REF!</f>
        <v>#REF!</v>
      </c>
      <c r="AV17" s="28" t="e">
        <f>'Aggregates (per cent of GDP)'!R14-#REF!</f>
        <v>#REF!</v>
      </c>
      <c r="AW17" s="28" t="e">
        <f>'Aggregates (per cent of GDP)'!R14-#REF!</f>
        <v>#REF!</v>
      </c>
      <c r="AX17" s="28" t="e">
        <f>'Aggregates (per cent of GDP)'!S14-#REF!</f>
        <v>#REF!</v>
      </c>
      <c r="AY17" s="28" t="e">
        <f>'Aggregates (per cent of GDP)'!T14-#REF!</f>
        <v>#REF!</v>
      </c>
      <c r="AZ17" s="28" t="e">
        <f>'Aggregates (per cent of GDP)'!U14-#REF!</f>
        <v>#REF!</v>
      </c>
      <c r="BA17" s="28" t="e">
        <f>'Aggregates (per cent of GDP)'!V14-#REF!</f>
        <v>#REF!</v>
      </c>
      <c r="BB17" s="28" t="e">
        <f>'Aggregates (per cent of GDP)'!W14-#REF!</f>
        <v>#REF!</v>
      </c>
      <c r="BC17" s="28" t="str">
        <f>IFERROR('Aggregates (per cent of GDP)'!N14 -#REF!, "-")</f>
        <v>-</v>
      </c>
      <c r="BD17" s="28" t="e">
        <f>'Aggregates (per cent of GDP)'!AA14-#REF!</f>
        <v>#REF!</v>
      </c>
      <c r="BE17" s="28" t="str">
        <f>IFERROR('Aggregates (per cent of GDP)'!AB14 -#REF!, "-")</f>
        <v>-</v>
      </c>
      <c r="BF17" s="28" t="str">
        <f>IFERROR('Aggregates (per cent of GDP)'!AC14 -#REF!, "-")</f>
        <v>-</v>
      </c>
      <c r="BG17" s="28"/>
      <c r="BH17" s="28"/>
      <c r="BI17" s="28"/>
      <c r="BK17" s="29" t="s">
        <v>110</v>
      </c>
      <c r="BL17" s="28" t="e">
        <f>'Aggregates (2024-25 prices)'!C14-#REF!</f>
        <v>#REF!</v>
      </c>
      <c r="BM17" s="28" t="e">
        <f>'Aggregates (2024-25 prices)'!D14-#REF!</f>
        <v>#REF!</v>
      </c>
      <c r="BN17" s="28" t="e">
        <f>'Aggregates (2024-25 prices)'!E14-#REF!</f>
        <v>#REF!</v>
      </c>
      <c r="BO17" s="28" t="e">
        <f>'Aggregates (2024-25 prices)'!F14-#REF!</f>
        <v>#REF!</v>
      </c>
      <c r="BP17" s="28" t="e">
        <f>'Aggregates (2024-25 prices)'!G14-#REF!</f>
        <v>#REF!</v>
      </c>
      <c r="BQ17" s="28" t="e">
        <f>'Aggregates (2024-25 prices)'!H14-#REF!</f>
        <v>#REF!</v>
      </c>
      <c r="BR17" s="28" t="e">
        <f>'Aggregates (2024-25 prices)'!I14-#REF!</f>
        <v>#REF!</v>
      </c>
      <c r="BS17" s="28"/>
      <c r="BT17" s="28" t="e">
        <f>'Aggregates (2024-25 prices)'!K14-#REF!</f>
        <v>#VALUE!</v>
      </c>
      <c r="BU17" s="28" t="e">
        <f>'Aggregates (2024-25 prices)'!#REF!-#REF!</f>
        <v>#REF!</v>
      </c>
      <c r="BV17" s="28" t="e">
        <f>'Aggregates (2024-25 prices)'!L14-#REF!</f>
        <v>#REF!</v>
      </c>
      <c r="BW17" s="28" t="e">
        <f>'Aggregates (2024-25 prices)'!M14-#REF!</f>
        <v>#VALUE!</v>
      </c>
      <c r="BX17" s="28" t="e">
        <f>'Aggregates (2024-25 prices)'!N14-#REF!</f>
        <v>#VALUE!</v>
      </c>
      <c r="BY17" s="28"/>
      <c r="BZ17" s="28" t="e">
        <f>'Aggregates (2024-25 prices)'!Q14-#REF!</f>
        <v>#REF!</v>
      </c>
      <c r="CA17" s="28" t="e">
        <f>'Aggregates (2024-25 prices)'!R14-#REF!</f>
        <v>#REF!</v>
      </c>
      <c r="CB17" s="28"/>
      <c r="CC17" s="28" t="e">
        <f>'Aggregates (2024-25 prices)'!T14-#REF!</f>
        <v>#REF!</v>
      </c>
      <c r="CD17" s="28" t="e">
        <f>'Aggregates (2024-25 prices)'!U14-#REF!</f>
        <v>#REF!</v>
      </c>
      <c r="CE17" s="28" t="e">
        <f>'Aggregates (2024-25 prices)'!V14-#REF!</f>
        <v>#REF!</v>
      </c>
      <c r="CF17" s="28"/>
      <c r="CG17" s="28" t="e">
        <f>'Aggregates (2024-25 prices)'!X14-#REF!</f>
        <v>#REF!</v>
      </c>
      <c r="CH17" s="28" t="e">
        <f>'Aggregates (2024-25 prices)'!AA14-#REF!</f>
        <v>#REF!</v>
      </c>
      <c r="CI17" s="28" t="e">
        <f>'Aggregates (2024-25 prices)'!AB14-#REF!</f>
        <v>#VALUE!</v>
      </c>
      <c r="CJ17" s="28" t="e">
        <f>'Aggregates (2024-25 prices)'!AC14-#REF!</f>
        <v>#VALUE!</v>
      </c>
      <c r="CK17" s="28"/>
      <c r="CL17" s="28" t="e">
        <f>'Aggregates (2024-25 prices)'!AE14-#REF!</f>
        <v>#REF!</v>
      </c>
    </row>
    <row r="18" spans="1:90" s="20" customFormat="1">
      <c r="B18" s="29" t="s">
        <v>102</v>
      </c>
      <c r="C18" s="28" t="e">
        <f>'Aggregates (£bn)'!C18-#REF!</f>
        <v>#REF!</v>
      </c>
      <c r="D18" s="28" t="e">
        <f>'Aggregates (£bn)'!D18-#REF!</f>
        <v>#REF!</v>
      </c>
      <c r="E18" s="28" t="e">
        <f>'Aggregates (£bn)'!E18-#REF!</f>
        <v>#REF!</v>
      </c>
      <c r="F18" s="28" t="e">
        <f>'Aggregates (£bn)'!F18-#REF!</f>
        <v>#REF!</v>
      </c>
      <c r="G18" s="28" t="e">
        <f>'Aggregates (£bn)'!G18-#REF!</f>
        <v>#REF!</v>
      </c>
      <c r="H18" s="28" t="e">
        <f>'Aggregates (£bn)'!H18-#REF!</f>
        <v>#REF!</v>
      </c>
      <c r="I18" s="28" t="e">
        <f>'Aggregates (£bn)'!I18-#REF!</f>
        <v>#REF!</v>
      </c>
      <c r="J18" s="28" t="e">
        <f>'Aggregates (£bn)'!J18-#REF!</f>
        <v>#REF!</v>
      </c>
      <c r="K18" s="147" t="str">
        <f>IFERROR('Aggregates (£bn)'!K18 -#REF!, "-")</f>
        <v>-</v>
      </c>
      <c r="L18" s="28" t="e">
        <f>'Aggregates (£bn)'!L18-#REF!</f>
        <v>#REF!</v>
      </c>
      <c r="M18" s="28" t="str">
        <f>IFERROR('Aggregates (£bn)'!L18 -#REF!, "-")</f>
        <v>-</v>
      </c>
      <c r="N18" s="28" t="str">
        <f>IFERROR('Aggregates (£bn)'!M18 -#REF!, "-")</f>
        <v>-</v>
      </c>
      <c r="O18" s="28" t="str">
        <f>IFERROR('Aggregates (£bn)'!N18 -#REF!, "-")</f>
        <v>-</v>
      </c>
      <c r="P18" s="28" t="e">
        <f>'Aggregates (£bn)'!P18-#REF!</f>
        <v>#REF!</v>
      </c>
      <c r="Q18" s="28" t="e">
        <f>'Aggregates (£bn)'!Q18-#REF!</f>
        <v>#REF!</v>
      </c>
      <c r="R18" s="28" t="e">
        <f>'Aggregates (£bn)'!R18-#REF!</f>
        <v>#REF!</v>
      </c>
      <c r="S18" s="28" t="e">
        <f>'Aggregates (£bn)'!S18-#REF!</f>
        <v>#REF!</v>
      </c>
      <c r="T18" s="28" t="e">
        <f>'Aggregates (£bn)'!T18-#REF!</f>
        <v>#REF!</v>
      </c>
      <c r="U18" s="28" t="e">
        <f>'Aggregates (£bn)'!U18-#REF!</f>
        <v>#REF!</v>
      </c>
      <c r="V18" s="28" t="e">
        <f>'Aggregates (£bn)'!V18-#REF!</f>
        <v>#REF!</v>
      </c>
      <c r="W18" s="28" t="e">
        <f>'Aggregates (£bn)'!W18-#REF!</f>
        <v>#REF!</v>
      </c>
      <c r="X18" s="28" t="e">
        <f>'Aggregates (£bn)'!X18-#REF!</f>
        <v>#REF!</v>
      </c>
      <c r="Y18" s="28" t="e">
        <f>'Aggregates (£bn)'!AA18-#REF!</f>
        <v>#REF!</v>
      </c>
      <c r="Z18" s="28" t="str">
        <f>IFERROR('Aggregates (£bn)'!AB18 -#REF!, "-")</f>
        <v>-</v>
      </c>
      <c r="AA18" s="28" t="str">
        <f>IFERROR('Aggregates (£bn)'!AC18 -#REF!, "-")</f>
        <v>-</v>
      </c>
      <c r="AB18" s="28" t="str">
        <f>IFERROR('Aggregates (£bn)'!AD18 -#REF!, "-")</f>
        <v>-</v>
      </c>
      <c r="AC18" s="28" t="str">
        <f>IFERROR('Aggregates (£bn)'!AE18 -#REF!, "-")</f>
        <v>-</v>
      </c>
      <c r="AD18" s="28" t="e">
        <f>'Aggregates (£bn)'!AF18-#REF!</f>
        <v>#REF!</v>
      </c>
      <c r="AE18" s="28" t="str">
        <f>IFERROR('Aggregates (£bn)'!AG18 -#REF!, "-")</f>
        <v>-</v>
      </c>
      <c r="AF18" s="28"/>
      <c r="AG18" s="29" t="s">
        <v>104</v>
      </c>
      <c r="AH18" s="28" t="e">
        <f>'Aggregates (per cent of GDP)'!C15-#REF!</f>
        <v>#REF!</v>
      </c>
      <c r="AI18" s="28" t="e">
        <f>'Aggregates (per cent of GDP)'!D15-#REF!</f>
        <v>#REF!</v>
      </c>
      <c r="AJ18" s="28" t="e">
        <f>'Aggregates (per cent of GDP)'!E15-#REF!</f>
        <v>#REF!</v>
      </c>
      <c r="AK18" s="28" t="e">
        <f>'Aggregates (per cent of GDP)'!F15-#REF!</f>
        <v>#REF!</v>
      </c>
      <c r="AL18" s="28" t="e">
        <f>'Aggregates (per cent of GDP)'!G15-#REF!</f>
        <v>#REF!</v>
      </c>
      <c r="AM18" s="28" t="e">
        <f>'Aggregates (per cent of GDP)'!H15-#REF!</f>
        <v>#REF!</v>
      </c>
      <c r="AN18" s="28" t="e">
        <f>'Aggregates (per cent of GDP)'!I15-#REF!</f>
        <v>#REF!</v>
      </c>
      <c r="AO18" s="28" t="e">
        <f>'Aggregates (per cent of GDP)'!J15-#REF!</f>
        <v>#REF!</v>
      </c>
      <c r="AP18" s="28" t="str">
        <f>IFERROR('Aggregates (per cent of GDP)'!K15 -#REF!, "-")</f>
        <v>-</v>
      </c>
      <c r="AQ18" s="28" t="e">
        <f>'Aggregates (per cent of GDP)'!L15-#REF!</f>
        <v>#REF!</v>
      </c>
      <c r="AR18" s="28" t="str">
        <f>IFERROR('Aggregates (per cent of GDP)'!M15 -#REF!, "-")</f>
        <v>-</v>
      </c>
      <c r="AS18" s="28" t="str">
        <f>IFERROR('Aggregates (per cent of GDP)'!L15 -#REF!, "-")</f>
        <v>-</v>
      </c>
      <c r="AT18" s="28" t="str">
        <f>IFERROR('Aggregates (per cent of GDP)'!N15 -#REF!, "-")</f>
        <v>-</v>
      </c>
      <c r="AU18" s="28" t="e">
        <f>'Aggregates (per cent of GDP)'!P15-#REF!</f>
        <v>#REF!</v>
      </c>
      <c r="AV18" s="28" t="e">
        <f>'Aggregates (per cent of GDP)'!R15-#REF!</f>
        <v>#REF!</v>
      </c>
      <c r="AW18" s="28" t="e">
        <f>'Aggregates (per cent of GDP)'!R15-#REF!</f>
        <v>#REF!</v>
      </c>
      <c r="AX18" s="28" t="e">
        <f>'Aggregates (per cent of GDP)'!S15-#REF!</f>
        <v>#REF!</v>
      </c>
      <c r="AY18" s="28" t="e">
        <f>'Aggregates (per cent of GDP)'!T15-#REF!</f>
        <v>#REF!</v>
      </c>
      <c r="AZ18" s="28" t="e">
        <f>'Aggregates (per cent of GDP)'!U15-#REF!</f>
        <v>#REF!</v>
      </c>
      <c r="BA18" s="28" t="e">
        <f>'Aggregates (per cent of GDP)'!V15-#REF!</f>
        <v>#REF!</v>
      </c>
      <c r="BB18" s="28" t="e">
        <f>'Aggregates (per cent of GDP)'!W15-#REF!</f>
        <v>#REF!</v>
      </c>
      <c r="BC18" s="28" t="str">
        <f>IFERROR('Aggregates (per cent of GDP)'!N15 -#REF!, "-")</f>
        <v>-</v>
      </c>
      <c r="BD18" s="28" t="e">
        <f>'Aggregates (per cent of GDP)'!AA15-#REF!</f>
        <v>#REF!</v>
      </c>
      <c r="BE18" s="28" t="str">
        <f>IFERROR('Aggregates (per cent of GDP)'!AB15 -#REF!, "-")</f>
        <v>-</v>
      </c>
      <c r="BF18" s="28" t="str">
        <f>IFERROR('Aggregates (per cent of GDP)'!AC15 -#REF!, "-")</f>
        <v>-</v>
      </c>
      <c r="BG18" s="28"/>
      <c r="BH18" s="28"/>
      <c r="BI18" s="28"/>
      <c r="BK18" s="31" t="s">
        <v>9</v>
      </c>
      <c r="BL18" s="28" t="e">
        <f>'Aggregates (2024-25 prices)'!C15-#REF!</f>
        <v>#REF!</v>
      </c>
      <c r="BM18" s="28" t="e">
        <f>'Aggregates (2024-25 prices)'!D15-#REF!</f>
        <v>#REF!</v>
      </c>
      <c r="BN18" s="28" t="e">
        <f>'Aggregates (2024-25 prices)'!E15-#REF!</f>
        <v>#REF!</v>
      </c>
      <c r="BO18" s="28" t="e">
        <f>'Aggregates (2024-25 prices)'!F15-#REF!</f>
        <v>#REF!</v>
      </c>
      <c r="BP18" s="28" t="e">
        <f>'Aggregates (2024-25 prices)'!G15-#REF!</f>
        <v>#REF!</v>
      </c>
      <c r="BQ18" s="28" t="e">
        <f>'Aggregates (2024-25 prices)'!H15-#REF!</f>
        <v>#REF!</v>
      </c>
      <c r="BR18" s="28" t="e">
        <f>'Aggregates (2024-25 prices)'!I15-#REF!</f>
        <v>#REF!</v>
      </c>
      <c r="BS18" s="28"/>
      <c r="BT18" s="28" t="e">
        <f>'Aggregates (2024-25 prices)'!K15-#REF!</f>
        <v>#VALUE!</v>
      </c>
      <c r="BU18" s="28" t="e">
        <f>'Aggregates (2024-25 prices)'!#REF!-#REF!</f>
        <v>#REF!</v>
      </c>
      <c r="BV18" s="28" t="e">
        <f>'Aggregates (2024-25 prices)'!L15-#REF!</f>
        <v>#REF!</v>
      </c>
      <c r="BW18" s="28" t="e">
        <f>'Aggregates (2024-25 prices)'!M15-#REF!</f>
        <v>#VALUE!</v>
      </c>
      <c r="BX18" s="28" t="e">
        <f>'Aggregates (2024-25 prices)'!N15-#REF!</f>
        <v>#VALUE!</v>
      </c>
      <c r="BY18" s="28"/>
      <c r="BZ18" s="28" t="e">
        <f>'Aggregates (2024-25 prices)'!Q15-#REF!</f>
        <v>#REF!</v>
      </c>
      <c r="CA18" s="28" t="e">
        <f>'Aggregates (2024-25 prices)'!R15-#REF!</f>
        <v>#REF!</v>
      </c>
      <c r="CB18" s="28"/>
      <c r="CC18" s="28" t="e">
        <f>'Aggregates (2024-25 prices)'!T15-#REF!</f>
        <v>#REF!</v>
      </c>
      <c r="CD18" s="28" t="e">
        <f>'Aggregates (2024-25 prices)'!U15-#REF!</f>
        <v>#REF!</v>
      </c>
      <c r="CE18" s="28" t="e">
        <f>'Aggregates (2024-25 prices)'!V15-#REF!</f>
        <v>#REF!</v>
      </c>
      <c r="CF18" s="28"/>
      <c r="CG18" s="28" t="e">
        <f>'Aggregates (2024-25 prices)'!X15-#REF!</f>
        <v>#REF!</v>
      </c>
      <c r="CH18" s="28" t="e">
        <f>'Aggregates (2024-25 prices)'!AA15-#REF!</f>
        <v>#REF!</v>
      </c>
      <c r="CI18" s="28" t="e">
        <f>'Aggregates (2024-25 prices)'!AB15-#REF!</f>
        <v>#VALUE!</v>
      </c>
      <c r="CJ18" s="28" t="e">
        <f>'Aggregates (2024-25 prices)'!AC15-#REF!</f>
        <v>#VALUE!</v>
      </c>
      <c r="CK18" s="28"/>
      <c r="CL18" s="28" t="e">
        <f>'Aggregates (2024-25 prices)'!AE15-#REF!</f>
        <v>#REF!</v>
      </c>
    </row>
    <row r="19" spans="1:90" s="20" customFormat="1">
      <c r="B19" s="29" t="s">
        <v>103</v>
      </c>
      <c r="C19" s="28" t="e">
        <f>'Aggregates (£bn)'!C19-#REF!</f>
        <v>#REF!</v>
      </c>
      <c r="D19" s="28" t="e">
        <f>'Aggregates (£bn)'!D19-#REF!</f>
        <v>#REF!</v>
      </c>
      <c r="E19" s="28" t="e">
        <f>'Aggregates (£bn)'!E19-#REF!</f>
        <v>#REF!</v>
      </c>
      <c r="F19" s="28" t="e">
        <f>'Aggregates (£bn)'!F19-#REF!</f>
        <v>#REF!</v>
      </c>
      <c r="G19" s="28" t="e">
        <f>'Aggregates (£bn)'!G19-#REF!</f>
        <v>#REF!</v>
      </c>
      <c r="H19" s="28" t="e">
        <f>'Aggregates (£bn)'!H19-#REF!</f>
        <v>#REF!</v>
      </c>
      <c r="I19" s="28" t="e">
        <f>'Aggregates (£bn)'!I19-#REF!</f>
        <v>#REF!</v>
      </c>
      <c r="J19" s="28" t="e">
        <f>'Aggregates (£bn)'!J19-#REF!</f>
        <v>#REF!</v>
      </c>
      <c r="K19" s="147" t="str">
        <f>IFERROR('Aggregates (£bn)'!K19 -#REF!, "-")</f>
        <v>-</v>
      </c>
      <c r="L19" s="28" t="e">
        <f>'Aggregates (£bn)'!L19-#REF!</f>
        <v>#REF!</v>
      </c>
      <c r="M19" s="28" t="str">
        <f>IFERROR('Aggregates (£bn)'!L19 -#REF!, "-")</f>
        <v>-</v>
      </c>
      <c r="N19" s="28" t="str">
        <f>IFERROR('Aggregates (£bn)'!M19 -#REF!, "-")</f>
        <v>-</v>
      </c>
      <c r="O19" s="28" t="str">
        <f>IFERROR('Aggregates (£bn)'!N19 -#REF!, "-")</f>
        <v>-</v>
      </c>
      <c r="P19" s="28" t="e">
        <f>'Aggregates (£bn)'!P19-#REF!</f>
        <v>#REF!</v>
      </c>
      <c r="Q19" s="28" t="e">
        <f>'Aggregates (£bn)'!Q19-#REF!</f>
        <v>#REF!</v>
      </c>
      <c r="R19" s="28" t="e">
        <f>'Aggregates (£bn)'!R19-#REF!</f>
        <v>#REF!</v>
      </c>
      <c r="S19" s="28" t="e">
        <f>'Aggregates (£bn)'!S19-#REF!</f>
        <v>#REF!</v>
      </c>
      <c r="T19" s="28" t="e">
        <f>'Aggregates (£bn)'!T19-#REF!</f>
        <v>#REF!</v>
      </c>
      <c r="U19" s="28" t="e">
        <f>'Aggregates (£bn)'!U19-#REF!</f>
        <v>#REF!</v>
      </c>
      <c r="V19" s="28" t="e">
        <f>'Aggregates (£bn)'!V19-#REF!</f>
        <v>#REF!</v>
      </c>
      <c r="W19" s="28" t="e">
        <f>'Aggregates (£bn)'!W19-#REF!</f>
        <v>#REF!</v>
      </c>
      <c r="X19" s="28" t="e">
        <f>'Aggregates (£bn)'!X19-#REF!</f>
        <v>#REF!</v>
      </c>
      <c r="Y19" s="28" t="e">
        <f>'Aggregates (£bn)'!AA19-#REF!</f>
        <v>#REF!</v>
      </c>
      <c r="Z19" s="28" t="str">
        <f>IFERROR('Aggregates (£bn)'!AB19 -#REF!, "-")</f>
        <v>-</v>
      </c>
      <c r="AA19" s="28" t="str">
        <f>IFERROR('Aggregates (£bn)'!AC19 -#REF!, "-")</f>
        <v>-</v>
      </c>
      <c r="AB19" s="28" t="str">
        <f>IFERROR('Aggregates (£bn)'!AD19 -#REF!, "-")</f>
        <v>-</v>
      </c>
      <c r="AC19" s="28" t="str">
        <f>IFERROR('Aggregates (£bn)'!AE19 -#REF!, "-")</f>
        <v>-</v>
      </c>
      <c r="AD19" s="28" t="e">
        <f>'Aggregates (£bn)'!AF19-#REF!</f>
        <v>#REF!</v>
      </c>
      <c r="AE19" s="28" t="str">
        <f>IFERROR('Aggregates (£bn)'!AG19 -#REF!, "-")</f>
        <v>-</v>
      </c>
      <c r="AF19" s="28"/>
      <c r="AG19" s="29" t="s">
        <v>105</v>
      </c>
      <c r="AH19" s="28" t="e">
        <f>'Aggregates (per cent of GDP)'!C16-#REF!</f>
        <v>#REF!</v>
      </c>
      <c r="AI19" s="28" t="e">
        <f>'Aggregates (per cent of GDP)'!D16-#REF!</f>
        <v>#REF!</v>
      </c>
      <c r="AJ19" s="28" t="e">
        <f>'Aggregates (per cent of GDP)'!E16-#REF!</f>
        <v>#REF!</v>
      </c>
      <c r="AK19" s="28" t="e">
        <f>'Aggregates (per cent of GDP)'!F16-#REF!</f>
        <v>#REF!</v>
      </c>
      <c r="AL19" s="28" t="e">
        <f>'Aggregates (per cent of GDP)'!G16-#REF!</f>
        <v>#REF!</v>
      </c>
      <c r="AM19" s="28" t="e">
        <f>'Aggregates (per cent of GDP)'!H16-#REF!</f>
        <v>#REF!</v>
      </c>
      <c r="AN19" s="28" t="e">
        <f>'Aggregates (per cent of GDP)'!I16-#REF!</f>
        <v>#REF!</v>
      </c>
      <c r="AO19" s="28" t="e">
        <f>'Aggregates (per cent of GDP)'!J16-#REF!</f>
        <v>#REF!</v>
      </c>
      <c r="AP19" s="28" t="str">
        <f>IFERROR('Aggregates (per cent of GDP)'!K16 -#REF!, "-")</f>
        <v>-</v>
      </c>
      <c r="AQ19" s="28" t="e">
        <f>'Aggregates (per cent of GDP)'!L16-#REF!</f>
        <v>#REF!</v>
      </c>
      <c r="AR19" s="28" t="str">
        <f>IFERROR('Aggregates (per cent of GDP)'!M16 -#REF!, "-")</f>
        <v>-</v>
      </c>
      <c r="AS19" s="28" t="str">
        <f>IFERROR('Aggregates (per cent of GDP)'!L16 -#REF!, "-")</f>
        <v>-</v>
      </c>
      <c r="AT19" s="28" t="str">
        <f>IFERROR('Aggregates (per cent of GDP)'!N16 -#REF!, "-")</f>
        <v>-</v>
      </c>
      <c r="AU19" s="28" t="e">
        <f>'Aggregates (per cent of GDP)'!P16-#REF!</f>
        <v>#REF!</v>
      </c>
      <c r="AV19" s="28" t="e">
        <f>'Aggregates (per cent of GDP)'!R16-#REF!</f>
        <v>#REF!</v>
      </c>
      <c r="AW19" s="28" t="e">
        <f>'Aggregates (per cent of GDP)'!R16-#REF!</f>
        <v>#REF!</v>
      </c>
      <c r="AX19" s="28" t="e">
        <f>'Aggregates (per cent of GDP)'!S16-#REF!</f>
        <v>#REF!</v>
      </c>
      <c r="AY19" s="28" t="e">
        <f>'Aggregates (per cent of GDP)'!T16-#REF!</f>
        <v>#REF!</v>
      </c>
      <c r="AZ19" s="28" t="e">
        <f>'Aggregates (per cent of GDP)'!U16-#REF!</f>
        <v>#REF!</v>
      </c>
      <c r="BA19" s="28" t="e">
        <f>'Aggregates (per cent of GDP)'!V16-#REF!</f>
        <v>#REF!</v>
      </c>
      <c r="BB19" s="28" t="e">
        <f>'Aggregates (per cent of GDP)'!W16-#REF!</f>
        <v>#REF!</v>
      </c>
      <c r="BC19" s="28" t="str">
        <f>IFERROR('Aggregates (per cent of GDP)'!N16 -#REF!, "-")</f>
        <v>-</v>
      </c>
      <c r="BD19" s="28" t="e">
        <f>'Aggregates (per cent of GDP)'!AA16-#REF!</f>
        <v>#REF!</v>
      </c>
      <c r="BE19" s="28" t="str">
        <f>IFERROR('Aggregates (per cent of GDP)'!AB16 -#REF!, "-")</f>
        <v>-</v>
      </c>
      <c r="BF19" s="28" t="str">
        <f>IFERROR('Aggregates (per cent of GDP)'!AC16 -#REF!, "-")</f>
        <v>-</v>
      </c>
      <c r="BG19" s="28"/>
      <c r="BH19" s="28"/>
      <c r="BI19" s="28"/>
      <c r="BK19" s="31" t="s">
        <v>10</v>
      </c>
      <c r="BL19" s="28" t="e">
        <f>'Aggregates (2024-25 prices)'!C16-#REF!</f>
        <v>#REF!</v>
      </c>
      <c r="BM19" s="28" t="e">
        <f>'Aggregates (2024-25 prices)'!D16-#REF!</f>
        <v>#REF!</v>
      </c>
      <c r="BN19" s="28" t="e">
        <f>'Aggregates (2024-25 prices)'!E16-#REF!</f>
        <v>#REF!</v>
      </c>
      <c r="BO19" s="28" t="e">
        <f>'Aggregates (2024-25 prices)'!F16-#REF!</f>
        <v>#REF!</v>
      </c>
      <c r="BP19" s="28" t="e">
        <f>'Aggregates (2024-25 prices)'!G16-#REF!</f>
        <v>#REF!</v>
      </c>
      <c r="BQ19" s="28" t="e">
        <f>'Aggregates (2024-25 prices)'!H16-#REF!</f>
        <v>#REF!</v>
      </c>
      <c r="BR19" s="28" t="e">
        <f>'Aggregates (2024-25 prices)'!I16-#REF!</f>
        <v>#REF!</v>
      </c>
      <c r="BS19" s="28"/>
      <c r="BT19" s="28" t="e">
        <f>'Aggregates (2024-25 prices)'!K16-#REF!</f>
        <v>#VALUE!</v>
      </c>
      <c r="BU19" s="28" t="e">
        <f>'Aggregates (2024-25 prices)'!#REF!-#REF!</f>
        <v>#REF!</v>
      </c>
      <c r="BV19" s="28" t="e">
        <f>'Aggregates (2024-25 prices)'!L16-#REF!</f>
        <v>#REF!</v>
      </c>
      <c r="BW19" s="28" t="e">
        <f>'Aggregates (2024-25 prices)'!M16-#REF!</f>
        <v>#VALUE!</v>
      </c>
      <c r="BX19" s="28" t="e">
        <f>'Aggregates (2024-25 prices)'!N16-#REF!</f>
        <v>#VALUE!</v>
      </c>
      <c r="BY19" s="28"/>
      <c r="BZ19" s="28" t="e">
        <f>'Aggregates (2024-25 prices)'!Q16-#REF!</f>
        <v>#REF!</v>
      </c>
      <c r="CA19" s="28" t="e">
        <f>'Aggregates (2024-25 prices)'!R16-#REF!</f>
        <v>#REF!</v>
      </c>
      <c r="CB19" s="28"/>
      <c r="CC19" s="28" t="e">
        <f>'Aggregates (2024-25 prices)'!T16-#REF!</f>
        <v>#REF!</v>
      </c>
      <c r="CD19" s="28" t="e">
        <f>'Aggregates (2024-25 prices)'!U16-#REF!</f>
        <v>#REF!</v>
      </c>
      <c r="CE19" s="28" t="e">
        <f>'Aggregates (2024-25 prices)'!V16-#REF!</f>
        <v>#REF!</v>
      </c>
      <c r="CF19" s="28"/>
      <c r="CG19" s="28" t="e">
        <f>'Aggregates (2024-25 prices)'!X16-#REF!</f>
        <v>#REF!</v>
      </c>
      <c r="CH19" s="28" t="e">
        <f>'Aggregates (2024-25 prices)'!AA16-#REF!</f>
        <v>#REF!</v>
      </c>
      <c r="CI19" s="28" t="e">
        <f>'Aggregates (2024-25 prices)'!AB16-#REF!</f>
        <v>#VALUE!</v>
      </c>
      <c r="CJ19" s="28" t="e">
        <f>'Aggregates (2024-25 prices)'!AC16-#REF!</f>
        <v>#VALUE!</v>
      </c>
      <c r="CK19" s="28"/>
      <c r="CL19" s="28" t="e">
        <f>'Aggregates (2024-25 prices)'!AE16-#REF!</f>
        <v>#REF!</v>
      </c>
    </row>
    <row r="20" spans="1:90" s="20" customFormat="1">
      <c r="B20" s="29" t="s">
        <v>104</v>
      </c>
      <c r="C20" s="28" t="e">
        <f>'Aggregates (£bn)'!C20-#REF!</f>
        <v>#REF!</v>
      </c>
      <c r="D20" s="28" t="e">
        <f>'Aggregates (£bn)'!D20-#REF!</f>
        <v>#REF!</v>
      </c>
      <c r="E20" s="28" t="e">
        <f>'Aggregates (£bn)'!E20-#REF!</f>
        <v>#REF!</v>
      </c>
      <c r="F20" s="28" t="e">
        <f>'Aggregates (£bn)'!F20-#REF!</f>
        <v>#REF!</v>
      </c>
      <c r="G20" s="28" t="e">
        <f>'Aggregates (£bn)'!G20-#REF!</f>
        <v>#REF!</v>
      </c>
      <c r="H20" s="28" t="e">
        <f>'Aggregates (£bn)'!H20-#REF!</f>
        <v>#REF!</v>
      </c>
      <c r="I20" s="28" t="e">
        <f>'Aggregates (£bn)'!I20-#REF!</f>
        <v>#REF!</v>
      </c>
      <c r="J20" s="28" t="e">
        <f>'Aggregates (£bn)'!J20-#REF!</f>
        <v>#REF!</v>
      </c>
      <c r="K20" s="147" t="str">
        <f>IFERROR('Aggregates (£bn)'!K20 -#REF!, "-")</f>
        <v>-</v>
      </c>
      <c r="L20" s="28" t="e">
        <f>'Aggregates (£bn)'!L20-#REF!</f>
        <v>#REF!</v>
      </c>
      <c r="M20" s="28" t="str">
        <f>IFERROR('Aggregates (£bn)'!L20 -#REF!, "-")</f>
        <v>-</v>
      </c>
      <c r="N20" s="28" t="str">
        <f>IFERROR('Aggregates (£bn)'!M20 -#REF!, "-")</f>
        <v>-</v>
      </c>
      <c r="O20" s="28" t="str">
        <f>IFERROR('Aggregates (£bn)'!N20 -#REF!, "-")</f>
        <v>-</v>
      </c>
      <c r="P20" s="28" t="e">
        <f>'Aggregates (£bn)'!P20-#REF!</f>
        <v>#REF!</v>
      </c>
      <c r="Q20" s="28" t="e">
        <f>'Aggregates (£bn)'!Q20-#REF!</f>
        <v>#REF!</v>
      </c>
      <c r="R20" s="28" t="e">
        <f>'Aggregates (£bn)'!R20-#REF!</f>
        <v>#REF!</v>
      </c>
      <c r="S20" s="28" t="e">
        <f>'Aggregates (£bn)'!S20-#REF!</f>
        <v>#REF!</v>
      </c>
      <c r="T20" s="28" t="e">
        <f>'Aggregates (£bn)'!T20-#REF!</f>
        <v>#REF!</v>
      </c>
      <c r="U20" s="28" t="e">
        <f>'Aggregates (£bn)'!U20-#REF!</f>
        <v>#REF!</v>
      </c>
      <c r="V20" s="28" t="e">
        <f>'Aggregates (£bn)'!V20-#REF!</f>
        <v>#REF!</v>
      </c>
      <c r="W20" s="28" t="e">
        <f>'Aggregates (£bn)'!W20-#REF!</f>
        <v>#REF!</v>
      </c>
      <c r="X20" s="28" t="e">
        <f>'Aggregates (£bn)'!X20-#REF!</f>
        <v>#REF!</v>
      </c>
      <c r="Y20" s="28" t="e">
        <f>'Aggregates (£bn)'!AA20-#REF!</f>
        <v>#REF!</v>
      </c>
      <c r="Z20" s="28" t="str">
        <f>IFERROR('Aggregates (£bn)'!AB20 -#REF!, "-")</f>
        <v>-</v>
      </c>
      <c r="AA20" s="28" t="str">
        <f>IFERROR('Aggregates (£bn)'!AC20 -#REF!, "-")</f>
        <v>-</v>
      </c>
      <c r="AB20" s="28" t="str">
        <f>IFERROR('Aggregates (£bn)'!AD20 -#REF!, "-")</f>
        <v>-</v>
      </c>
      <c r="AC20" s="28" t="str">
        <f>IFERROR('Aggregates (£bn)'!AE20 -#REF!, "-")</f>
        <v>-</v>
      </c>
      <c r="AD20" s="28" t="e">
        <f>'Aggregates (£bn)'!AF20-#REF!</f>
        <v>#REF!</v>
      </c>
      <c r="AE20" s="28" t="str">
        <f>IFERROR('Aggregates (£bn)'!AG20 -#REF!, "-")</f>
        <v>-</v>
      </c>
      <c r="AF20" s="28"/>
      <c r="AG20" s="29" t="s">
        <v>106</v>
      </c>
      <c r="AH20" s="28" t="e">
        <f>'Aggregates (per cent of GDP)'!C17-#REF!</f>
        <v>#REF!</v>
      </c>
      <c r="AI20" s="28" t="e">
        <f>'Aggregates (per cent of GDP)'!D17-#REF!</f>
        <v>#REF!</v>
      </c>
      <c r="AJ20" s="28" t="e">
        <f>'Aggregates (per cent of GDP)'!E17-#REF!</f>
        <v>#REF!</v>
      </c>
      <c r="AK20" s="28" t="e">
        <f>'Aggregates (per cent of GDP)'!F17-#REF!</f>
        <v>#REF!</v>
      </c>
      <c r="AL20" s="28" t="e">
        <f>'Aggregates (per cent of GDP)'!G17-#REF!</f>
        <v>#REF!</v>
      </c>
      <c r="AM20" s="28" t="e">
        <f>'Aggregates (per cent of GDP)'!H17-#REF!</f>
        <v>#REF!</v>
      </c>
      <c r="AN20" s="28" t="e">
        <f>'Aggregates (per cent of GDP)'!I17-#REF!</f>
        <v>#REF!</v>
      </c>
      <c r="AO20" s="28" t="e">
        <f>'Aggregates (per cent of GDP)'!J17-#REF!</f>
        <v>#REF!</v>
      </c>
      <c r="AP20" s="28" t="str">
        <f>IFERROR('Aggregates (per cent of GDP)'!K17 -#REF!, "-")</f>
        <v>-</v>
      </c>
      <c r="AQ20" s="28" t="e">
        <f>'Aggregates (per cent of GDP)'!L17-#REF!</f>
        <v>#REF!</v>
      </c>
      <c r="AR20" s="28" t="str">
        <f>IFERROR('Aggregates (per cent of GDP)'!M17 -#REF!, "-")</f>
        <v>-</v>
      </c>
      <c r="AS20" s="28" t="str">
        <f>IFERROR('Aggregates (per cent of GDP)'!L17 -#REF!, "-")</f>
        <v>-</v>
      </c>
      <c r="AT20" s="28" t="str">
        <f>IFERROR('Aggregates (per cent of GDP)'!N17 -#REF!, "-")</f>
        <v>-</v>
      </c>
      <c r="AU20" s="28" t="e">
        <f>'Aggregates (per cent of GDP)'!P17-#REF!</f>
        <v>#REF!</v>
      </c>
      <c r="AV20" s="28" t="e">
        <f>'Aggregates (per cent of GDP)'!R17-#REF!</f>
        <v>#REF!</v>
      </c>
      <c r="AW20" s="28" t="e">
        <f>'Aggregates (per cent of GDP)'!R17-#REF!</f>
        <v>#REF!</v>
      </c>
      <c r="AX20" s="28" t="e">
        <f>'Aggregates (per cent of GDP)'!S17-#REF!</f>
        <v>#REF!</v>
      </c>
      <c r="AY20" s="28" t="e">
        <f>'Aggregates (per cent of GDP)'!T17-#REF!</f>
        <v>#REF!</v>
      </c>
      <c r="AZ20" s="28" t="e">
        <f>'Aggregates (per cent of GDP)'!U17-#REF!</f>
        <v>#REF!</v>
      </c>
      <c r="BA20" s="28" t="e">
        <f>'Aggregates (per cent of GDP)'!V17-#REF!</f>
        <v>#REF!</v>
      </c>
      <c r="BB20" s="28" t="e">
        <f>'Aggregates (per cent of GDP)'!W17-#REF!</f>
        <v>#REF!</v>
      </c>
      <c r="BC20" s="28" t="str">
        <f>IFERROR('Aggregates (per cent of GDP)'!N17 -#REF!, "-")</f>
        <v>-</v>
      </c>
      <c r="BD20" s="28" t="e">
        <f>'Aggregates (per cent of GDP)'!AA17-#REF!</f>
        <v>#REF!</v>
      </c>
      <c r="BE20" s="28" t="str">
        <f>IFERROR('Aggregates (per cent of GDP)'!AB17 -#REF!, "-")</f>
        <v>-</v>
      </c>
      <c r="BF20" s="28" t="str">
        <f>IFERROR('Aggregates (per cent of GDP)'!AC17 -#REF!, "-")</f>
        <v>-</v>
      </c>
      <c r="BG20" s="28"/>
      <c r="BH20" s="28"/>
      <c r="BI20" s="28"/>
      <c r="BK20" s="31" t="s">
        <v>11</v>
      </c>
      <c r="BL20" s="28" t="e">
        <f>'Aggregates (2024-25 prices)'!C17-#REF!</f>
        <v>#REF!</v>
      </c>
      <c r="BM20" s="28" t="e">
        <f>'Aggregates (2024-25 prices)'!D17-#REF!</f>
        <v>#REF!</v>
      </c>
      <c r="BN20" s="28" t="e">
        <f>'Aggregates (2024-25 prices)'!E17-#REF!</f>
        <v>#REF!</v>
      </c>
      <c r="BO20" s="28" t="e">
        <f>'Aggregates (2024-25 prices)'!F17-#REF!</f>
        <v>#REF!</v>
      </c>
      <c r="BP20" s="28" t="e">
        <f>'Aggregates (2024-25 prices)'!G17-#REF!</f>
        <v>#REF!</v>
      </c>
      <c r="BQ20" s="28" t="e">
        <f>'Aggregates (2024-25 prices)'!H17-#REF!</f>
        <v>#REF!</v>
      </c>
      <c r="BR20" s="28" t="e">
        <f>'Aggregates (2024-25 prices)'!I17-#REF!</f>
        <v>#REF!</v>
      </c>
      <c r="BS20" s="28"/>
      <c r="BT20" s="28" t="e">
        <f>'Aggregates (2024-25 prices)'!K17-#REF!</f>
        <v>#VALUE!</v>
      </c>
      <c r="BU20" s="28" t="e">
        <f>'Aggregates (2024-25 prices)'!#REF!-#REF!</f>
        <v>#REF!</v>
      </c>
      <c r="BV20" s="28" t="e">
        <f>'Aggregates (2024-25 prices)'!L17-#REF!</f>
        <v>#REF!</v>
      </c>
      <c r="BW20" s="28" t="e">
        <f>'Aggregates (2024-25 prices)'!M17-#REF!</f>
        <v>#VALUE!</v>
      </c>
      <c r="BX20" s="28" t="e">
        <f>'Aggregates (2024-25 prices)'!N17-#REF!</f>
        <v>#VALUE!</v>
      </c>
      <c r="BY20" s="28"/>
      <c r="BZ20" s="28" t="e">
        <f>'Aggregates (2024-25 prices)'!Q17-#REF!</f>
        <v>#REF!</v>
      </c>
      <c r="CA20" s="28" t="e">
        <f>'Aggregates (2024-25 prices)'!R17-#REF!</f>
        <v>#REF!</v>
      </c>
      <c r="CB20" s="28"/>
      <c r="CC20" s="28" t="e">
        <f>'Aggregates (2024-25 prices)'!T17-#REF!</f>
        <v>#REF!</v>
      </c>
      <c r="CD20" s="28" t="e">
        <f>'Aggregates (2024-25 prices)'!U17-#REF!</f>
        <v>#REF!</v>
      </c>
      <c r="CE20" s="28" t="e">
        <f>'Aggregates (2024-25 prices)'!V17-#REF!</f>
        <v>#REF!</v>
      </c>
      <c r="CF20" s="28"/>
      <c r="CG20" s="28" t="e">
        <f>'Aggregates (2024-25 prices)'!X17-#REF!</f>
        <v>#REF!</v>
      </c>
      <c r="CH20" s="28" t="e">
        <f>'Aggregates (2024-25 prices)'!AA17-#REF!</f>
        <v>#REF!</v>
      </c>
      <c r="CI20" s="28" t="e">
        <f>'Aggregates (2024-25 prices)'!AB17-#REF!</f>
        <v>#VALUE!</v>
      </c>
      <c r="CJ20" s="28" t="e">
        <f>'Aggregates (2024-25 prices)'!AC17-#REF!</f>
        <v>#VALUE!</v>
      </c>
      <c r="CK20" s="28"/>
      <c r="CL20" s="28" t="e">
        <f>'Aggregates (2024-25 prices)'!AE17-#REF!</f>
        <v>#REF!</v>
      </c>
    </row>
    <row r="21" spans="1:90" s="20" customFormat="1">
      <c r="B21" s="29" t="s">
        <v>105</v>
      </c>
      <c r="C21" s="28" t="e">
        <f>'Aggregates (£bn)'!C21-#REF!</f>
        <v>#REF!</v>
      </c>
      <c r="D21" s="28" t="e">
        <f>'Aggregates (£bn)'!D21-#REF!</f>
        <v>#REF!</v>
      </c>
      <c r="E21" s="28" t="e">
        <f>'Aggregates (£bn)'!E21-#REF!</f>
        <v>#REF!</v>
      </c>
      <c r="F21" s="28" t="e">
        <f>'Aggregates (£bn)'!F21-#REF!</f>
        <v>#REF!</v>
      </c>
      <c r="G21" s="28" t="e">
        <f>'Aggregates (£bn)'!G21-#REF!</f>
        <v>#REF!</v>
      </c>
      <c r="H21" s="28" t="e">
        <f>'Aggregates (£bn)'!H21-#REF!</f>
        <v>#REF!</v>
      </c>
      <c r="I21" s="28" t="e">
        <f>'Aggregates (£bn)'!I21-#REF!</f>
        <v>#REF!</v>
      </c>
      <c r="J21" s="28" t="e">
        <f>'Aggregates (£bn)'!J21-#REF!</f>
        <v>#REF!</v>
      </c>
      <c r="K21" s="147" t="str">
        <f>IFERROR('Aggregates (£bn)'!K21 -#REF!, "-")</f>
        <v>-</v>
      </c>
      <c r="L21" s="28" t="e">
        <f>'Aggregates (£bn)'!L21-#REF!</f>
        <v>#REF!</v>
      </c>
      <c r="M21" s="28" t="str">
        <f>IFERROR('Aggregates (£bn)'!L21 -#REF!, "-")</f>
        <v>-</v>
      </c>
      <c r="N21" s="28" t="str">
        <f>IFERROR('Aggregates (£bn)'!M21 -#REF!, "-")</f>
        <v>-</v>
      </c>
      <c r="O21" s="28" t="str">
        <f>IFERROR('Aggregates (£bn)'!N21 -#REF!, "-")</f>
        <v>-</v>
      </c>
      <c r="P21" s="28" t="e">
        <f>'Aggregates (£bn)'!P21-#REF!</f>
        <v>#REF!</v>
      </c>
      <c r="Q21" s="28" t="e">
        <f>'Aggregates (£bn)'!Q21-#REF!</f>
        <v>#REF!</v>
      </c>
      <c r="R21" s="28" t="e">
        <f>'Aggregates (£bn)'!R21-#REF!</f>
        <v>#REF!</v>
      </c>
      <c r="S21" s="28" t="e">
        <f>'Aggregates (£bn)'!S21-#REF!</f>
        <v>#REF!</v>
      </c>
      <c r="T21" s="28" t="e">
        <f>'Aggregates (£bn)'!T21-#REF!</f>
        <v>#REF!</v>
      </c>
      <c r="U21" s="28" t="e">
        <f>'Aggregates (£bn)'!U21-#REF!</f>
        <v>#REF!</v>
      </c>
      <c r="V21" s="28" t="e">
        <f>'Aggregates (£bn)'!V21-#REF!</f>
        <v>#REF!</v>
      </c>
      <c r="W21" s="28" t="e">
        <f>'Aggregates (£bn)'!W21-#REF!</f>
        <v>#REF!</v>
      </c>
      <c r="X21" s="28" t="e">
        <f>'Aggregates (£bn)'!X21-#REF!</f>
        <v>#REF!</v>
      </c>
      <c r="Y21" s="28" t="e">
        <f>'Aggregates (£bn)'!AA21-#REF!</f>
        <v>#REF!</v>
      </c>
      <c r="Z21" s="28" t="str">
        <f>IFERROR('Aggregates (£bn)'!AB21 -#REF!, "-")</f>
        <v>-</v>
      </c>
      <c r="AA21" s="28" t="str">
        <f>IFERROR('Aggregates (£bn)'!AC21 -#REF!, "-")</f>
        <v>-</v>
      </c>
      <c r="AB21" s="28" t="str">
        <f>IFERROR('Aggregates (£bn)'!AD21 -#REF!, "-")</f>
        <v>-</v>
      </c>
      <c r="AC21" s="28" t="str">
        <f>IFERROR('Aggregates (£bn)'!AE21 -#REF!, "-")</f>
        <v>-</v>
      </c>
      <c r="AD21" s="28" t="e">
        <f>'Aggregates (£bn)'!AF21-#REF!</f>
        <v>#REF!</v>
      </c>
      <c r="AE21" s="28" t="str">
        <f>IFERROR('Aggregates (£bn)'!AG21 -#REF!, "-")</f>
        <v>-</v>
      </c>
      <c r="AF21" s="28"/>
      <c r="AG21" s="29" t="s">
        <v>107</v>
      </c>
      <c r="AH21" s="28" t="e">
        <f>'Aggregates (per cent of GDP)'!C18-#REF!</f>
        <v>#REF!</v>
      </c>
      <c r="AI21" s="28" t="e">
        <f>'Aggregates (per cent of GDP)'!D18-#REF!</f>
        <v>#REF!</v>
      </c>
      <c r="AJ21" s="28" t="e">
        <f>'Aggregates (per cent of GDP)'!E18-#REF!</f>
        <v>#REF!</v>
      </c>
      <c r="AK21" s="28" t="e">
        <f>'Aggregates (per cent of GDP)'!F18-#REF!</f>
        <v>#REF!</v>
      </c>
      <c r="AL21" s="28" t="e">
        <f>'Aggregates (per cent of GDP)'!G18-#REF!</f>
        <v>#REF!</v>
      </c>
      <c r="AM21" s="28" t="e">
        <f>'Aggregates (per cent of GDP)'!H18-#REF!</f>
        <v>#REF!</v>
      </c>
      <c r="AN21" s="28" t="e">
        <f>'Aggregates (per cent of GDP)'!I18-#REF!</f>
        <v>#REF!</v>
      </c>
      <c r="AO21" s="28" t="e">
        <f>'Aggregates (per cent of GDP)'!J18-#REF!</f>
        <v>#REF!</v>
      </c>
      <c r="AP21" s="28" t="str">
        <f>IFERROR('Aggregates (per cent of GDP)'!K18 -#REF!, "-")</f>
        <v>-</v>
      </c>
      <c r="AQ21" s="28" t="e">
        <f>'Aggregates (per cent of GDP)'!L18-#REF!</f>
        <v>#REF!</v>
      </c>
      <c r="AR21" s="28" t="str">
        <f>IFERROR('Aggregates (per cent of GDP)'!M18 -#REF!, "-")</f>
        <v>-</v>
      </c>
      <c r="AS21" s="28" t="str">
        <f>IFERROR('Aggregates (per cent of GDP)'!L18 -#REF!, "-")</f>
        <v>-</v>
      </c>
      <c r="AT21" s="28" t="str">
        <f>IFERROR('Aggregates (per cent of GDP)'!N18 -#REF!, "-")</f>
        <v>-</v>
      </c>
      <c r="AU21" s="28" t="e">
        <f>'Aggregates (per cent of GDP)'!P18-#REF!</f>
        <v>#REF!</v>
      </c>
      <c r="AV21" s="28" t="e">
        <f>'Aggregates (per cent of GDP)'!R18-#REF!</f>
        <v>#REF!</v>
      </c>
      <c r="AW21" s="28" t="e">
        <f>'Aggregates (per cent of GDP)'!R18-#REF!</f>
        <v>#REF!</v>
      </c>
      <c r="AX21" s="28" t="e">
        <f>'Aggregates (per cent of GDP)'!S18-#REF!</f>
        <v>#REF!</v>
      </c>
      <c r="AY21" s="28" t="e">
        <f>'Aggregates (per cent of GDP)'!T18-#REF!</f>
        <v>#REF!</v>
      </c>
      <c r="AZ21" s="28" t="e">
        <f>'Aggregates (per cent of GDP)'!U18-#REF!</f>
        <v>#REF!</v>
      </c>
      <c r="BA21" s="28" t="e">
        <f>'Aggregates (per cent of GDP)'!V18-#REF!</f>
        <v>#REF!</v>
      </c>
      <c r="BB21" s="28" t="e">
        <f>'Aggregates (per cent of GDP)'!W18-#REF!</f>
        <v>#REF!</v>
      </c>
      <c r="BC21" s="28" t="str">
        <f>IFERROR('Aggregates (per cent of GDP)'!N18 -#REF!, "-")</f>
        <v>-</v>
      </c>
      <c r="BD21" s="28" t="e">
        <f>'Aggregates (per cent of GDP)'!AA18-#REF!</f>
        <v>#REF!</v>
      </c>
      <c r="BE21" s="28" t="str">
        <f>IFERROR('Aggregates (per cent of GDP)'!AB18 -#REF!, "-")</f>
        <v>-</v>
      </c>
      <c r="BF21" s="28" t="str">
        <f>IFERROR('Aggregates (per cent of GDP)'!AC18 -#REF!, "-")</f>
        <v>-</v>
      </c>
      <c r="BG21" s="28"/>
      <c r="BH21" s="28"/>
      <c r="BI21" s="28"/>
      <c r="BK21" s="31" t="s">
        <v>12</v>
      </c>
      <c r="BL21" s="28" t="e">
        <f>'Aggregates (2024-25 prices)'!C18-#REF!</f>
        <v>#REF!</v>
      </c>
      <c r="BM21" s="28" t="e">
        <f>'Aggregates (2024-25 prices)'!D18-#REF!</f>
        <v>#REF!</v>
      </c>
      <c r="BN21" s="28" t="e">
        <f>'Aggregates (2024-25 prices)'!E18-#REF!</f>
        <v>#REF!</v>
      </c>
      <c r="BO21" s="28" t="e">
        <f>'Aggregates (2024-25 prices)'!F18-#REF!</f>
        <v>#REF!</v>
      </c>
      <c r="BP21" s="28" t="e">
        <f>'Aggregates (2024-25 prices)'!G18-#REF!</f>
        <v>#REF!</v>
      </c>
      <c r="BQ21" s="28" t="e">
        <f>'Aggregates (2024-25 prices)'!H18-#REF!</f>
        <v>#REF!</v>
      </c>
      <c r="BR21" s="28" t="e">
        <f>'Aggregates (2024-25 prices)'!I18-#REF!</f>
        <v>#REF!</v>
      </c>
      <c r="BS21" s="28"/>
      <c r="BT21" s="28" t="e">
        <f>'Aggregates (2024-25 prices)'!K18-#REF!</f>
        <v>#VALUE!</v>
      </c>
      <c r="BU21" s="28" t="e">
        <f>'Aggregates (2024-25 prices)'!#REF!-#REF!</f>
        <v>#REF!</v>
      </c>
      <c r="BV21" s="28" t="e">
        <f>'Aggregates (2024-25 prices)'!L18-#REF!</f>
        <v>#REF!</v>
      </c>
      <c r="BW21" s="28" t="e">
        <f>'Aggregates (2024-25 prices)'!M18-#REF!</f>
        <v>#VALUE!</v>
      </c>
      <c r="BX21" s="28" t="e">
        <f>'Aggregates (2024-25 prices)'!N18-#REF!</f>
        <v>#VALUE!</v>
      </c>
      <c r="BY21" s="28"/>
      <c r="BZ21" s="28" t="e">
        <f>'Aggregates (2024-25 prices)'!Q18-#REF!</f>
        <v>#REF!</v>
      </c>
      <c r="CA21" s="28" t="e">
        <f>'Aggregates (2024-25 prices)'!R18-#REF!</f>
        <v>#REF!</v>
      </c>
      <c r="CB21" s="28"/>
      <c r="CC21" s="28" t="e">
        <f>'Aggregates (2024-25 prices)'!T18-#REF!</f>
        <v>#REF!</v>
      </c>
      <c r="CD21" s="28" t="e">
        <f>'Aggregates (2024-25 prices)'!U18-#REF!</f>
        <v>#REF!</v>
      </c>
      <c r="CE21" s="28" t="e">
        <f>'Aggregates (2024-25 prices)'!V18-#REF!</f>
        <v>#REF!</v>
      </c>
      <c r="CF21" s="28"/>
      <c r="CG21" s="28" t="e">
        <f>'Aggregates (2024-25 prices)'!X18-#REF!</f>
        <v>#REF!</v>
      </c>
      <c r="CH21" s="28" t="e">
        <f>'Aggregates (2024-25 prices)'!AA18-#REF!</f>
        <v>#REF!</v>
      </c>
      <c r="CI21" s="28" t="e">
        <f>'Aggregates (2024-25 prices)'!AB18-#REF!</f>
        <v>#VALUE!</v>
      </c>
      <c r="CJ21" s="28" t="e">
        <f>'Aggregates (2024-25 prices)'!AC18-#REF!</f>
        <v>#VALUE!</v>
      </c>
      <c r="CK21" s="28"/>
      <c r="CL21" s="28" t="e">
        <f>'Aggregates (2024-25 prices)'!AE18-#REF!</f>
        <v>#REF!</v>
      </c>
    </row>
    <row r="22" spans="1:90" s="20" customFormat="1">
      <c r="B22" s="29" t="s">
        <v>106</v>
      </c>
      <c r="C22" s="28" t="e">
        <f>'Aggregates (£bn)'!C22-#REF!</f>
        <v>#REF!</v>
      </c>
      <c r="D22" s="28" t="e">
        <f>'Aggregates (£bn)'!D22-#REF!</f>
        <v>#REF!</v>
      </c>
      <c r="E22" s="28" t="e">
        <f>'Aggregates (£bn)'!E22-#REF!</f>
        <v>#REF!</v>
      </c>
      <c r="F22" s="28" t="e">
        <f>'Aggregates (£bn)'!F22-#REF!</f>
        <v>#REF!</v>
      </c>
      <c r="G22" s="28" t="e">
        <f>'Aggregates (£bn)'!G22-#REF!</f>
        <v>#REF!</v>
      </c>
      <c r="H22" s="28" t="e">
        <f>'Aggregates (£bn)'!H22-#REF!</f>
        <v>#REF!</v>
      </c>
      <c r="I22" s="28" t="e">
        <f>'Aggregates (£bn)'!I22-#REF!</f>
        <v>#REF!</v>
      </c>
      <c r="J22" s="28" t="e">
        <f>'Aggregates (£bn)'!J22-#REF!</f>
        <v>#REF!</v>
      </c>
      <c r="K22" s="147" t="str">
        <f>IFERROR('Aggregates (£bn)'!K22 -#REF!, "-")</f>
        <v>-</v>
      </c>
      <c r="L22" s="28" t="e">
        <f>'Aggregates (£bn)'!L22-#REF!</f>
        <v>#REF!</v>
      </c>
      <c r="M22" s="28" t="str">
        <f>IFERROR('Aggregates (£bn)'!L22 -#REF!, "-")</f>
        <v>-</v>
      </c>
      <c r="N22" s="28" t="str">
        <f>IFERROR('Aggregates (£bn)'!M22 -#REF!, "-")</f>
        <v>-</v>
      </c>
      <c r="O22" s="28" t="str">
        <f>IFERROR('Aggregates (£bn)'!N22 -#REF!, "-")</f>
        <v>-</v>
      </c>
      <c r="P22" s="28" t="e">
        <f>'Aggregates (£bn)'!P22-#REF!</f>
        <v>#REF!</v>
      </c>
      <c r="Q22" s="28" t="e">
        <f>'Aggregates (£bn)'!Q22-#REF!</f>
        <v>#REF!</v>
      </c>
      <c r="R22" s="28" t="e">
        <f>'Aggregates (£bn)'!R22-#REF!</f>
        <v>#REF!</v>
      </c>
      <c r="S22" s="28" t="e">
        <f>'Aggregates (£bn)'!S22-#REF!</f>
        <v>#REF!</v>
      </c>
      <c r="T22" s="28" t="e">
        <f>'Aggregates (£bn)'!T22-#REF!</f>
        <v>#REF!</v>
      </c>
      <c r="U22" s="28" t="e">
        <f>'Aggregates (£bn)'!U22-#REF!</f>
        <v>#REF!</v>
      </c>
      <c r="V22" s="28" t="e">
        <f>'Aggregates (£bn)'!V22-#REF!</f>
        <v>#REF!</v>
      </c>
      <c r="W22" s="28" t="e">
        <f>'Aggregates (£bn)'!W22-#REF!</f>
        <v>#REF!</v>
      </c>
      <c r="X22" s="28" t="e">
        <f>'Aggregates (£bn)'!X22-#REF!</f>
        <v>#REF!</v>
      </c>
      <c r="Y22" s="28" t="e">
        <f>'Aggregates (£bn)'!AA22-#REF!</f>
        <v>#REF!</v>
      </c>
      <c r="Z22" s="28" t="str">
        <f>IFERROR('Aggregates (£bn)'!AB22 -#REF!, "-")</f>
        <v>-</v>
      </c>
      <c r="AA22" s="28" t="str">
        <f>IFERROR('Aggregates (£bn)'!AC22 -#REF!, "-")</f>
        <v>-</v>
      </c>
      <c r="AB22" s="28" t="str">
        <f>IFERROR('Aggregates (£bn)'!AD22 -#REF!, "-")</f>
        <v>-</v>
      </c>
      <c r="AC22" s="28" t="str">
        <f>IFERROR('Aggregates (£bn)'!AE22 -#REF!, "-")</f>
        <v>-</v>
      </c>
      <c r="AD22" s="28" t="e">
        <f>'Aggregates (£bn)'!AF22-#REF!</f>
        <v>#REF!</v>
      </c>
      <c r="AE22" s="28" t="str">
        <f>IFERROR('Aggregates (£bn)'!AG22 -#REF!, "-")</f>
        <v>-</v>
      </c>
      <c r="AF22" s="28"/>
      <c r="AG22" s="29" t="s">
        <v>108</v>
      </c>
      <c r="AH22" s="28" t="e">
        <f>'Aggregates (per cent of GDP)'!C19-#REF!</f>
        <v>#REF!</v>
      </c>
      <c r="AI22" s="28" t="e">
        <f>'Aggregates (per cent of GDP)'!D19-#REF!</f>
        <v>#REF!</v>
      </c>
      <c r="AJ22" s="28" t="e">
        <f>'Aggregates (per cent of GDP)'!E19-#REF!</f>
        <v>#REF!</v>
      </c>
      <c r="AK22" s="28" t="e">
        <f>'Aggregates (per cent of GDP)'!F19-#REF!</f>
        <v>#REF!</v>
      </c>
      <c r="AL22" s="28" t="e">
        <f>'Aggregates (per cent of GDP)'!G19-#REF!</f>
        <v>#REF!</v>
      </c>
      <c r="AM22" s="28" t="e">
        <f>'Aggregates (per cent of GDP)'!H19-#REF!</f>
        <v>#REF!</v>
      </c>
      <c r="AN22" s="28" t="e">
        <f>'Aggregates (per cent of GDP)'!I19-#REF!</f>
        <v>#REF!</v>
      </c>
      <c r="AO22" s="28" t="e">
        <f>'Aggregates (per cent of GDP)'!J19-#REF!</f>
        <v>#REF!</v>
      </c>
      <c r="AP22" s="28" t="str">
        <f>IFERROR('Aggregates (per cent of GDP)'!K19 -#REF!, "-")</f>
        <v>-</v>
      </c>
      <c r="AQ22" s="28" t="e">
        <f>'Aggregates (per cent of GDP)'!L19-#REF!</f>
        <v>#REF!</v>
      </c>
      <c r="AR22" s="28" t="str">
        <f>IFERROR('Aggregates (per cent of GDP)'!M19 -#REF!, "-")</f>
        <v>-</v>
      </c>
      <c r="AS22" s="28" t="str">
        <f>IFERROR('Aggregates (per cent of GDP)'!L19 -#REF!, "-")</f>
        <v>-</v>
      </c>
      <c r="AT22" s="28" t="str">
        <f>IFERROR('Aggregates (per cent of GDP)'!N19 -#REF!, "-")</f>
        <v>-</v>
      </c>
      <c r="AU22" s="28" t="e">
        <f>'Aggregates (per cent of GDP)'!P19-#REF!</f>
        <v>#REF!</v>
      </c>
      <c r="AV22" s="28" t="e">
        <f>'Aggregates (per cent of GDP)'!R19-#REF!</f>
        <v>#REF!</v>
      </c>
      <c r="AW22" s="28" t="e">
        <f>'Aggregates (per cent of GDP)'!R19-#REF!</f>
        <v>#REF!</v>
      </c>
      <c r="AX22" s="28" t="e">
        <f>'Aggregates (per cent of GDP)'!S19-#REF!</f>
        <v>#REF!</v>
      </c>
      <c r="AY22" s="28" t="e">
        <f>'Aggregates (per cent of GDP)'!T19-#REF!</f>
        <v>#REF!</v>
      </c>
      <c r="AZ22" s="28" t="e">
        <f>'Aggregates (per cent of GDP)'!U19-#REF!</f>
        <v>#REF!</v>
      </c>
      <c r="BA22" s="28" t="e">
        <f>'Aggregates (per cent of GDP)'!V19-#REF!</f>
        <v>#REF!</v>
      </c>
      <c r="BB22" s="28" t="e">
        <f>'Aggregates (per cent of GDP)'!W19-#REF!</f>
        <v>#REF!</v>
      </c>
      <c r="BC22" s="28" t="str">
        <f>IFERROR('Aggregates (per cent of GDP)'!N19 -#REF!, "-")</f>
        <v>-</v>
      </c>
      <c r="BD22" s="28" t="e">
        <f>'Aggregates (per cent of GDP)'!AA19-#REF!</f>
        <v>#REF!</v>
      </c>
      <c r="BE22" s="28" t="str">
        <f>IFERROR('Aggregates (per cent of GDP)'!AB19 -#REF!, "-")</f>
        <v>-</v>
      </c>
      <c r="BF22" s="28" t="str">
        <f>IFERROR('Aggregates (per cent of GDP)'!AC19 -#REF!, "-")</f>
        <v>-</v>
      </c>
      <c r="BG22" s="28"/>
      <c r="BH22" s="28"/>
      <c r="BI22" s="28"/>
      <c r="BK22" s="31" t="s">
        <v>13</v>
      </c>
      <c r="BL22" s="28" t="e">
        <f>'Aggregates (2024-25 prices)'!C19-#REF!</f>
        <v>#REF!</v>
      </c>
      <c r="BM22" s="28" t="e">
        <f>'Aggregates (2024-25 prices)'!D19-#REF!</f>
        <v>#REF!</v>
      </c>
      <c r="BN22" s="28" t="e">
        <f>'Aggregates (2024-25 prices)'!E19-#REF!</f>
        <v>#REF!</v>
      </c>
      <c r="BO22" s="28" t="e">
        <f>'Aggregates (2024-25 prices)'!F19-#REF!</f>
        <v>#REF!</v>
      </c>
      <c r="BP22" s="28" t="e">
        <f>'Aggregates (2024-25 prices)'!G19-#REF!</f>
        <v>#REF!</v>
      </c>
      <c r="BQ22" s="28" t="e">
        <f>'Aggregates (2024-25 prices)'!H19-#REF!</f>
        <v>#REF!</v>
      </c>
      <c r="BR22" s="28" t="e">
        <f>'Aggregates (2024-25 prices)'!I19-#REF!</f>
        <v>#REF!</v>
      </c>
      <c r="BS22" s="28"/>
      <c r="BT22" s="28" t="e">
        <f>'Aggregates (2024-25 prices)'!K19-#REF!</f>
        <v>#VALUE!</v>
      </c>
      <c r="BU22" s="28" t="e">
        <f>'Aggregates (2024-25 prices)'!#REF!-#REF!</f>
        <v>#REF!</v>
      </c>
      <c r="BV22" s="28" t="e">
        <f>'Aggregates (2024-25 prices)'!L19-#REF!</f>
        <v>#REF!</v>
      </c>
      <c r="BW22" s="28" t="e">
        <f>'Aggregates (2024-25 prices)'!M19-#REF!</f>
        <v>#VALUE!</v>
      </c>
      <c r="BX22" s="28" t="e">
        <f>'Aggregates (2024-25 prices)'!N19-#REF!</f>
        <v>#VALUE!</v>
      </c>
      <c r="BY22" s="28"/>
      <c r="BZ22" s="28" t="e">
        <f>'Aggregates (2024-25 prices)'!Q19-#REF!</f>
        <v>#REF!</v>
      </c>
      <c r="CA22" s="28" t="e">
        <f>'Aggregates (2024-25 prices)'!R19-#REF!</f>
        <v>#REF!</v>
      </c>
      <c r="CB22" s="28"/>
      <c r="CC22" s="28" t="e">
        <f>'Aggregates (2024-25 prices)'!T19-#REF!</f>
        <v>#REF!</v>
      </c>
      <c r="CD22" s="28" t="e">
        <f>'Aggregates (2024-25 prices)'!U19-#REF!</f>
        <v>#REF!</v>
      </c>
      <c r="CE22" s="28" t="e">
        <f>'Aggregates (2024-25 prices)'!V19-#REF!</f>
        <v>#REF!</v>
      </c>
      <c r="CF22" s="28"/>
      <c r="CG22" s="28" t="e">
        <f>'Aggregates (2024-25 prices)'!X19-#REF!</f>
        <v>#REF!</v>
      </c>
      <c r="CH22" s="28" t="e">
        <f>'Aggregates (2024-25 prices)'!AA19-#REF!</f>
        <v>#REF!</v>
      </c>
      <c r="CI22" s="28" t="e">
        <f>'Aggregates (2024-25 prices)'!AB19-#REF!</f>
        <v>#VALUE!</v>
      </c>
      <c r="CJ22" s="28" t="e">
        <f>'Aggregates (2024-25 prices)'!AC19-#REF!</f>
        <v>#VALUE!</v>
      </c>
      <c r="CK22" s="28"/>
      <c r="CL22" s="28" t="e">
        <f>'Aggregates (2024-25 prices)'!AE19-#REF!</f>
        <v>#REF!</v>
      </c>
    </row>
    <row r="23" spans="1:90" s="20" customFormat="1">
      <c r="B23" s="29" t="s">
        <v>107</v>
      </c>
      <c r="C23" s="28" t="e">
        <f>'Aggregates (£bn)'!C23-#REF!</f>
        <v>#REF!</v>
      </c>
      <c r="D23" s="28" t="e">
        <f>'Aggregates (£bn)'!D23-#REF!</f>
        <v>#REF!</v>
      </c>
      <c r="E23" s="28" t="e">
        <f>'Aggregates (£bn)'!E23-#REF!</f>
        <v>#REF!</v>
      </c>
      <c r="F23" s="28" t="e">
        <f>'Aggregates (£bn)'!F23-#REF!</f>
        <v>#REF!</v>
      </c>
      <c r="G23" s="28" t="e">
        <f>'Aggregates (£bn)'!G23-#REF!</f>
        <v>#REF!</v>
      </c>
      <c r="H23" s="28" t="e">
        <f>'Aggregates (£bn)'!H23-#REF!</f>
        <v>#REF!</v>
      </c>
      <c r="I23" s="28" t="e">
        <f>'Aggregates (£bn)'!I23-#REF!</f>
        <v>#REF!</v>
      </c>
      <c r="J23" s="28" t="e">
        <f>'Aggregates (£bn)'!J23-#REF!</f>
        <v>#REF!</v>
      </c>
      <c r="K23" s="147" t="str">
        <f>IFERROR('Aggregates (£bn)'!K23 -#REF!, "-")</f>
        <v>-</v>
      </c>
      <c r="L23" s="28" t="e">
        <f>'Aggregates (£bn)'!L23-#REF!</f>
        <v>#REF!</v>
      </c>
      <c r="M23" s="28" t="str">
        <f>IFERROR('Aggregates (£bn)'!L23 -#REF!, "-")</f>
        <v>-</v>
      </c>
      <c r="N23" s="28" t="str">
        <f>IFERROR('Aggregates (£bn)'!M23 -#REF!, "-")</f>
        <v>-</v>
      </c>
      <c r="O23" s="28" t="str">
        <f>IFERROR('Aggregates (£bn)'!N23 -#REF!, "-")</f>
        <v>-</v>
      </c>
      <c r="P23" s="28" t="e">
        <f>'Aggregates (£bn)'!P23-#REF!</f>
        <v>#REF!</v>
      </c>
      <c r="Q23" s="28" t="e">
        <f>'Aggregates (£bn)'!Q23-#REF!</f>
        <v>#REF!</v>
      </c>
      <c r="R23" s="28" t="e">
        <f>'Aggregates (£bn)'!R23-#REF!</f>
        <v>#REF!</v>
      </c>
      <c r="S23" s="28" t="e">
        <f>'Aggregates (£bn)'!S23-#REF!</f>
        <v>#REF!</v>
      </c>
      <c r="T23" s="28" t="e">
        <f>'Aggregates (£bn)'!T23-#REF!</f>
        <v>#REF!</v>
      </c>
      <c r="U23" s="28" t="e">
        <f>'Aggregates (£bn)'!U23-#REF!</f>
        <v>#REF!</v>
      </c>
      <c r="V23" s="28" t="e">
        <f>'Aggregates (£bn)'!V23-#REF!</f>
        <v>#REF!</v>
      </c>
      <c r="W23" s="28" t="e">
        <f>'Aggregates (£bn)'!W23-#REF!</f>
        <v>#REF!</v>
      </c>
      <c r="X23" s="28" t="e">
        <f>'Aggregates (£bn)'!X23-#REF!</f>
        <v>#REF!</v>
      </c>
      <c r="Y23" s="28" t="e">
        <f>'Aggregates (£bn)'!AA23-#REF!</f>
        <v>#REF!</v>
      </c>
      <c r="Z23" s="28" t="str">
        <f>IFERROR('Aggregates (£bn)'!AB23 -#REF!, "-")</f>
        <v>-</v>
      </c>
      <c r="AA23" s="28" t="str">
        <f>IFERROR('Aggregates (£bn)'!AC23 -#REF!, "-")</f>
        <v>-</v>
      </c>
      <c r="AB23" s="28" t="str">
        <f>IFERROR('Aggregates (£bn)'!AD23 -#REF!, "-")</f>
        <v>-</v>
      </c>
      <c r="AC23" s="28" t="str">
        <f>IFERROR('Aggregates (£bn)'!AE23 -#REF!, "-")</f>
        <v>-</v>
      </c>
      <c r="AD23" s="28" t="e">
        <f>'Aggregates (£bn)'!AF23-#REF!</f>
        <v>#REF!</v>
      </c>
      <c r="AE23" s="28" t="str">
        <f>IFERROR('Aggregates (£bn)'!AG23 -#REF!, "-")</f>
        <v>-</v>
      </c>
      <c r="AF23" s="28"/>
      <c r="AG23" s="29" t="s">
        <v>109</v>
      </c>
      <c r="AH23" s="28" t="e">
        <f>'Aggregates (per cent of GDP)'!C20-#REF!</f>
        <v>#REF!</v>
      </c>
      <c r="AI23" s="28" t="e">
        <f>'Aggregates (per cent of GDP)'!D20-#REF!</f>
        <v>#REF!</v>
      </c>
      <c r="AJ23" s="28" t="e">
        <f>'Aggregates (per cent of GDP)'!E20-#REF!</f>
        <v>#REF!</v>
      </c>
      <c r="AK23" s="28" t="e">
        <f>'Aggregates (per cent of GDP)'!F20-#REF!</f>
        <v>#REF!</v>
      </c>
      <c r="AL23" s="28" t="e">
        <f>'Aggregates (per cent of GDP)'!G20-#REF!</f>
        <v>#REF!</v>
      </c>
      <c r="AM23" s="28" t="e">
        <f>'Aggregates (per cent of GDP)'!H20-#REF!</f>
        <v>#REF!</v>
      </c>
      <c r="AN23" s="28" t="e">
        <f>'Aggregates (per cent of GDP)'!I20-#REF!</f>
        <v>#REF!</v>
      </c>
      <c r="AO23" s="28" t="e">
        <f>'Aggregates (per cent of GDP)'!J20-#REF!</f>
        <v>#REF!</v>
      </c>
      <c r="AP23" s="28" t="str">
        <f>IFERROR('Aggregates (per cent of GDP)'!K20 -#REF!, "-")</f>
        <v>-</v>
      </c>
      <c r="AQ23" s="28" t="e">
        <f>'Aggregates (per cent of GDP)'!L20-#REF!</f>
        <v>#REF!</v>
      </c>
      <c r="AR23" s="28" t="str">
        <f>IFERROR('Aggregates (per cent of GDP)'!M20 -#REF!, "-")</f>
        <v>-</v>
      </c>
      <c r="AS23" s="28" t="str">
        <f>IFERROR('Aggregates (per cent of GDP)'!L20 -#REF!, "-")</f>
        <v>-</v>
      </c>
      <c r="AT23" s="28" t="str">
        <f>IFERROR('Aggregates (per cent of GDP)'!N20 -#REF!, "-")</f>
        <v>-</v>
      </c>
      <c r="AU23" s="28" t="e">
        <f>'Aggregates (per cent of GDP)'!P20-#REF!</f>
        <v>#REF!</v>
      </c>
      <c r="AV23" s="28" t="e">
        <f>'Aggregates (per cent of GDP)'!R20-#REF!</f>
        <v>#REF!</v>
      </c>
      <c r="AW23" s="28" t="e">
        <f>'Aggregates (per cent of GDP)'!R20-#REF!</f>
        <v>#REF!</v>
      </c>
      <c r="AX23" s="28" t="e">
        <f>'Aggregates (per cent of GDP)'!S20-#REF!</f>
        <v>#REF!</v>
      </c>
      <c r="AY23" s="28" t="e">
        <f>'Aggregates (per cent of GDP)'!T20-#REF!</f>
        <v>#REF!</v>
      </c>
      <c r="AZ23" s="28" t="e">
        <f>'Aggregates (per cent of GDP)'!U20-#REF!</f>
        <v>#REF!</v>
      </c>
      <c r="BA23" s="28" t="e">
        <f>'Aggregates (per cent of GDP)'!V20-#REF!</f>
        <v>#REF!</v>
      </c>
      <c r="BB23" s="28" t="e">
        <f>'Aggregates (per cent of GDP)'!W20-#REF!</f>
        <v>#REF!</v>
      </c>
      <c r="BC23" s="28" t="str">
        <f>IFERROR('Aggregates (per cent of GDP)'!N20 -#REF!, "-")</f>
        <v>-</v>
      </c>
      <c r="BD23" s="28" t="e">
        <f>'Aggregates (per cent of GDP)'!AA20-#REF!</f>
        <v>#REF!</v>
      </c>
      <c r="BE23" s="28" t="str">
        <f>IFERROR('Aggregates (per cent of GDP)'!AB20 -#REF!, "-")</f>
        <v>-</v>
      </c>
      <c r="BF23" s="28" t="str">
        <f>IFERROR('Aggregates (per cent of GDP)'!AC20 -#REF!, "-")</f>
        <v>-</v>
      </c>
      <c r="BG23" s="28"/>
      <c r="BH23" s="28"/>
      <c r="BI23" s="28"/>
      <c r="BK23" s="33" t="s">
        <v>14</v>
      </c>
      <c r="BL23" s="28" t="e">
        <f>'Aggregates (2024-25 prices)'!C20-#REF!</f>
        <v>#REF!</v>
      </c>
      <c r="BM23" s="28" t="e">
        <f>'Aggregates (2024-25 prices)'!D20-#REF!</f>
        <v>#REF!</v>
      </c>
      <c r="BN23" s="28" t="e">
        <f>'Aggregates (2024-25 prices)'!E20-#REF!</f>
        <v>#REF!</v>
      </c>
      <c r="BO23" s="28" t="e">
        <f>'Aggregates (2024-25 prices)'!F20-#REF!</f>
        <v>#REF!</v>
      </c>
      <c r="BP23" s="28" t="e">
        <f>'Aggregates (2024-25 prices)'!G20-#REF!</f>
        <v>#REF!</v>
      </c>
      <c r="BQ23" s="28" t="e">
        <f>'Aggregates (2024-25 prices)'!H20-#REF!</f>
        <v>#REF!</v>
      </c>
      <c r="BR23" s="28" t="e">
        <f>'Aggregates (2024-25 prices)'!I20-#REF!</f>
        <v>#REF!</v>
      </c>
      <c r="BS23" s="28"/>
      <c r="BT23" s="28" t="e">
        <f>'Aggregates (2024-25 prices)'!K20-#REF!</f>
        <v>#VALUE!</v>
      </c>
      <c r="BU23" s="28" t="e">
        <f>'Aggregates (2024-25 prices)'!#REF!-#REF!</f>
        <v>#REF!</v>
      </c>
      <c r="BV23" s="28" t="e">
        <f>'Aggregates (2024-25 prices)'!L20-#REF!</f>
        <v>#REF!</v>
      </c>
      <c r="BW23" s="28" t="e">
        <f>'Aggregates (2024-25 prices)'!M20-#REF!</f>
        <v>#VALUE!</v>
      </c>
      <c r="BX23" s="28" t="e">
        <f>'Aggregates (2024-25 prices)'!N20-#REF!</f>
        <v>#VALUE!</v>
      </c>
      <c r="BY23" s="28"/>
      <c r="BZ23" s="28" t="e">
        <f>'Aggregates (2024-25 prices)'!Q20-#REF!</f>
        <v>#REF!</v>
      </c>
      <c r="CA23" s="28" t="e">
        <f>'Aggregates (2024-25 prices)'!R20-#REF!</f>
        <v>#REF!</v>
      </c>
      <c r="CB23" s="28"/>
      <c r="CC23" s="28" t="e">
        <f>'Aggregates (2024-25 prices)'!T20-#REF!</f>
        <v>#REF!</v>
      </c>
      <c r="CD23" s="28" t="e">
        <f>'Aggregates (2024-25 prices)'!U20-#REF!</f>
        <v>#REF!</v>
      </c>
      <c r="CE23" s="28" t="e">
        <f>'Aggregates (2024-25 prices)'!V20-#REF!</f>
        <v>#REF!</v>
      </c>
      <c r="CF23" s="28"/>
      <c r="CG23" s="28" t="e">
        <f>'Aggregates (2024-25 prices)'!X20-#REF!</f>
        <v>#REF!</v>
      </c>
      <c r="CH23" s="28" t="e">
        <f>'Aggregates (2024-25 prices)'!AA20-#REF!</f>
        <v>#REF!</v>
      </c>
      <c r="CI23" s="28" t="e">
        <f>'Aggregates (2024-25 prices)'!AB20-#REF!</f>
        <v>#VALUE!</v>
      </c>
      <c r="CJ23" s="28" t="e">
        <f>'Aggregates (2024-25 prices)'!AC20-#REF!</f>
        <v>#VALUE!</v>
      </c>
      <c r="CK23" s="28"/>
      <c r="CL23" s="28" t="e">
        <f>'Aggregates (2024-25 prices)'!AE20-#REF!</f>
        <v>#REF!</v>
      </c>
    </row>
    <row r="24" spans="1:90" s="20" customFormat="1">
      <c r="B24" s="29" t="s">
        <v>108</v>
      </c>
      <c r="C24" s="28" t="e">
        <f>'Aggregates (£bn)'!C24-#REF!</f>
        <v>#REF!</v>
      </c>
      <c r="D24" s="28" t="e">
        <f>'Aggregates (£bn)'!D24-#REF!</f>
        <v>#REF!</v>
      </c>
      <c r="E24" s="28" t="e">
        <f>'Aggregates (£bn)'!E24-#REF!</f>
        <v>#REF!</v>
      </c>
      <c r="F24" s="28" t="e">
        <f>'Aggregates (£bn)'!F24-#REF!</f>
        <v>#REF!</v>
      </c>
      <c r="G24" s="28" t="e">
        <f>'Aggregates (£bn)'!G24-#REF!</f>
        <v>#REF!</v>
      </c>
      <c r="H24" s="28" t="e">
        <f>'Aggregates (£bn)'!H24-#REF!</f>
        <v>#REF!</v>
      </c>
      <c r="I24" s="28" t="e">
        <f>'Aggregates (£bn)'!I24-#REF!</f>
        <v>#REF!</v>
      </c>
      <c r="J24" s="28" t="e">
        <f>'Aggregates (£bn)'!J24-#REF!</f>
        <v>#REF!</v>
      </c>
      <c r="K24" s="147" t="str">
        <f>IFERROR('Aggregates (£bn)'!K24 -#REF!, "-")</f>
        <v>-</v>
      </c>
      <c r="L24" s="28" t="e">
        <f>'Aggregates (£bn)'!L24-#REF!</f>
        <v>#REF!</v>
      </c>
      <c r="M24" s="28" t="str">
        <f>IFERROR('Aggregates (£bn)'!L24 -#REF!, "-")</f>
        <v>-</v>
      </c>
      <c r="N24" s="28" t="str">
        <f>IFERROR('Aggregates (£bn)'!M24 -#REF!, "-")</f>
        <v>-</v>
      </c>
      <c r="O24" s="28" t="str">
        <f>IFERROR('Aggregates (£bn)'!N24 -#REF!, "-")</f>
        <v>-</v>
      </c>
      <c r="P24" s="28" t="e">
        <f>'Aggregates (£bn)'!P24-#REF!</f>
        <v>#REF!</v>
      </c>
      <c r="Q24" s="28" t="e">
        <f>'Aggregates (£bn)'!Q24-#REF!</f>
        <v>#REF!</v>
      </c>
      <c r="R24" s="28" t="e">
        <f>'Aggregates (£bn)'!R24-#REF!</f>
        <v>#REF!</v>
      </c>
      <c r="S24" s="28" t="e">
        <f>'Aggregates (£bn)'!S24-#REF!</f>
        <v>#REF!</v>
      </c>
      <c r="T24" s="28" t="e">
        <f>'Aggregates (£bn)'!T24-#REF!</f>
        <v>#REF!</v>
      </c>
      <c r="U24" s="28" t="e">
        <f>'Aggregates (£bn)'!U24-#REF!</f>
        <v>#REF!</v>
      </c>
      <c r="V24" s="28" t="e">
        <f>'Aggregates (£bn)'!V24-#REF!</f>
        <v>#REF!</v>
      </c>
      <c r="W24" s="28" t="e">
        <f>'Aggregates (£bn)'!W24-#REF!</f>
        <v>#REF!</v>
      </c>
      <c r="X24" s="28" t="e">
        <f>'Aggregates (£bn)'!X24-#REF!</f>
        <v>#REF!</v>
      </c>
      <c r="Y24" s="28" t="e">
        <f>'Aggregates (£bn)'!AA24-#REF!</f>
        <v>#REF!</v>
      </c>
      <c r="Z24" s="28" t="str">
        <f>IFERROR('Aggregates (£bn)'!AB24 -#REF!, "-")</f>
        <v>-</v>
      </c>
      <c r="AA24" s="28" t="str">
        <f>IFERROR('Aggregates (£bn)'!AC24 -#REF!, "-")</f>
        <v>-</v>
      </c>
      <c r="AB24" s="28" t="str">
        <f>IFERROR('Aggregates (£bn)'!AD24 -#REF!, "-")</f>
        <v>-</v>
      </c>
      <c r="AC24" s="28" t="str">
        <f>IFERROR('Aggregates (£bn)'!AE24 -#REF!, "-")</f>
        <v>-</v>
      </c>
      <c r="AD24" s="28" t="e">
        <f>'Aggregates (£bn)'!AF24-#REF!</f>
        <v>#REF!</v>
      </c>
      <c r="AE24" s="28" t="str">
        <f>IFERROR('Aggregates (£bn)'!AG24 -#REF!, "-")</f>
        <v>-</v>
      </c>
      <c r="AF24" s="28"/>
      <c r="AG24" s="29" t="s">
        <v>110</v>
      </c>
      <c r="AH24" s="28" t="e">
        <f>'Aggregates (per cent of GDP)'!C21-#REF!</f>
        <v>#REF!</v>
      </c>
      <c r="AI24" s="28" t="e">
        <f>'Aggregates (per cent of GDP)'!D21-#REF!</f>
        <v>#REF!</v>
      </c>
      <c r="AJ24" s="28" t="e">
        <f>'Aggregates (per cent of GDP)'!E21-#REF!</f>
        <v>#REF!</v>
      </c>
      <c r="AK24" s="28" t="e">
        <f>'Aggregates (per cent of GDP)'!F21-#REF!</f>
        <v>#REF!</v>
      </c>
      <c r="AL24" s="28" t="e">
        <f>'Aggregates (per cent of GDP)'!G21-#REF!</f>
        <v>#REF!</v>
      </c>
      <c r="AM24" s="28" t="e">
        <f>'Aggregates (per cent of GDP)'!H21-#REF!</f>
        <v>#REF!</v>
      </c>
      <c r="AN24" s="28" t="e">
        <f>'Aggregates (per cent of GDP)'!I21-#REF!</f>
        <v>#REF!</v>
      </c>
      <c r="AO24" s="28" t="e">
        <f>'Aggregates (per cent of GDP)'!J21-#REF!</f>
        <v>#REF!</v>
      </c>
      <c r="AP24" s="28" t="str">
        <f>IFERROR('Aggregates (per cent of GDP)'!K21 -#REF!, "-")</f>
        <v>-</v>
      </c>
      <c r="AQ24" s="28" t="e">
        <f>'Aggregates (per cent of GDP)'!L21-#REF!</f>
        <v>#REF!</v>
      </c>
      <c r="AR24" s="28" t="str">
        <f>IFERROR('Aggregates (per cent of GDP)'!M21 -#REF!, "-")</f>
        <v>-</v>
      </c>
      <c r="AS24" s="28" t="str">
        <f>IFERROR('Aggregates (per cent of GDP)'!L21 -#REF!, "-")</f>
        <v>-</v>
      </c>
      <c r="AT24" s="28" t="str">
        <f>IFERROR('Aggregates (per cent of GDP)'!N21 -#REF!, "-")</f>
        <v>-</v>
      </c>
      <c r="AU24" s="28" t="e">
        <f>'Aggregates (per cent of GDP)'!P21-#REF!</f>
        <v>#REF!</v>
      </c>
      <c r="AV24" s="28" t="e">
        <f>'Aggregates (per cent of GDP)'!R21-#REF!</f>
        <v>#REF!</v>
      </c>
      <c r="AW24" s="28" t="e">
        <f>'Aggregates (per cent of GDP)'!R21-#REF!</f>
        <v>#REF!</v>
      </c>
      <c r="AX24" s="28" t="e">
        <f>'Aggregates (per cent of GDP)'!S21-#REF!</f>
        <v>#REF!</v>
      </c>
      <c r="AY24" s="28" t="e">
        <f>'Aggregates (per cent of GDP)'!T21-#REF!</f>
        <v>#REF!</v>
      </c>
      <c r="AZ24" s="28" t="e">
        <f>'Aggregates (per cent of GDP)'!U21-#REF!</f>
        <v>#REF!</v>
      </c>
      <c r="BA24" s="28" t="e">
        <f>'Aggregates (per cent of GDP)'!V21-#REF!</f>
        <v>#REF!</v>
      </c>
      <c r="BB24" s="28" t="e">
        <f>'Aggregates (per cent of GDP)'!W21-#REF!</f>
        <v>#REF!</v>
      </c>
      <c r="BC24" s="28" t="str">
        <f>IFERROR('Aggregates (per cent of GDP)'!N21 -#REF!, "-")</f>
        <v>-</v>
      </c>
      <c r="BD24" s="28" t="e">
        <f>'Aggregates (per cent of GDP)'!AA21-#REF!</f>
        <v>#REF!</v>
      </c>
      <c r="BE24" s="28" t="str">
        <f>IFERROR('Aggregates (per cent of GDP)'!AB21 -#REF!, "-")</f>
        <v>-</v>
      </c>
      <c r="BF24" s="28" t="str">
        <f>IFERROR('Aggregates (per cent of GDP)'!AC21 -#REF!, "-")</f>
        <v>-</v>
      </c>
      <c r="BG24" s="28"/>
      <c r="BH24" s="28"/>
      <c r="BI24" s="28"/>
      <c r="BK24" s="33" t="s">
        <v>15</v>
      </c>
      <c r="BL24" s="28" t="e">
        <f>'Aggregates (2024-25 prices)'!C21-#REF!</f>
        <v>#REF!</v>
      </c>
      <c r="BM24" s="28" t="e">
        <f>'Aggregates (2024-25 prices)'!D21-#REF!</f>
        <v>#REF!</v>
      </c>
      <c r="BN24" s="28" t="e">
        <f>'Aggregates (2024-25 prices)'!E21-#REF!</f>
        <v>#REF!</v>
      </c>
      <c r="BO24" s="28" t="e">
        <f>'Aggregates (2024-25 prices)'!F21-#REF!</f>
        <v>#REF!</v>
      </c>
      <c r="BP24" s="28" t="e">
        <f>'Aggregates (2024-25 prices)'!G21-#REF!</f>
        <v>#REF!</v>
      </c>
      <c r="BQ24" s="28" t="e">
        <f>'Aggregates (2024-25 prices)'!H21-#REF!</f>
        <v>#REF!</v>
      </c>
      <c r="BR24" s="28" t="e">
        <f>'Aggregates (2024-25 prices)'!I21-#REF!</f>
        <v>#REF!</v>
      </c>
      <c r="BS24" s="28"/>
      <c r="BT24" s="28" t="e">
        <f>'Aggregates (2024-25 prices)'!K21-#REF!</f>
        <v>#VALUE!</v>
      </c>
      <c r="BU24" s="28" t="e">
        <f>'Aggregates (2024-25 prices)'!#REF!-#REF!</f>
        <v>#REF!</v>
      </c>
      <c r="BV24" s="28" t="e">
        <f>'Aggregates (2024-25 prices)'!L21-#REF!</f>
        <v>#REF!</v>
      </c>
      <c r="BW24" s="28" t="e">
        <f>'Aggregates (2024-25 prices)'!M21-#REF!</f>
        <v>#VALUE!</v>
      </c>
      <c r="BX24" s="28" t="e">
        <f>'Aggregates (2024-25 prices)'!N21-#REF!</f>
        <v>#VALUE!</v>
      </c>
      <c r="BY24" s="28"/>
      <c r="BZ24" s="28" t="e">
        <f>'Aggregates (2024-25 prices)'!Q21-#REF!</f>
        <v>#REF!</v>
      </c>
      <c r="CA24" s="28" t="e">
        <f>'Aggregates (2024-25 prices)'!R21-#REF!</f>
        <v>#REF!</v>
      </c>
      <c r="CB24" s="28"/>
      <c r="CC24" s="28" t="e">
        <f>'Aggregates (2024-25 prices)'!T21-#REF!</f>
        <v>#REF!</v>
      </c>
      <c r="CD24" s="28" t="e">
        <f>'Aggregates (2024-25 prices)'!U21-#REF!</f>
        <v>#REF!</v>
      </c>
      <c r="CE24" s="28" t="e">
        <f>'Aggregates (2024-25 prices)'!V21-#REF!</f>
        <v>#REF!</v>
      </c>
      <c r="CF24" s="28"/>
      <c r="CG24" s="28" t="e">
        <f>'Aggregates (2024-25 prices)'!X21-#REF!</f>
        <v>#REF!</v>
      </c>
      <c r="CH24" s="28" t="e">
        <f>'Aggregates (2024-25 prices)'!AA21-#REF!</f>
        <v>#REF!</v>
      </c>
      <c r="CI24" s="28" t="e">
        <f>'Aggregates (2024-25 prices)'!AB21-#REF!</f>
        <v>#VALUE!</v>
      </c>
      <c r="CJ24" s="28" t="e">
        <f>'Aggregates (2024-25 prices)'!AC21-#REF!</f>
        <v>#VALUE!</v>
      </c>
      <c r="CK24" s="28"/>
      <c r="CL24" s="28" t="e">
        <f>'Aggregates (2024-25 prices)'!AE21-#REF!</f>
        <v>#REF!</v>
      </c>
    </row>
    <row r="25" spans="1:90" s="20" customFormat="1">
      <c r="B25" s="29" t="s">
        <v>109</v>
      </c>
      <c r="C25" s="28" t="e">
        <f>'Aggregates (£bn)'!C25-#REF!</f>
        <v>#REF!</v>
      </c>
      <c r="D25" s="28" t="e">
        <f>'Aggregates (£bn)'!D25-#REF!</f>
        <v>#REF!</v>
      </c>
      <c r="E25" s="28" t="e">
        <f>'Aggregates (£bn)'!E25-#REF!</f>
        <v>#REF!</v>
      </c>
      <c r="F25" s="28" t="e">
        <f>'Aggregates (£bn)'!F25-#REF!</f>
        <v>#REF!</v>
      </c>
      <c r="G25" s="28" t="e">
        <f>'Aggregates (£bn)'!G25-#REF!</f>
        <v>#REF!</v>
      </c>
      <c r="H25" s="28" t="e">
        <f>'Aggregates (£bn)'!H25-#REF!</f>
        <v>#REF!</v>
      </c>
      <c r="I25" s="28" t="e">
        <f>'Aggregates (£bn)'!I25-#REF!</f>
        <v>#REF!</v>
      </c>
      <c r="J25" s="28" t="e">
        <f>'Aggregates (£bn)'!J25-#REF!</f>
        <v>#REF!</v>
      </c>
      <c r="K25" s="147" t="str">
        <f>IFERROR('Aggregates (£bn)'!K25 -#REF!, "-")</f>
        <v>-</v>
      </c>
      <c r="L25" s="28" t="e">
        <f>'Aggregates (£bn)'!L25-#REF!</f>
        <v>#REF!</v>
      </c>
      <c r="M25" s="28" t="str">
        <f>IFERROR('Aggregates (£bn)'!L25 -#REF!, "-")</f>
        <v>-</v>
      </c>
      <c r="N25" s="28" t="str">
        <f>IFERROR('Aggregates (£bn)'!M25 -#REF!, "-")</f>
        <v>-</v>
      </c>
      <c r="O25" s="28" t="str">
        <f>IFERROR('Aggregates (£bn)'!N25 -#REF!, "-")</f>
        <v>-</v>
      </c>
      <c r="P25" s="28" t="e">
        <f>'Aggregates (£bn)'!P25-#REF!</f>
        <v>#REF!</v>
      </c>
      <c r="Q25" s="28" t="e">
        <f>'Aggregates (£bn)'!Q25-#REF!</f>
        <v>#REF!</v>
      </c>
      <c r="R25" s="28" t="e">
        <f>'Aggregates (£bn)'!R25-#REF!</f>
        <v>#REF!</v>
      </c>
      <c r="S25" s="28" t="e">
        <f>'Aggregates (£bn)'!S25-#REF!</f>
        <v>#REF!</v>
      </c>
      <c r="T25" s="28" t="e">
        <f>'Aggregates (£bn)'!T25-#REF!</f>
        <v>#REF!</v>
      </c>
      <c r="U25" s="28" t="e">
        <f>'Aggregates (£bn)'!U25-#REF!</f>
        <v>#REF!</v>
      </c>
      <c r="V25" s="28" t="e">
        <f>'Aggregates (£bn)'!V25-#REF!</f>
        <v>#REF!</v>
      </c>
      <c r="W25" s="28" t="e">
        <f>'Aggregates (£bn)'!W25-#REF!</f>
        <v>#REF!</v>
      </c>
      <c r="X25" s="28" t="e">
        <f>'Aggregates (£bn)'!X25-#REF!</f>
        <v>#REF!</v>
      </c>
      <c r="Y25" s="28" t="e">
        <f>'Aggregates (£bn)'!AA25-#REF!</f>
        <v>#REF!</v>
      </c>
      <c r="Z25" s="28" t="str">
        <f>IFERROR('Aggregates (£bn)'!AB25 -#REF!, "-")</f>
        <v>-</v>
      </c>
      <c r="AA25" s="28" t="str">
        <f>IFERROR('Aggregates (£bn)'!AC25 -#REF!, "-")</f>
        <v>-</v>
      </c>
      <c r="AB25" s="28" t="str">
        <f>IFERROR('Aggregates (£bn)'!AD25 -#REF!, "-")</f>
        <v>-</v>
      </c>
      <c r="AC25" s="28" t="str">
        <f>IFERROR('Aggregates (£bn)'!AE25 -#REF!, "-")</f>
        <v>-</v>
      </c>
      <c r="AD25" s="28" t="e">
        <f>'Aggregates (£bn)'!AF25-#REF!</f>
        <v>#REF!</v>
      </c>
      <c r="AE25" s="28" t="str">
        <f>IFERROR('Aggregates (£bn)'!AG25 -#REF!, "-")</f>
        <v>-</v>
      </c>
      <c r="AF25" s="28"/>
      <c r="AG25" s="31" t="s">
        <v>9</v>
      </c>
      <c r="AH25" s="28" t="e">
        <f>'Aggregates (per cent of GDP)'!C22-#REF!</f>
        <v>#REF!</v>
      </c>
      <c r="AI25" s="28" t="e">
        <f>'Aggregates (per cent of GDP)'!D22-#REF!</f>
        <v>#REF!</v>
      </c>
      <c r="AJ25" s="28" t="e">
        <f>'Aggregates (per cent of GDP)'!E22-#REF!</f>
        <v>#REF!</v>
      </c>
      <c r="AK25" s="28" t="e">
        <f>'Aggregates (per cent of GDP)'!F22-#REF!</f>
        <v>#REF!</v>
      </c>
      <c r="AL25" s="28" t="e">
        <f>'Aggregates (per cent of GDP)'!G22-#REF!</f>
        <v>#REF!</v>
      </c>
      <c r="AM25" s="28" t="e">
        <f>'Aggregates (per cent of GDP)'!H22-#REF!</f>
        <v>#REF!</v>
      </c>
      <c r="AN25" s="28" t="e">
        <f>'Aggregates (per cent of GDP)'!I22-#REF!</f>
        <v>#REF!</v>
      </c>
      <c r="AO25" s="28" t="e">
        <f>'Aggregates (per cent of GDP)'!J22-#REF!</f>
        <v>#REF!</v>
      </c>
      <c r="AP25" s="28" t="str">
        <f>IFERROR('Aggregates (per cent of GDP)'!K22 -#REF!, "-")</f>
        <v>-</v>
      </c>
      <c r="AQ25" s="28" t="e">
        <f>'Aggregates (per cent of GDP)'!L22-#REF!</f>
        <v>#REF!</v>
      </c>
      <c r="AR25" s="28" t="str">
        <f>IFERROR('Aggregates (per cent of GDP)'!M22 -#REF!, "-")</f>
        <v>-</v>
      </c>
      <c r="AS25" s="28" t="str">
        <f>IFERROR('Aggregates (per cent of GDP)'!L22 -#REF!, "-")</f>
        <v>-</v>
      </c>
      <c r="AT25" s="28" t="str">
        <f>IFERROR('Aggregates (per cent of GDP)'!N22 -#REF!, "-")</f>
        <v>-</v>
      </c>
      <c r="AU25" s="28" t="e">
        <f>'Aggregates (per cent of GDP)'!P22-#REF!</f>
        <v>#REF!</v>
      </c>
      <c r="AV25" s="28" t="e">
        <f>'Aggregates (per cent of GDP)'!R22-#REF!</f>
        <v>#REF!</v>
      </c>
      <c r="AW25" s="28" t="e">
        <f>'Aggregates (per cent of GDP)'!R22-#REF!</f>
        <v>#REF!</v>
      </c>
      <c r="AX25" s="28" t="e">
        <f>'Aggregates (per cent of GDP)'!S22-#REF!</f>
        <v>#REF!</v>
      </c>
      <c r="AY25" s="28" t="e">
        <f>'Aggregates (per cent of GDP)'!T22-#REF!</f>
        <v>#REF!</v>
      </c>
      <c r="AZ25" s="28" t="e">
        <f>'Aggregates (per cent of GDP)'!U22-#REF!</f>
        <v>#REF!</v>
      </c>
      <c r="BA25" s="28" t="e">
        <f>'Aggregates (per cent of GDP)'!V22-#REF!</f>
        <v>#REF!</v>
      </c>
      <c r="BB25" s="28" t="e">
        <f>'Aggregates (per cent of GDP)'!W22-#REF!</f>
        <v>#REF!</v>
      </c>
      <c r="BC25" s="28" t="str">
        <f>IFERROR('Aggregates (per cent of GDP)'!N22 -#REF!, "-")</f>
        <v>-</v>
      </c>
      <c r="BD25" s="28" t="e">
        <f>'Aggregates (per cent of GDP)'!AA22-#REF!</f>
        <v>#REF!</v>
      </c>
      <c r="BE25" s="28" t="str">
        <f>IFERROR('Aggregates (per cent of GDP)'!AB22 -#REF!, "-")</f>
        <v>-</v>
      </c>
      <c r="BF25" s="28" t="str">
        <f>IFERROR('Aggregates (per cent of GDP)'!AC22 -#REF!, "-")</f>
        <v>-</v>
      </c>
      <c r="BG25" s="28"/>
      <c r="BH25" s="28"/>
      <c r="BI25" s="28"/>
      <c r="BK25" s="33" t="s">
        <v>16</v>
      </c>
      <c r="BL25" s="28" t="e">
        <f>'Aggregates (2024-25 prices)'!C22-#REF!</f>
        <v>#REF!</v>
      </c>
      <c r="BM25" s="28" t="e">
        <f>'Aggregates (2024-25 prices)'!D22-#REF!</f>
        <v>#REF!</v>
      </c>
      <c r="BN25" s="28" t="e">
        <f>'Aggregates (2024-25 prices)'!E22-#REF!</f>
        <v>#REF!</v>
      </c>
      <c r="BO25" s="28" t="e">
        <f>'Aggregates (2024-25 prices)'!F22-#REF!</f>
        <v>#REF!</v>
      </c>
      <c r="BP25" s="28" t="e">
        <f>'Aggregates (2024-25 prices)'!G22-#REF!</f>
        <v>#REF!</v>
      </c>
      <c r="BQ25" s="28" t="e">
        <f>'Aggregates (2024-25 prices)'!H22-#REF!</f>
        <v>#REF!</v>
      </c>
      <c r="BR25" s="28" t="e">
        <f>'Aggregates (2024-25 prices)'!I22-#REF!</f>
        <v>#REF!</v>
      </c>
      <c r="BS25" s="28"/>
      <c r="BT25" s="28" t="e">
        <f>'Aggregates (2024-25 prices)'!K22-#REF!</f>
        <v>#VALUE!</v>
      </c>
      <c r="BU25" s="28" t="e">
        <f>'Aggregates (2024-25 prices)'!#REF!-#REF!</f>
        <v>#REF!</v>
      </c>
      <c r="BV25" s="28" t="e">
        <f>'Aggregates (2024-25 prices)'!L22-#REF!</f>
        <v>#REF!</v>
      </c>
      <c r="BW25" s="28" t="e">
        <f>'Aggregates (2024-25 prices)'!M22-#REF!</f>
        <v>#VALUE!</v>
      </c>
      <c r="BX25" s="28" t="e">
        <f>'Aggregates (2024-25 prices)'!N22-#REF!</f>
        <v>#VALUE!</v>
      </c>
      <c r="BY25" s="28"/>
      <c r="BZ25" s="28" t="e">
        <f>'Aggregates (2024-25 prices)'!Q22-#REF!</f>
        <v>#REF!</v>
      </c>
      <c r="CA25" s="28" t="e">
        <f>'Aggregates (2024-25 prices)'!R22-#REF!</f>
        <v>#REF!</v>
      </c>
      <c r="CB25" s="28"/>
      <c r="CC25" s="28" t="e">
        <f>'Aggregates (2024-25 prices)'!T22-#REF!</f>
        <v>#REF!</v>
      </c>
      <c r="CD25" s="28" t="e">
        <f>'Aggregates (2024-25 prices)'!U22-#REF!</f>
        <v>#REF!</v>
      </c>
      <c r="CE25" s="28" t="e">
        <f>'Aggregates (2024-25 prices)'!V22-#REF!</f>
        <v>#REF!</v>
      </c>
      <c r="CF25" s="28"/>
      <c r="CG25" s="28" t="e">
        <f>'Aggregates (2024-25 prices)'!X22-#REF!</f>
        <v>#REF!</v>
      </c>
      <c r="CH25" s="28" t="e">
        <f>'Aggregates (2024-25 prices)'!AA22-#REF!</f>
        <v>#REF!</v>
      </c>
      <c r="CI25" s="28" t="e">
        <f>'Aggregates (2024-25 prices)'!AB22-#REF!</f>
        <v>#VALUE!</v>
      </c>
      <c r="CJ25" s="28" t="e">
        <f>'Aggregates (2024-25 prices)'!AC22-#REF!</f>
        <v>#VALUE!</v>
      </c>
      <c r="CK25" s="28"/>
      <c r="CL25" s="28" t="e">
        <f>'Aggregates (2024-25 prices)'!AE22-#REF!</f>
        <v>#REF!</v>
      </c>
    </row>
    <row r="26" spans="1:90" s="20" customFormat="1">
      <c r="B26" s="29" t="s">
        <v>110</v>
      </c>
      <c r="C26" s="28" t="e">
        <f>'Aggregates (£bn)'!C26-#REF!</f>
        <v>#REF!</v>
      </c>
      <c r="D26" s="28" t="e">
        <f>'Aggregates (£bn)'!D26-#REF!</f>
        <v>#REF!</v>
      </c>
      <c r="E26" s="28" t="e">
        <f>'Aggregates (£bn)'!E26-#REF!</f>
        <v>#REF!</v>
      </c>
      <c r="F26" s="28" t="e">
        <f>'Aggregates (£bn)'!F26-#REF!</f>
        <v>#REF!</v>
      </c>
      <c r="G26" s="28" t="e">
        <f>'Aggregates (£bn)'!G26-#REF!</f>
        <v>#REF!</v>
      </c>
      <c r="H26" s="28" t="e">
        <f>'Aggregates (£bn)'!H26-#REF!</f>
        <v>#REF!</v>
      </c>
      <c r="I26" s="28" t="e">
        <f>'Aggregates (£bn)'!I26-#REF!</f>
        <v>#REF!</v>
      </c>
      <c r="J26" s="28" t="e">
        <f>'Aggregates (£bn)'!J26-#REF!</f>
        <v>#REF!</v>
      </c>
      <c r="K26" s="147" t="str">
        <f>IFERROR('Aggregates (£bn)'!K26 -#REF!, "-")</f>
        <v>-</v>
      </c>
      <c r="L26" s="28" t="e">
        <f>'Aggregates (£bn)'!L26-#REF!</f>
        <v>#REF!</v>
      </c>
      <c r="M26" s="28" t="str">
        <f>IFERROR('Aggregates (£bn)'!L26 -#REF!, "-")</f>
        <v>-</v>
      </c>
      <c r="N26" s="28" t="str">
        <f>IFERROR('Aggregates (£bn)'!M26 -#REF!, "-")</f>
        <v>-</v>
      </c>
      <c r="O26" s="28" t="str">
        <f>IFERROR('Aggregates (£bn)'!N26 -#REF!, "-")</f>
        <v>-</v>
      </c>
      <c r="P26" s="28" t="e">
        <f>'Aggregates (£bn)'!P26-#REF!</f>
        <v>#REF!</v>
      </c>
      <c r="Q26" s="28" t="e">
        <f>'Aggregates (£bn)'!Q26-#REF!</f>
        <v>#REF!</v>
      </c>
      <c r="R26" s="28" t="e">
        <f>'Aggregates (£bn)'!R26-#REF!</f>
        <v>#REF!</v>
      </c>
      <c r="S26" s="28" t="e">
        <f>'Aggregates (£bn)'!S26-#REF!</f>
        <v>#REF!</v>
      </c>
      <c r="T26" s="28" t="e">
        <f>'Aggregates (£bn)'!T26-#REF!</f>
        <v>#REF!</v>
      </c>
      <c r="U26" s="28" t="e">
        <f>'Aggregates (£bn)'!U26-#REF!</f>
        <v>#REF!</v>
      </c>
      <c r="V26" s="28" t="e">
        <f>'Aggregates (£bn)'!V26-#REF!</f>
        <v>#REF!</v>
      </c>
      <c r="W26" s="28" t="e">
        <f>'Aggregates (£bn)'!W26-#REF!</f>
        <v>#REF!</v>
      </c>
      <c r="X26" s="28" t="e">
        <f>'Aggregates (£bn)'!X26-#REF!</f>
        <v>#REF!</v>
      </c>
      <c r="Y26" s="28" t="e">
        <f>'Aggregates (£bn)'!AA26-#REF!</f>
        <v>#REF!</v>
      </c>
      <c r="Z26" s="28" t="str">
        <f>IFERROR('Aggregates (£bn)'!AB26 -#REF!, "-")</f>
        <v>-</v>
      </c>
      <c r="AA26" s="28" t="str">
        <f>IFERROR('Aggregates (£bn)'!AC26 -#REF!, "-")</f>
        <v>-</v>
      </c>
      <c r="AB26" s="28" t="str">
        <f>IFERROR('Aggregates (£bn)'!AD26 -#REF!, "-")</f>
        <v>-</v>
      </c>
      <c r="AC26" s="28" t="str">
        <f>IFERROR('Aggregates (£bn)'!AE26 -#REF!, "-")</f>
        <v>-</v>
      </c>
      <c r="AD26" s="28" t="e">
        <f>'Aggregates (£bn)'!AF26-#REF!</f>
        <v>#REF!</v>
      </c>
      <c r="AE26" s="28" t="str">
        <f>IFERROR('Aggregates (£bn)'!AG26 -#REF!, "-")</f>
        <v>-</v>
      </c>
      <c r="AF26" s="28"/>
      <c r="AG26" s="31" t="s">
        <v>10</v>
      </c>
      <c r="AH26" s="28" t="e">
        <f>'Aggregates (per cent of GDP)'!C23-#REF!</f>
        <v>#REF!</v>
      </c>
      <c r="AI26" s="28" t="e">
        <f>'Aggregates (per cent of GDP)'!D23-#REF!</f>
        <v>#REF!</v>
      </c>
      <c r="AJ26" s="28" t="e">
        <f>'Aggregates (per cent of GDP)'!E23-#REF!</f>
        <v>#REF!</v>
      </c>
      <c r="AK26" s="28" t="e">
        <f>'Aggregates (per cent of GDP)'!F23-#REF!</f>
        <v>#REF!</v>
      </c>
      <c r="AL26" s="28" t="e">
        <f>'Aggregates (per cent of GDP)'!G23-#REF!</f>
        <v>#REF!</v>
      </c>
      <c r="AM26" s="28" t="e">
        <f>'Aggregates (per cent of GDP)'!H23-#REF!</f>
        <v>#REF!</v>
      </c>
      <c r="AN26" s="28" t="e">
        <f>'Aggregates (per cent of GDP)'!I23-#REF!</f>
        <v>#REF!</v>
      </c>
      <c r="AO26" s="28" t="e">
        <f>'Aggregates (per cent of GDP)'!J23-#REF!</f>
        <v>#REF!</v>
      </c>
      <c r="AP26" s="28" t="str">
        <f>IFERROR('Aggregates (per cent of GDP)'!K23 -#REF!, "-")</f>
        <v>-</v>
      </c>
      <c r="AQ26" s="28" t="e">
        <f>'Aggregates (per cent of GDP)'!L23-#REF!</f>
        <v>#REF!</v>
      </c>
      <c r="AR26" s="28" t="str">
        <f>IFERROR('Aggregates (per cent of GDP)'!M23 -#REF!, "-")</f>
        <v>-</v>
      </c>
      <c r="AS26" s="28" t="str">
        <f>IFERROR('Aggregates (per cent of GDP)'!L23 -#REF!, "-")</f>
        <v>-</v>
      </c>
      <c r="AT26" s="28" t="str">
        <f>IFERROR('Aggregates (per cent of GDP)'!N23 -#REF!, "-")</f>
        <v>-</v>
      </c>
      <c r="AU26" s="28" t="e">
        <f>'Aggregates (per cent of GDP)'!P23-#REF!</f>
        <v>#REF!</v>
      </c>
      <c r="AV26" s="28" t="e">
        <f>'Aggregates (per cent of GDP)'!R23-#REF!</f>
        <v>#REF!</v>
      </c>
      <c r="AW26" s="28" t="e">
        <f>'Aggregates (per cent of GDP)'!R23-#REF!</f>
        <v>#REF!</v>
      </c>
      <c r="AX26" s="28" t="e">
        <f>'Aggregates (per cent of GDP)'!S23-#REF!</f>
        <v>#REF!</v>
      </c>
      <c r="AY26" s="28" t="e">
        <f>'Aggregates (per cent of GDP)'!T23-#REF!</f>
        <v>#REF!</v>
      </c>
      <c r="AZ26" s="28" t="e">
        <f>'Aggregates (per cent of GDP)'!U23-#REF!</f>
        <v>#REF!</v>
      </c>
      <c r="BA26" s="28" t="e">
        <f>'Aggregates (per cent of GDP)'!V23-#REF!</f>
        <v>#REF!</v>
      </c>
      <c r="BB26" s="28" t="e">
        <f>'Aggregates (per cent of GDP)'!W23-#REF!</f>
        <v>#REF!</v>
      </c>
      <c r="BC26" s="28" t="str">
        <f>IFERROR('Aggregates (per cent of GDP)'!N23 -#REF!, "-")</f>
        <v>-</v>
      </c>
      <c r="BD26" s="28" t="e">
        <f>'Aggregates (per cent of GDP)'!AA23-#REF!</f>
        <v>#REF!</v>
      </c>
      <c r="BE26" s="28" t="str">
        <f>IFERROR('Aggregates (per cent of GDP)'!AB23 -#REF!, "-")</f>
        <v>-</v>
      </c>
      <c r="BF26" s="28" t="str">
        <f>IFERROR('Aggregates (per cent of GDP)'!AC23 -#REF!, "-")</f>
        <v>-</v>
      </c>
      <c r="BG26" s="28"/>
      <c r="BH26" s="28"/>
      <c r="BI26" s="28"/>
      <c r="BK26" s="33" t="s">
        <v>17</v>
      </c>
      <c r="BL26" s="28" t="e">
        <f>'Aggregates (2024-25 prices)'!C23-#REF!</f>
        <v>#REF!</v>
      </c>
      <c r="BM26" s="28" t="e">
        <f>'Aggregates (2024-25 prices)'!D23-#REF!</f>
        <v>#REF!</v>
      </c>
      <c r="BN26" s="28" t="e">
        <f>'Aggregates (2024-25 prices)'!E23-#REF!</f>
        <v>#REF!</v>
      </c>
      <c r="BO26" s="28" t="e">
        <f>'Aggregates (2024-25 prices)'!F23-#REF!</f>
        <v>#REF!</v>
      </c>
      <c r="BP26" s="28" t="e">
        <f>'Aggregates (2024-25 prices)'!G23-#REF!</f>
        <v>#REF!</v>
      </c>
      <c r="BQ26" s="28" t="e">
        <f>'Aggregates (2024-25 prices)'!H23-#REF!</f>
        <v>#REF!</v>
      </c>
      <c r="BR26" s="28" t="e">
        <f>'Aggregates (2024-25 prices)'!I23-#REF!</f>
        <v>#REF!</v>
      </c>
      <c r="BS26" s="28"/>
      <c r="BT26" s="28" t="e">
        <f>'Aggregates (2024-25 prices)'!K23-#REF!</f>
        <v>#VALUE!</v>
      </c>
      <c r="BU26" s="28" t="e">
        <f>'Aggregates (2024-25 prices)'!#REF!-#REF!</f>
        <v>#REF!</v>
      </c>
      <c r="BV26" s="28" t="e">
        <f>'Aggregates (2024-25 prices)'!L23-#REF!</f>
        <v>#REF!</v>
      </c>
      <c r="BW26" s="28" t="e">
        <f>'Aggregates (2024-25 prices)'!M23-#REF!</f>
        <v>#VALUE!</v>
      </c>
      <c r="BX26" s="28" t="e">
        <f>'Aggregates (2024-25 prices)'!N23-#REF!</f>
        <v>#VALUE!</v>
      </c>
      <c r="BY26" s="28"/>
      <c r="BZ26" s="28" t="e">
        <f>'Aggregates (2024-25 prices)'!Q23-#REF!</f>
        <v>#REF!</v>
      </c>
      <c r="CA26" s="28" t="e">
        <f>'Aggregates (2024-25 prices)'!R23-#REF!</f>
        <v>#REF!</v>
      </c>
      <c r="CB26" s="28"/>
      <c r="CC26" s="28" t="e">
        <f>'Aggregates (2024-25 prices)'!T23-#REF!</f>
        <v>#REF!</v>
      </c>
      <c r="CD26" s="28" t="e">
        <f>'Aggregates (2024-25 prices)'!U23-#REF!</f>
        <v>#REF!</v>
      </c>
      <c r="CE26" s="28" t="e">
        <f>'Aggregates (2024-25 prices)'!V23-#REF!</f>
        <v>#REF!</v>
      </c>
      <c r="CF26" s="28"/>
      <c r="CG26" s="28" t="e">
        <f>'Aggregates (2024-25 prices)'!X23-#REF!</f>
        <v>#REF!</v>
      </c>
      <c r="CH26" s="28" t="e">
        <f>'Aggregates (2024-25 prices)'!AA23-#REF!</f>
        <v>#REF!</v>
      </c>
      <c r="CI26" s="28" t="e">
        <f>'Aggregates (2024-25 prices)'!AB23-#REF!</f>
        <v>#VALUE!</v>
      </c>
      <c r="CJ26" s="28" t="e">
        <f>'Aggregates (2024-25 prices)'!AC23-#REF!</f>
        <v>#VALUE!</v>
      </c>
      <c r="CK26" s="28"/>
      <c r="CL26" s="28" t="e">
        <f>'Aggregates (2024-25 prices)'!AE23-#REF!</f>
        <v>#REF!</v>
      </c>
    </row>
    <row r="27" spans="1:90" s="30" customFormat="1" ht="15.75" customHeight="1">
      <c r="B27" s="31" t="s">
        <v>9</v>
      </c>
      <c r="C27" s="28" t="e">
        <f>'Aggregates (£bn)'!C27-#REF!</f>
        <v>#REF!</v>
      </c>
      <c r="D27" s="28" t="e">
        <f>'Aggregates (£bn)'!D27-#REF!</f>
        <v>#REF!</v>
      </c>
      <c r="E27" s="28" t="e">
        <f>'Aggregates (£bn)'!E27-#REF!</f>
        <v>#REF!</v>
      </c>
      <c r="F27" s="28" t="e">
        <f>'Aggregates (£bn)'!F27-#REF!</f>
        <v>#REF!</v>
      </c>
      <c r="G27" s="28" t="e">
        <f>'Aggregates (£bn)'!G27-#REF!</f>
        <v>#REF!</v>
      </c>
      <c r="H27" s="28" t="e">
        <f>'Aggregates (£bn)'!H27-#REF!</f>
        <v>#REF!</v>
      </c>
      <c r="I27" s="28" t="e">
        <f>'Aggregates (£bn)'!I27-#REF!</f>
        <v>#REF!</v>
      </c>
      <c r="J27" s="28" t="e">
        <f>'Aggregates (£bn)'!J27-#REF!</f>
        <v>#REF!</v>
      </c>
      <c r="K27" s="147" t="str">
        <f>IFERROR('Aggregates (£bn)'!K27 -#REF!, "-")</f>
        <v>-</v>
      </c>
      <c r="L27" s="28" t="e">
        <f>'Aggregates (£bn)'!L27-#REF!</f>
        <v>#REF!</v>
      </c>
      <c r="M27" s="28" t="str">
        <f>IFERROR('Aggregates (£bn)'!L27 -#REF!, "-")</f>
        <v>-</v>
      </c>
      <c r="N27" s="28" t="str">
        <f>IFERROR('Aggregates (£bn)'!M27 -#REF!, "-")</f>
        <v>-</v>
      </c>
      <c r="O27" s="28" t="str">
        <f>IFERROR('Aggregates (£bn)'!N27 -#REF!, "-")</f>
        <v>-</v>
      </c>
      <c r="P27" s="28" t="e">
        <f>'Aggregates (£bn)'!P27-#REF!</f>
        <v>#REF!</v>
      </c>
      <c r="Q27" s="28" t="e">
        <f>'Aggregates (£bn)'!Q27-#REF!</f>
        <v>#REF!</v>
      </c>
      <c r="R27" s="28" t="e">
        <f>'Aggregates (£bn)'!R27-#REF!</f>
        <v>#REF!</v>
      </c>
      <c r="S27" s="28" t="e">
        <f>'Aggregates (£bn)'!S27-#REF!</f>
        <v>#REF!</v>
      </c>
      <c r="T27" s="28" t="e">
        <f>'Aggregates (£bn)'!T27-#REF!</f>
        <v>#REF!</v>
      </c>
      <c r="U27" s="28" t="e">
        <f>'Aggregates (£bn)'!U27-#REF!</f>
        <v>#REF!</v>
      </c>
      <c r="V27" s="28" t="e">
        <f>'Aggregates (£bn)'!V27-#REF!</f>
        <v>#REF!</v>
      </c>
      <c r="W27" s="28" t="e">
        <f>'Aggregates (£bn)'!W27-#REF!</f>
        <v>#REF!</v>
      </c>
      <c r="X27" s="28" t="e">
        <f>'Aggregates (£bn)'!X27-#REF!</f>
        <v>#REF!</v>
      </c>
      <c r="Y27" s="28" t="e">
        <f>'Aggregates (£bn)'!AA27-#REF!</f>
        <v>#REF!</v>
      </c>
      <c r="Z27" s="28" t="str">
        <f>IFERROR('Aggregates (£bn)'!AB27 -#REF!, "-")</f>
        <v>-</v>
      </c>
      <c r="AA27" s="28" t="str">
        <f>IFERROR('Aggregates (£bn)'!AC27 -#REF!, "-")</f>
        <v>-</v>
      </c>
      <c r="AB27" s="28" t="str">
        <f>IFERROR('Aggregates (£bn)'!AD27 -#REF!, "-")</f>
        <v>-</v>
      </c>
      <c r="AC27" s="28" t="str">
        <f>IFERROR('Aggregates (£bn)'!AE27 -#REF!, "-")</f>
        <v>-</v>
      </c>
      <c r="AD27" s="28" t="e">
        <f>'Aggregates (£bn)'!AF27-#REF!</f>
        <v>#REF!</v>
      </c>
      <c r="AE27" s="28" t="str">
        <f>IFERROR('Aggregates (£bn)'!AG27 -#REF!, "-")</f>
        <v>-</v>
      </c>
      <c r="AF27" s="28"/>
      <c r="AG27" s="31" t="s">
        <v>11</v>
      </c>
      <c r="AH27" s="28" t="e">
        <f>'Aggregates (per cent of GDP)'!C24-#REF!</f>
        <v>#REF!</v>
      </c>
      <c r="AI27" s="28" t="e">
        <f>'Aggregates (per cent of GDP)'!D24-#REF!</f>
        <v>#REF!</v>
      </c>
      <c r="AJ27" s="28" t="e">
        <f>'Aggregates (per cent of GDP)'!E24-#REF!</f>
        <v>#REF!</v>
      </c>
      <c r="AK27" s="28" t="e">
        <f>'Aggregates (per cent of GDP)'!F24-#REF!</f>
        <v>#REF!</v>
      </c>
      <c r="AL27" s="28" t="e">
        <f>'Aggregates (per cent of GDP)'!G24-#REF!</f>
        <v>#REF!</v>
      </c>
      <c r="AM27" s="28" t="e">
        <f>'Aggregates (per cent of GDP)'!H24-#REF!</f>
        <v>#REF!</v>
      </c>
      <c r="AN27" s="28" t="e">
        <f>'Aggregates (per cent of GDP)'!I24-#REF!</f>
        <v>#REF!</v>
      </c>
      <c r="AO27" s="28" t="e">
        <f>'Aggregates (per cent of GDP)'!J24-#REF!</f>
        <v>#REF!</v>
      </c>
      <c r="AP27" s="28" t="str">
        <f>IFERROR('Aggregates (per cent of GDP)'!K24 -#REF!, "-")</f>
        <v>-</v>
      </c>
      <c r="AQ27" s="28" t="e">
        <f>'Aggregates (per cent of GDP)'!L24-#REF!</f>
        <v>#REF!</v>
      </c>
      <c r="AR27" s="28" t="str">
        <f>IFERROR('Aggregates (per cent of GDP)'!M24 -#REF!, "-")</f>
        <v>-</v>
      </c>
      <c r="AS27" s="28" t="str">
        <f>IFERROR('Aggregates (per cent of GDP)'!L24 -#REF!, "-")</f>
        <v>-</v>
      </c>
      <c r="AT27" s="28" t="str">
        <f>IFERROR('Aggregates (per cent of GDP)'!N24 -#REF!, "-")</f>
        <v>-</v>
      </c>
      <c r="AU27" s="28" t="e">
        <f>'Aggregates (per cent of GDP)'!P24-#REF!</f>
        <v>#REF!</v>
      </c>
      <c r="AV27" s="28" t="e">
        <f>'Aggregates (per cent of GDP)'!R24-#REF!</f>
        <v>#REF!</v>
      </c>
      <c r="AW27" s="28" t="e">
        <f>'Aggregates (per cent of GDP)'!R24-#REF!</f>
        <v>#REF!</v>
      </c>
      <c r="AX27" s="28" t="e">
        <f>'Aggregates (per cent of GDP)'!S24-#REF!</f>
        <v>#REF!</v>
      </c>
      <c r="AY27" s="28" t="e">
        <f>'Aggregates (per cent of GDP)'!T24-#REF!</f>
        <v>#REF!</v>
      </c>
      <c r="AZ27" s="28" t="e">
        <f>'Aggregates (per cent of GDP)'!U24-#REF!</f>
        <v>#REF!</v>
      </c>
      <c r="BA27" s="28" t="e">
        <f>'Aggregates (per cent of GDP)'!V24-#REF!</f>
        <v>#REF!</v>
      </c>
      <c r="BB27" s="28" t="e">
        <f>'Aggregates (per cent of GDP)'!W24-#REF!</f>
        <v>#REF!</v>
      </c>
      <c r="BC27" s="28" t="str">
        <f>IFERROR('Aggregates (per cent of GDP)'!N24 -#REF!, "-")</f>
        <v>-</v>
      </c>
      <c r="BD27" s="28" t="e">
        <f>'Aggregates (per cent of GDP)'!AA24-#REF!</f>
        <v>#REF!</v>
      </c>
      <c r="BE27" s="28" t="str">
        <f>IFERROR('Aggregates (per cent of GDP)'!AB24 -#REF!, "-")</f>
        <v>-</v>
      </c>
      <c r="BF27" s="28" t="str">
        <f>IFERROR('Aggregates (per cent of GDP)'!AC24 -#REF!, "-")</f>
        <v>-</v>
      </c>
      <c r="BG27" s="28"/>
      <c r="BH27" s="28"/>
      <c r="BI27" s="28"/>
      <c r="BK27" s="33" t="s">
        <v>18</v>
      </c>
      <c r="BL27" s="28" t="e">
        <f>'Aggregates (2024-25 prices)'!C24-#REF!</f>
        <v>#REF!</v>
      </c>
      <c r="BM27" s="28" t="e">
        <f>'Aggregates (2024-25 prices)'!D24-#REF!</f>
        <v>#REF!</v>
      </c>
      <c r="BN27" s="28" t="e">
        <f>'Aggregates (2024-25 prices)'!E24-#REF!</f>
        <v>#REF!</v>
      </c>
      <c r="BO27" s="28" t="e">
        <f>'Aggregates (2024-25 prices)'!F24-#REF!</f>
        <v>#REF!</v>
      </c>
      <c r="BP27" s="28" t="e">
        <f>'Aggregates (2024-25 prices)'!G24-#REF!</f>
        <v>#REF!</v>
      </c>
      <c r="BQ27" s="28" t="e">
        <f>'Aggregates (2024-25 prices)'!H24-#REF!</f>
        <v>#REF!</v>
      </c>
      <c r="BR27" s="28" t="e">
        <f>'Aggregates (2024-25 prices)'!I24-#REF!</f>
        <v>#REF!</v>
      </c>
      <c r="BS27" s="28"/>
      <c r="BT27" s="28" t="e">
        <f>'Aggregates (2024-25 prices)'!K24-#REF!</f>
        <v>#VALUE!</v>
      </c>
      <c r="BU27" s="28" t="e">
        <f>'Aggregates (2024-25 prices)'!#REF!-#REF!</f>
        <v>#REF!</v>
      </c>
      <c r="BV27" s="28" t="e">
        <f>'Aggregates (2024-25 prices)'!L24-#REF!</f>
        <v>#REF!</v>
      </c>
      <c r="BW27" s="28" t="e">
        <f>'Aggregates (2024-25 prices)'!M24-#REF!</f>
        <v>#VALUE!</v>
      </c>
      <c r="BX27" s="28" t="e">
        <f>'Aggregates (2024-25 prices)'!N24-#REF!</f>
        <v>#VALUE!</v>
      </c>
      <c r="BY27" s="28"/>
      <c r="BZ27" s="28" t="e">
        <f>'Aggregates (2024-25 prices)'!Q24-#REF!</f>
        <v>#REF!</v>
      </c>
      <c r="CA27" s="28" t="e">
        <f>'Aggregates (2024-25 prices)'!R24-#REF!</f>
        <v>#REF!</v>
      </c>
      <c r="CB27" s="28"/>
      <c r="CC27" s="28" t="e">
        <f>'Aggregates (2024-25 prices)'!T24-#REF!</f>
        <v>#REF!</v>
      </c>
      <c r="CD27" s="28" t="e">
        <f>'Aggregates (2024-25 prices)'!U24-#REF!</f>
        <v>#REF!</v>
      </c>
      <c r="CE27" s="28" t="e">
        <f>'Aggregates (2024-25 prices)'!V24-#REF!</f>
        <v>#REF!</v>
      </c>
      <c r="CF27" s="28"/>
      <c r="CG27" s="28" t="e">
        <f>'Aggregates (2024-25 prices)'!X24-#REF!</f>
        <v>#REF!</v>
      </c>
      <c r="CH27" s="28" t="e">
        <f>'Aggregates (2024-25 prices)'!AA24-#REF!</f>
        <v>#REF!</v>
      </c>
      <c r="CI27" s="28" t="e">
        <f>'Aggregates (2024-25 prices)'!AB24-#REF!</f>
        <v>#VALUE!</v>
      </c>
      <c r="CJ27" s="28" t="e">
        <f>'Aggregates (2024-25 prices)'!AC24-#REF!</f>
        <v>#REF!</v>
      </c>
      <c r="CK27" s="28"/>
      <c r="CL27" s="28" t="e">
        <f>'Aggregates (2024-25 prices)'!AE24-#REF!</f>
        <v>#REF!</v>
      </c>
    </row>
    <row r="28" spans="1:90" s="30" customFormat="1" ht="15.75" customHeight="1">
      <c r="B28" s="31" t="s">
        <v>10</v>
      </c>
      <c r="C28" s="28" t="e">
        <f>'Aggregates (£bn)'!C28-#REF!</f>
        <v>#REF!</v>
      </c>
      <c r="D28" s="28" t="e">
        <f>'Aggregates (£bn)'!D28-#REF!</f>
        <v>#REF!</v>
      </c>
      <c r="E28" s="28" t="e">
        <f>'Aggregates (£bn)'!E28-#REF!</f>
        <v>#REF!</v>
      </c>
      <c r="F28" s="28" t="e">
        <f>'Aggregates (£bn)'!F28-#REF!</f>
        <v>#REF!</v>
      </c>
      <c r="G28" s="28" t="e">
        <f>'Aggregates (£bn)'!G28-#REF!</f>
        <v>#REF!</v>
      </c>
      <c r="H28" s="28" t="e">
        <f>'Aggregates (£bn)'!H28-#REF!</f>
        <v>#REF!</v>
      </c>
      <c r="I28" s="28" t="e">
        <f>'Aggregates (£bn)'!I28-#REF!</f>
        <v>#REF!</v>
      </c>
      <c r="J28" s="28" t="e">
        <f>'Aggregates (£bn)'!J28-#REF!</f>
        <v>#REF!</v>
      </c>
      <c r="K28" s="147" t="str">
        <f>IFERROR('Aggregates (£bn)'!K28 -#REF!, "-")</f>
        <v>-</v>
      </c>
      <c r="L28" s="28" t="e">
        <f>'Aggregates (£bn)'!L28-#REF!</f>
        <v>#REF!</v>
      </c>
      <c r="M28" s="28" t="str">
        <f>IFERROR('Aggregates (£bn)'!L28 -#REF!, "-")</f>
        <v>-</v>
      </c>
      <c r="N28" s="28" t="str">
        <f>IFERROR('Aggregates (£bn)'!M28 -#REF!, "-")</f>
        <v>-</v>
      </c>
      <c r="O28" s="28" t="str">
        <f>IFERROR('Aggregates (£bn)'!N28 -#REF!, "-")</f>
        <v>-</v>
      </c>
      <c r="P28" s="28" t="e">
        <f>'Aggregates (£bn)'!P28-#REF!</f>
        <v>#REF!</v>
      </c>
      <c r="Q28" s="28" t="e">
        <f>'Aggregates (£bn)'!Q28-#REF!</f>
        <v>#REF!</v>
      </c>
      <c r="R28" s="28" t="e">
        <f>'Aggregates (£bn)'!R28-#REF!</f>
        <v>#REF!</v>
      </c>
      <c r="S28" s="28" t="e">
        <f>'Aggregates (£bn)'!S28-#REF!</f>
        <v>#REF!</v>
      </c>
      <c r="T28" s="28" t="e">
        <f>'Aggregates (£bn)'!T28-#REF!</f>
        <v>#REF!</v>
      </c>
      <c r="U28" s="28" t="e">
        <f>'Aggregates (£bn)'!U28-#REF!</f>
        <v>#REF!</v>
      </c>
      <c r="V28" s="28" t="e">
        <f>'Aggregates (£bn)'!V28-#REF!</f>
        <v>#REF!</v>
      </c>
      <c r="W28" s="28" t="e">
        <f>'Aggregates (£bn)'!W28-#REF!</f>
        <v>#REF!</v>
      </c>
      <c r="X28" s="28" t="e">
        <f>'Aggregates (£bn)'!X28-#REF!</f>
        <v>#REF!</v>
      </c>
      <c r="Y28" s="28" t="e">
        <f>'Aggregates (£bn)'!AA28-#REF!</f>
        <v>#REF!</v>
      </c>
      <c r="Z28" s="28" t="str">
        <f>IFERROR('Aggregates (£bn)'!AB28 -#REF!, "-")</f>
        <v>-</v>
      </c>
      <c r="AA28" s="28" t="str">
        <f>IFERROR('Aggregates (£bn)'!AC28 -#REF!, "-")</f>
        <v>-</v>
      </c>
      <c r="AB28" s="28" t="str">
        <f>IFERROR('Aggregates (£bn)'!AD28 -#REF!, "-")</f>
        <v>-</v>
      </c>
      <c r="AC28" s="28" t="str">
        <f>IFERROR('Aggregates (£bn)'!AE28 -#REF!, "-")</f>
        <v>-</v>
      </c>
      <c r="AD28" s="28" t="e">
        <f>'Aggregates (£bn)'!AF28-#REF!</f>
        <v>#REF!</v>
      </c>
      <c r="AE28" s="28" t="str">
        <f>IFERROR('Aggregates (£bn)'!AG28 -#REF!, "-")</f>
        <v>-</v>
      </c>
      <c r="AF28" s="28"/>
      <c r="AG28" s="31" t="s">
        <v>12</v>
      </c>
      <c r="AH28" s="28" t="e">
        <f>'Aggregates (per cent of GDP)'!C25-#REF!</f>
        <v>#REF!</v>
      </c>
      <c r="AI28" s="28" t="e">
        <f>'Aggregates (per cent of GDP)'!D25-#REF!</f>
        <v>#REF!</v>
      </c>
      <c r="AJ28" s="28" t="e">
        <f>'Aggregates (per cent of GDP)'!E25-#REF!</f>
        <v>#REF!</v>
      </c>
      <c r="AK28" s="28" t="e">
        <f>'Aggregates (per cent of GDP)'!F25-#REF!</f>
        <v>#REF!</v>
      </c>
      <c r="AL28" s="28" t="e">
        <f>'Aggregates (per cent of GDP)'!G25-#REF!</f>
        <v>#REF!</v>
      </c>
      <c r="AM28" s="28" t="e">
        <f>'Aggregates (per cent of GDP)'!H25-#REF!</f>
        <v>#REF!</v>
      </c>
      <c r="AN28" s="28" t="e">
        <f>'Aggregates (per cent of GDP)'!I25-#REF!</f>
        <v>#REF!</v>
      </c>
      <c r="AO28" s="28" t="e">
        <f>'Aggregates (per cent of GDP)'!J25-#REF!</f>
        <v>#REF!</v>
      </c>
      <c r="AP28" s="28" t="str">
        <f>IFERROR('Aggregates (per cent of GDP)'!K25 -#REF!, "-")</f>
        <v>-</v>
      </c>
      <c r="AQ28" s="28" t="e">
        <f>'Aggregates (per cent of GDP)'!L25-#REF!</f>
        <v>#REF!</v>
      </c>
      <c r="AR28" s="28" t="str">
        <f>IFERROR('Aggregates (per cent of GDP)'!M25 -#REF!, "-")</f>
        <v>-</v>
      </c>
      <c r="AS28" s="28" t="str">
        <f>IFERROR('Aggregates (per cent of GDP)'!L25 -#REF!, "-")</f>
        <v>-</v>
      </c>
      <c r="AT28" s="28" t="str">
        <f>IFERROR('Aggregates (per cent of GDP)'!N25 -#REF!, "-")</f>
        <v>-</v>
      </c>
      <c r="AU28" s="28" t="e">
        <f>'Aggregates (per cent of GDP)'!P25-#REF!</f>
        <v>#REF!</v>
      </c>
      <c r="AV28" s="28" t="e">
        <f>'Aggregates (per cent of GDP)'!R25-#REF!</f>
        <v>#REF!</v>
      </c>
      <c r="AW28" s="28" t="e">
        <f>'Aggregates (per cent of GDP)'!R25-#REF!</f>
        <v>#REF!</v>
      </c>
      <c r="AX28" s="28" t="e">
        <f>'Aggregates (per cent of GDP)'!S25-#REF!</f>
        <v>#REF!</v>
      </c>
      <c r="AY28" s="28" t="e">
        <f>'Aggregates (per cent of GDP)'!T25-#REF!</f>
        <v>#REF!</v>
      </c>
      <c r="AZ28" s="28" t="e">
        <f>'Aggregates (per cent of GDP)'!U25-#REF!</f>
        <v>#REF!</v>
      </c>
      <c r="BA28" s="28" t="e">
        <f>'Aggregates (per cent of GDP)'!V25-#REF!</f>
        <v>#REF!</v>
      </c>
      <c r="BB28" s="28" t="e">
        <f>'Aggregates (per cent of GDP)'!W25-#REF!</f>
        <v>#REF!</v>
      </c>
      <c r="BC28" s="28" t="str">
        <f>IFERROR('Aggregates (per cent of GDP)'!N25 -#REF!, "-")</f>
        <v>-</v>
      </c>
      <c r="BD28" s="28" t="e">
        <f>'Aggregates (per cent of GDP)'!AA25-#REF!</f>
        <v>#REF!</v>
      </c>
      <c r="BE28" s="28" t="str">
        <f>IFERROR('Aggregates (per cent of GDP)'!AB25 -#REF!, "-")</f>
        <v>-</v>
      </c>
      <c r="BF28" s="28" t="str">
        <f>IFERROR('Aggregates (per cent of GDP)'!AC25 -#REF!, "-")</f>
        <v>-</v>
      </c>
      <c r="BG28" s="28"/>
      <c r="BH28" s="28"/>
      <c r="BI28" s="28"/>
      <c r="BK28" s="33" t="s">
        <v>19</v>
      </c>
      <c r="BL28" s="28" t="e">
        <f>'Aggregates (2024-25 prices)'!C25-#REF!</f>
        <v>#REF!</v>
      </c>
      <c r="BM28" s="28" t="e">
        <f>'Aggregates (2024-25 prices)'!D25-#REF!</f>
        <v>#REF!</v>
      </c>
      <c r="BN28" s="28" t="e">
        <f>'Aggregates (2024-25 prices)'!E25-#REF!</f>
        <v>#REF!</v>
      </c>
      <c r="BO28" s="28" t="e">
        <f>'Aggregates (2024-25 prices)'!F25-#REF!</f>
        <v>#REF!</v>
      </c>
      <c r="BP28" s="28" t="e">
        <f>'Aggregates (2024-25 prices)'!G25-#REF!</f>
        <v>#REF!</v>
      </c>
      <c r="BQ28" s="28" t="e">
        <f>'Aggregates (2024-25 prices)'!H25-#REF!</f>
        <v>#REF!</v>
      </c>
      <c r="BR28" s="28" t="e">
        <f>'Aggregates (2024-25 prices)'!I25-#REF!</f>
        <v>#REF!</v>
      </c>
      <c r="BS28" s="28"/>
      <c r="BT28" s="28" t="e">
        <f>'Aggregates (2024-25 prices)'!K25-#REF!</f>
        <v>#REF!</v>
      </c>
      <c r="BU28" s="28" t="e">
        <f>'Aggregates (2024-25 prices)'!#REF!-#REF!</f>
        <v>#REF!</v>
      </c>
      <c r="BV28" s="28" t="e">
        <f>'Aggregates (2024-25 prices)'!L25-#REF!</f>
        <v>#REF!</v>
      </c>
      <c r="BW28" s="28" t="e">
        <f>'Aggregates (2024-25 prices)'!M25-#REF!</f>
        <v>#REF!</v>
      </c>
      <c r="BX28" s="28" t="e">
        <f>'Aggregates (2024-25 prices)'!N25-#REF!</f>
        <v>#REF!</v>
      </c>
      <c r="BY28" s="28"/>
      <c r="BZ28" s="28" t="e">
        <f>'Aggregates (2024-25 prices)'!Q25-#REF!</f>
        <v>#REF!</v>
      </c>
      <c r="CA28" s="28" t="e">
        <f>'Aggregates (2024-25 prices)'!R25-#REF!</f>
        <v>#REF!</v>
      </c>
      <c r="CB28" s="28"/>
      <c r="CC28" s="28" t="e">
        <f>'Aggregates (2024-25 prices)'!T25-#REF!</f>
        <v>#REF!</v>
      </c>
      <c r="CD28" s="28" t="e">
        <f>'Aggregates (2024-25 prices)'!U25-#REF!</f>
        <v>#REF!</v>
      </c>
      <c r="CE28" s="28" t="e">
        <f>'Aggregates (2024-25 prices)'!V25-#REF!</f>
        <v>#REF!</v>
      </c>
      <c r="CF28" s="28"/>
      <c r="CG28" s="28" t="e">
        <f>'Aggregates (2024-25 prices)'!X25-#REF!</f>
        <v>#REF!</v>
      </c>
      <c r="CH28" s="28" t="e">
        <f>'Aggregates (2024-25 prices)'!AA25-#REF!</f>
        <v>#REF!</v>
      </c>
      <c r="CI28" s="28" t="e">
        <f>'Aggregates (2024-25 prices)'!AB25-#REF!</f>
        <v>#REF!</v>
      </c>
      <c r="CJ28" s="28" t="e">
        <f>'Aggregates (2024-25 prices)'!AC25-#REF!</f>
        <v>#REF!</v>
      </c>
      <c r="CK28" s="28"/>
      <c r="CL28" s="28" t="e">
        <f>'Aggregates (2024-25 prices)'!AE25-#REF!</f>
        <v>#REF!</v>
      </c>
    </row>
    <row r="29" spans="1:90" s="30" customFormat="1" ht="15.75" customHeight="1">
      <c r="B29" s="31" t="s">
        <v>11</v>
      </c>
      <c r="C29" s="28" t="e">
        <f>'Aggregates (£bn)'!C29-#REF!</f>
        <v>#REF!</v>
      </c>
      <c r="D29" s="28" t="e">
        <f>'Aggregates (£bn)'!D29-#REF!</f>
        <v>#REF!</v>
      </c>
      <c r="E29" s="28" t="e">
        <f>'Aggregates (£bn)'!E29-#REF!</f>
        <v>#REF!</v>
      </c>
      <c r="F29" s="28" t="e">
        <f>'Aggregates (£bn)'!F29-#REF!</f>
        <v>#REF!</v>
      </c>
      <c r="G29" s="28" t="e">
        <f>'Aggregates (£bn)'!G29-#REF!</f>
        <v>#REF!</v>
      </c>
      <c r="H29" s="28" t="e">
        <f>'Aggregates (£bn)'!H29-#REF!</f>
        <v>#REF!</v>
      </c>
      <c r="I29" s="28" t="e">
        <f>'Aggregates (£bn)'!I29-#REF!</f>
        <v>#REF!</v>
      </c>
      <c r="J29" s="28" t="e">
        <f>'Aggregates (£bn)'!J29-#REF!</f>
        <v>#REF!</v>
      </c>
      <c r="K29" s="147" t="str">
        <f>IFERROR('Aggregates (£bn)'!K29 -#REF!, "-")</f>
        <v>-</v>
      </c>
      <c r="L29" s="28" t="e">
        <f>'Aggregates (£bn)'!L29-#REF!</f>
        <v>#REF!</v>
      </c>
      <c r="M29" s="28" t="str">
        <f>IFERROR('Aggregates (£bn)'!L29 -#REF!, "-")</f>
        <v>-</v>
      </c>
      <c r="N29" s="28" t="str">
        <f>IFERROR('Aggregates (£bn)'!M29 -#REF!, "-")</f>
        <v>-</v>
      </c>
      <c r="O29" s="28" t="str">
        <f>IFERROR('Aggregates (£bn)'!N29 -#REF!, "-")</f>
        <v>-</v>
      </c>
      <c r="P29" s="28" t="e">
        <f>'Aggregates (£bn)'!P29-#REF!</f>
        <v>#REF!</v>
      </c>
      <c r="Q29" s="28" t="e">
        <f>'Aggregates (£bn)'!Q29-#REF!</f>
        <v>#REF!</v>
      </c>
      <c r="R29" s="28" t="e">
        <f>'Aggregates (£bn)'!R29-#REF!</f>
        <v>#REF!</v>
      </c>
      <c r="S29" s="28" t="e">
        <f>'Aggregates (£bn)'!S29-#REF!</f>
        <v>#REF!</v>
      </c>
      <c r="T29" s="28" t="e">
        <f>'Aggregates (£bn)'!T29-#REF!</f>
        <v>#REF!</v>
      </c>
      <c r="U29" s="28" t="e">
        <f>'Aggregates (£bn)'!U29-#REF!</f>
        <v>#REF!</v>
      </c>
      <c r="V29" s="28" t="e">
        <f>'Aggregates (£bn)'!V29-#REF!</f>
        <v>#REF!</v>
      </c>
      <c r="W29" s="28" t="e">
        <f>'Aggregates (£bn)'!W29-#REF!</f>
        <v>#REF!</v>
      </c>
      <c r="X29" s="28" t="e">
        <f>'Aggregates (£bn)'!X29-#REF!</f>
        <v>#REF!</v>
      </c>
      <c r="Y29" s="28" t="e">
        <f>'Aggregates (£bn)'!AA29-#REF!</f>
        <v>#REF!</v>
      </c>
      <c r="Z29" s="28" t="str">
        <f>IFERROR('Aggregates (£bn)'!AB29 -#REF!, "-")</f>
        <v>-</v>
      </c>
      <c r="AA29" s="28" t="str">
        <f>IFERROR('Aggregates (£bn)'!AC29 -#REF!, "-")</f>
        <v>-</v>
      </c>
      <c r="AB29" s="28" t="str">
        <f>IFERROR('Aggregates (£bn)'!AD29 -#REF!, "-")</f>
        <v>-</v>
      </c>
      <c r="AC29" s="28" t="str">
        <f>IFERROR('Aggregates (£bn)'!AE29 -#REF!, "-")</f>
        <v>-</v>
      </c>
      <c r="AD29" s="28" t="e">
        <f>'Aggregates (£bn)'!AF29-#REF!</f>
        <v>#REF!</v>
      </c>
      <c r="AE29" s="28" t="str">
        <f>IFERROR('Aggregates (£bn)'!AG29 -#REF!, "-")</f>
        <v>-</v>
      </c>
      <c r="AF29" s="28"/>
      <c r="AG29" s="31" t="s">
        <v>13</v>
      </c>
      <c r="AH29" s="28" t="e">
        <f>'Aggregates (per cent of GDP)'!C26-#REF!</f>
        <v>#REF!</v>
      </c>
      <c r="AI29" s="28" t="e">
        <f>'Aggregates (per cent of GDP)'!D26-#REF!</f>
        <v>#REF!</v>
      </c>
      <c r="AJ29" s="28" t="e">
        <f>'Aggregates (per cent of GDP)'!E26-#REF!</f>
        <v>#REF!</v>
      </c>
      <c r="AK29" s="28" t="e">
        <f>'Aggregates (per cent of GDP)'!F26-#REF!</f>
        <v>#REF!</v>
      </c>
      <c r="AL29" s="28" t="e">
        <f>'Aggregates (per cent of GDP)'!G26-#REF!</f>
        <v>#REF!</v>
      </c>
      <c r="AM29" s="28" t="e">
        <f>'Aggregates (per cent of GDP)'!H26-#REF!</f>
        <v>#REF!</v>
      </c>
      <c r="AN29" s="28" t="e">
        <f>'Aggregates (per cent of GDP)'!I26-#REF!</f>
        <v>#REF!</v>
      </c>
      <c r="AO29" s="28" t="e">
        <f>'Aggregates (per cent of GDP)'!J26-#REF!</f>
        <v>#REF!</v>
      </c>
      <c r="AP29" s="28" t="str">
        <f>IFERROR('Aggregates (per cent of GDP)'!K26 -#REF!, "-")</f>
        <v>-</v>
      </c>
      <c r="AQ29" s="28" t="e">
        <f>'Aggregates (per cent of GDP)'!L26-#REF!</f>
        <v>#REF!</v>
      </c>
      <c r="AR29" s="28" t="str">
        <f>IFERROR('Aggregates (per cent of GDP)'!M26 -#REF!, "-")</f>
        <v>-</v>
      </c>
      <c r="AS29" s="28" t="str">
        <f>IFERROR('Aggregates (per cent of GDP)'!L26 -#REF!, "-")</f>
        <v>-</v>
      </c>
      <c r="AT29" s="28" t="str">
        <f>IFERROR('Aggregates (per cent of GDP)'!N26 -#REF!, "-")</f>
        <v>-</v>
      </c>
      <c r="AU29" s="28" t="e">
        <f>'Aggregates (per cent of GDP)'!P26-#REF!</f>
        <v>#REF!</v>
      </c>
      <c r="AV29" s="28" t="e">
        <f>'Aggregates (per cent of GDP)'!R26-#REF!</f>
        <v>#REF!</v>
      </c>
      <c r="AW29" s="28" t="e">
        <f>'Aggregates (per cent of GDP)'!R26-#REF!</f>
        <v>#REF!</v>
      </c>
      <c r="AX29" s="28" t="e">
        <f>'Aggregates (per cent of GDP)'!S26-#REF!</f>
        <v>#REF!</v>
      </c>
      <c r="AY29" s="28" t="e">
        <f>'Aggregates (per cent of GDP)'!T26-#REF!</f>
        <v>#REF!</v>
      </c>
      <c r="AZ29" s="28" t="e">
        <f>'Aggregates (per cent of GDP)'!U26-#REF!</f>
        <v>#REF!</v>
      </c>
      <c r="BA29" s="28" t="e">
        <f>'Aggregates (per cent of GDP)'!V26-#REF!</f>
        <v>#REF!</v>
      </c>
      <c r="BB29" s="28" t="e">
        <f>'Aggregates (per cent of GDP)'!W26-#REF!</f>
        <v>#REF!</v>
      </c>
      <c r="BC29" s="28" t="str">
        <f>IFERROR('Aggregates (per cent of GDP)'!N26 -#REF!, "-")</f>
        <v>-</v>
      </c>
      <c r="BD29" s="28" t="e">
        <f>'Aggregates (per cent of GDP)'!AA26-#REF!</f>
        <v>#REF!</v>
      </c>
      <c r="BE29" s="28" t="str">
        <f>IFERROR('Aggregates (per cent of GDP)'!AB26 -#REF!, "-")</f>
        <v>-</v>
      </c>
      <c r="BF29" s="28" t="str">
        <f>IFERROR('Aggregates (per cent of GDP)'!AC26 -#REF!, "-")</f>
        <v>-</v>
      </c>
      <c r="BG29" s="28"/>
      <c r="BH29" s="28"/>
      <c r="BI29" s="28"/>
      <c r="BK29" s="33" t="s">
        <v>20</v>
      </c>
      <c r="BL29" s="28" t="e">
        <f>'Aggregates (2024-25 prices)'!C26-#REF!</f>
        <v>#REF!</v>
      </c>
      <c r="BM29" s="28" t="e">
        <f>'Aggregates (2024-25 prices)'!D26-#REF!</f>
        <v>#REF!</v>
      </c>
      <c r="BN29" s="28" t="e">
        <f>'Aggregates (2024-25 prices)'!E26-#REF!</f>
        <v>#REF!</v>
      </c>
      <c r="BO29" s="28" t="e">
        <f>'Aggregates (2024-25 prices)'!F26-#REF!</f>
        <v>#REF!</v>
      </c>
      <c r="BP29" s="28" t="e">
        <f>'Aggregates (2024-25 prices)'!G26-#REF!</f>
        <v>#REF!</v>
      </c>
      <c r="BQ29" s="28" t="e">
        <f>'Aggregates (2024-25 prices)'!H26-#REF!</f>
        <v>#REF!</v>
      </c>
      <c r="BR29" s="28" t="e">
        <f>'Aggregates (2024-25 prices)'!I26-#REF!</f>
        <v>#REF!</v>
      </c>
      <c r="BS29" s="28"/>
      <c r="BT29" s="28" t="e">
        <f>'Aggregates (2024-25 prices)'!K26-#REF!</f>
        <v>#REF!</v>
      </c>
      <c r="BU29" s="28" t="e">
        <f>'Aggregates (2024-25 prices)'!#REF!-#REF!</f>
        <v>#REF!</v>
      </c>
      <c r="BV29" s="28" t="e">
        <f>'Aggregates (2024-25 prices)'!L26-#REF!</f>
        <v>#REF!</v>
      </c>
      <c r="BW29" s="28" t="e">
        <f>'Aggregates (2024-25 prices)'!M26-#REF!</f>
        <v>#REF!</v>
      </c>
      <c r="BX29" s="28" t="e">
        <f>'Aggregates (2024-25 prices)'!N26-#REF!</f>
        <v>#REF!</v>
      </c>
      <c r="BY29" s="28"/>
      <c r="BZ29" s="28" t="e">
        <f>'Aggregates (2024-25 prices)'!Q26-#REF!</f>
        <v>#REF!</v>
      </c>
      <c r="CA29" s="28" t="e">
        <f>'Aggregates (2024-25 prices)'!R26-#REF!</f>
        <v>#REF!</v>
      </c>
      <c r="CB29" s="28"/>
      <c r="CC29" s="28" t="e">
        <f>'Aggregates (2024-25 prices)'!T26-#REF!</f>
        <v>#REF!</v>
      </c>
      <c r="CD29" s="28" t="e">
        <f>'Aggregates (2024-25 prices)'!U26-#REF!</f>
        <v>#REF!</v>
      </c>
      <c r="CE29" s="28" t="e">
        <f>'Aggregates (2024-25 prices)'!V26-#REF!</f>
        <v>#REF!</v>
      </c>
      <c r="CF29" s="28"/>
      <c r="CG29" s="28" t="e">
        <f>'Aggregates (2024-25 prices)'!X26-#REF!</f>
        <v>#REF!</v>
      </c>
      <c r="CH29" s="28" t="e">
        <f>'Aggregates (2024-25 prices)'!AA26-#REF!</f>
        <v>#REF!</v>
      </c>
      <c r="CI29" s="28" t="e">
        <f>'Aggregates (2024-25 prices)'!AB26-#REF!</f>
        <v>#REF!</v>
      </c>
      <c r="CJ29" s="28" t="e">
        <f>'Aggregates (2024-25 prices)'!AC26-#REF!</f>
        <v>#REF!</v>
      </c>
      <c r="CK29" s="28"/>
      <c r="CL29" s="28" t="e">
        <f>'Aggregates (2024-25 prices)'!AE26-#REF!</f>
        <v>#REF!</v>
      </c>
    </row>
    <row r="30" spans="1:90" s="30" customFormat="1" ht="15.75" customHeight="1">
      <c r="B30" s="31" t="s">
        <v>12</v>
      </c>
      <c r="C30" s="28" t="e">
        <f>'Aggregates (£bn)'!C30-#REF!</f>
        <v>#REF!</v>
      </c>
      <c r="D30" s="28" t="e">
        <f>'Aggregates (£bn)'!D30-#REF!</f>
        <v>#REF!</v>
      </c>
      <c r="E30" s="28" t="e">
        <f>'Aggregates (£bn)'!E30-#REF!</f>
        <v>#REF!</v>
      </c>
      <c r="F30" s="28" t="e">
        <f>'Aggregates (£bn)'!F30-#REF!</f>
        <v>#REF!</v>
      </c>
      <c r="G30" s="28" t="e">
        <f>'Aggregates (£bn)'!G30-#REF!</f>
        <v>#REF!</v>
      </c>
      <c r="H30" s="28" t="e">
        <f>'Aggregates (£bn)'!H30-#REF!</f>
        <v>#REF!</v>
      </c>
      <c r="I30" s="28" t="e">
        <f>'Aggregates (£bn)'!I30-#REF!</f>
        <v>#REF!</v>
      </c>
      <c r="J30" s="28" t="e">
        <f>'Aggregates (£bn)'!J30-#REF!</f>
        <v>#REF!</v>
      </c>
      <c r="K30" s="147" t="str">
        <f>IFERROR('Aggregates (£bn)'!K30 -#REF!, "-")</f>
        <v>-</v>
      </c>
      <c r="L30" s="28" t="e">
        <f>'Aggregates (£bn)'!L30-#REF!</f>
        <v>#REF!</v>
      </c>
      <c r="M30" s="28" t="str">
        <f>IFERROR('Aggregates (£bn)'!L30 -#REF!, "-")</f>
        <v>-</v>
      </c>
      <c r="N30" s="28" t="str">
        <f>IFERROR('Aggregates (£bn)'!M30 -#REF!, "-")</f>
        <v>-</v>
      </c>
      <c r="O30" s="28" t="str">
        <f>IFERROR('Aggregates (£bn)'!N30 -#REF!, "-")</f>
        <v>-</v>
      </c>
      <c r="P30" s="28" t="e">
        <f>'Aggregates (£bn)'!P30-#REF!</f>
        <v>#REF!</v>
      </c>
      <c r="Q30" s="28" t="e">
        <f>'Aggregates (£bn)'!Q30-#REF!</f>
        <v>#REF!</v>
      </c>
      <c r="R30" s="28" t="e">
        <f>'Aggregates (£bn)'!R30-#REF!</f>
        <v>#REF!</v>
      </c>
      <c r="S30" s="28" t="e">
        <f>'Aggregates (£bn)'!S30-#REF!</f>
        <v>#REF!</v>
      </c>
      <c r="T30" s="28" t="e">
        <f>'Aggregates (£bn)'!T30-#REF!</f>
        <v>#REF!</v>
      </c>
      <c r="U30" s="28" t="e">
        <f>'Aggregates (£bn)'!U30-#REF!</f>
        <v>#REF!</v>
      </c>
      <c r="V30" s="28" t="e">
        <f>'Aggregates (£bn)'!V30-#REF!</f>
        <v>#REF!</v>
      </c>
      <c r="W30" s="28" t="e">
        <f>'Aggregates (£bn)'!W30-#REF!</f>
        <v>#REF!</v>
      </c>
      <c r="X30" s="28" t="e">
        <f>'Aggregates (£bn)'!X30-#REF!</f>
        <v>#REF!</v>
      </c>
      <c r="Y30" s="28" t="e">
        <f>'Aggregates (£bn)'!AA30-#REF!</f>
        <v>#REF!</v>
      </c>
      <c r="Z30" s="28" t="str">
        <f>IFERROR('Aggregates (£bn)'!AB30 -#REF!, "-")</f>
        <v>-</v>
      </c>
      <c r="AA30" s="28" t="str">
        <f>IFERROR('Aggregates (£bn)'!AC30 -#REF!, "-")</f>
        <v>-</v>
      </c>
      <c r="AB30" s="28" t="str">
        <f>IFERROR('Aggregates (£bn)'!AD30 -#REF!, "-")</f>
        <v>-</v>
      </c>
      <c r="AC30" s="28" t="str">
        <f>IFERROR('Aggregates (£bn)'!AE30 -#REF!, "-")</f>
        <v>-</v>
      </c>
      <c r="AD30" s="28" t="e">
        <f>'Aggregates (£bn)'!AF30-#REF!</f>
        <v>#REF!</v>
      </c>
      <c r="AE30" s="28" t="str">
        <f>IFERROR('Aggregates (£bn)'!AG30 -#REF!, "-")</f>
        <v>-</v>
      </c>
      <c r="AF30" s="28"/>
      <c r="AG30" s="33" t="s">
        <v>14</v>
      </c>
      <c r="AH30" s="28" t="e">
        <f>'Aggregates (per cent of GDP)'!C27-#REF!</f>
        <v>#REF!</v>
      </c>
      <c r="AI30" s="28" t="e">
        <f>'Aggregates (per cent of GDP)'!D27-#REF!</f>
        <v>#REF!</v>
      </c>
      <c r="AJ30" s="28" t="e">
        <f>'Aggregates (per cent of GDP)'!E27-#REF!</f>
        <v>#REF!</v>
      </c>
      <c r="AK30" s="28" t="e">
        <f>'Aggregates (per cent of GDP)'!F27-#REF!</f>
        <v>#REF!</v>
      </c>
      <c r="AL30" s="28" t="e">
        <f>'Aggregates (per cent of GDP)'!G27-#REF!</f>
        <v>#REF!</v>
      </c>
      <c r="AM30" s="28" t="e">
        <f>'Aggregates (per cent of GDP)'!H27-#REF!</f>
        <v>#REF!</v>
      </c>
      <c r="AN30" s="28" t="e">
        <f>'Aggregates (per cent of GDP)'!I27-#REF!</f>
        <v>#REF!</v>
      </c>
      <c r="AO30" s="28" t="e">
        <f>'Aggregates (per cent of GDP)'!J27-#REF!</f>
        <v>#REF!</v>
      </c>
      <c r="AP30" s="28" t="str">
        <f>IFERROR('Aggregates (per cent of GDP)'!K27 -#REF!, "-")</f>
        <v>-</v>
      </c>
      <c r="AQ30" s="28" t="e">
        <f>'Aggregates (per cent of GDP)'!L27-#REF!</f>
        <v>#REF!</v>
      </c>
      <c r="AR30" s="28" t="str">
        <f>IFERROR('Aggregates (per cent of GDP)'!M27 -#REF!, "-")</f>
        <v>-</v>
      </c>
      <c r="AS30" s="28" t="str">
        <f>IFERROR('Aggregates (per cent of GDP)'!L27 -#REF!, "-")</f>
        <v>-</v>
      </c>
      <c r="AT30" s="28" t="str">
        <f>IFERROR('Aggregates (per cent of GDP)'!N27 -#REF!, "-")</f>
        <v>-</v>
      </c>
      <c r="AU30" s="28" t="e">
        <f>'Aggregates (per cent of GDP)'!P27-#REF!</f>
        <v>#REF!</v>
      </c>
      <c r="AV30" s="28" t="e">
        <f>'Aggregates (per cent of GDP)'!R27-#REF!</f>
        <v>#REF!</v>
      </c>
      <c r="AW30" s="28" t="e">
        <f>'Aggregates (per cent of GDP)'!R27-#REF!</f>
        <v>#REF!</v>
      </c>
      <c r="AX30" s="28" t="e">
        <f>'Aggregates (per cent of GDP)'!S27-#REF!</f>
        <v>#REF!</v>
      </c>
      <c r="AY30" s="28" t="e">
        <f>'Aggregates (per cent of GDP)'!T27-#REF!</f>
        <v>#REF!</v>
      </c>
      <c r="AZ30" s="28" t="e">
        <f>'Aggregates (per cent of GDP)'!U27-#REF!</f>
        <v>#REF!</v>
      </c>
      <c r="BA30" s="28" t="e">
        <f>'Aggregates (per cent of GDP)'!V27-#REF!</f>
        <v>#REF!</v>
      </c>
      <c r="BB30" s="28" t="e">
        <f>'Aggregates (per cent of GDP)'!W27-#REF!</f>
        <v>#REF!</v>
      </c>
      <c r="BC30" s="28" t="str">
        <f>IFERROR('Aggregates (per cent of GDP)'!N27 -#REF!, "-")</f>
        <v>-</v>
      </c>
      <c r="BD30" s="28" t="e">
        <f>'Aggregates (per cent of GDP)'!AA27-#REF!</f>
        <v>#REF!</v>
      </c>
      <c r="BE30" s="28" t="str">
        <f>IFERROR('Aggregates (per cent of GDP)'!AB27 -#REF!, "-")</f>
        <v>-</v>
      </c>
      <c r="BF30" s="28" t="str">
        <f>IFERROR('Aggregates (per cent of GDP)'!AC27 -#REF!, "-")</f>
        <v>-</v>
      </c>
      <c r="BG30" s="28"/>
      <c r="BH30" s="28"/>
      <c r="BI30" s="28"/>
      <c r="BK30" s="33" t="s">
        <v>21</v>
      </c>
      <c r="BL30" s="28" t="e">
        <f>'Aggregates (2024-25 prices)'!C27-#REF!</f>
        <v>#REF!</v>
      </c>
      <c r="BM30" s="28" t="e">
        <f>'Aggregates (2024-25 prices)'!D27-#REF!</f>
        <v>#REF!</v>
      </c>
      <c r="BN30" s="28" t="e">
        <f>'Aggregates (2024-25 prices)'!E27-#REF!</f>
        <v>#REF!</v>
      </c>
      <c r="BO30" s="28" t="e">
        <f>'Aggregates (2024-25 prices)'!F27-#REF!</f>
        <v>#REF!</v>
      </c>
      <c r="BP30" s="28" t="e">
        <f>'Aggregates (2024-25 prices)'!G27-#REF!</f>
        <v>#REF!</v>
      </c>
      <c r="BQ30" s="28" t="e">
        <f>'Aggregates (2024-25 prices)'!H27-#REF!</f>
        <v>#REF!</v>
      </c>
      <c r="BR30" s="28" t="e">
        <f>'Aggregates (2024-25 prices)'!I27-#REF!</f>
        <v>#REF!</v>
      </c>
      <c r="BS30" s="28"/>
      <c r="BT30" s="28" t="e">
        <f>'Aggregates (2024-25 prices)'!K27-#REF!</f>
        <v>#REF!</v>
      </c>
      <c r="BU30" s="28" t="e">
        <f>'Aggregates (2024-25 prices)'!#REF!-#REF!</f>
        <v>#REF!</v>
      </c>
      <c r="BV30" s="28" t="e">
        <f>'Aggregates (2024-25 prices)'!L27-#REF!</f>
        <v>#REF!</v>
      </c>
      <c r="BW30" s="28" t="e">
        <f>'Aggregates (2024-25 prices)'!M27-#REF!</f>
        <v>#REF!</v>
      </c>
      <c r="BX30" s="28" t="e">
        <f>'Aggregates (2024-25 prices)'!N27-#REF!</f>
        <v>#REF!</v>
      </c>
      <c r="BY30" s="28"/>
      <c r="BZ30" s="28" t="e">
        <f>'Aggregates (2024-25 prices)'!Q27-#REF!</f>
        <v>#REF!</v>
      </c>
      <c r="CA30" s="28" t="e">
        <f>'Aggregates (2024-25 prices)'!R27-#REF!</f>
        <v>#REF!</v>
      </c>
      <c r="CB30" s="28"/>
      <c r="CC30" s="28" t="e">
        <f>'Aggregates (2024-25 prices)'!T27-#REF!</f>
        <v>#REF!</v>
      </c>
      <c r="CD30" s="28" t="e">
        <f>'Aggregates (2024-25 prices)'!U27-#REF!</f>
        <v>#REF!</v>
      </c>
      <c r="CE30" s="28" t="e">
        <f>'Aggregates (2024-25 prices)'!V27-#REF!</f>
        <v>#REF!</v>
      </c>
      <c r="CF30" s="28"/>
      <c r="CG30" s="28" t="e">
        <f>'Aggregates (2024-25 prices)'!X27-#REF!</f>
        <v>#REF!</v>
      </c>
      <c r="CH30" s="28" t="e">
        <f>'Aggregates (2024-25 prices)'!AA27-#REF!</f>
        <v>#REF!</v>
      </c>
      <c r="CI30" s="28" t="e">
        <f>'Aggregates (2024-25 prices)'!AB27-#REF!</f>
        <v>#REF!</v>
      </c>
      <c r="CJ30" s="28" t="e">
        <f>'Aggregates (2024-25 prices)'!AC27-#REF!</f>
        <v>#REF!</v>
      </c>
      <c r="CK30" s="28"/>
      <c r="CL30" s="28" t="e">
        <f>'Aggregates (2024-25 prices)'!AE27-#REF!</f>
        <v>#REF!</v>
      </c>
    </row>
    <row r="31" spans="1:90" s="30" customFormat="1" ht="15.75" customHeight="1">
      <c r="B31" s="31" t="s">
        <v>13</v>
      </c>
      <c r="C31" s="28" t="e">
        <f>'Aggregates (£bn)'!C31-#REF!</f>
        <v>#REF!</v>
      </c>
      <c r="D31" s="28" t="e">
        <f>'Aggregates (£bn)'!D31-#REF!</f>
        <v>#REF!</v>
      </c>
      <c r="E31" s="28" t="e">
        <f>'Aggregates (£bn)'!E31-#REF!</f>
        <v>#REF!</v>
      </c>
      <c r="F31" s="28" t="e">
        <f>'Aggregates (£bn)'!F31-#REF!</f>
        <v>#REF!</v>
      </c>
      <c r="G31" s="28" t="e">
        <f>'Aggregates (£bn)'!G31-#REF!</f>
        <v>#REF!</v>
      </c>
      <c r="H31" s="28" t="e">
        <f>'Aggregates (£bn)'!H31-#REF!</f>
        <v>#REF!</v>
      </c>
      <c r="I31" s="28" t="e">
        <f>'Aggregates (£bn)'!I31-#REF!</f>
        <v>#REF!</v>
      </c>
      <c r="J31" s="28" t="e">
        <f>'Aggregates (£bn)'!J31-#REF!</f>
        <v>#REF!</v>
      </c>
      <c r="K31" s="147" t="str">
        <f>IFERROR('Aggregates (£bn)'!K31 -#REF!, "-")</f>
        <v>-</v>
      </c>
      <c r="L31" s="28" t="e">
        <f>'Aggregates (£bn)'!L31-#REF!</f>
        <v>#REF!</v>
      </c>
      <c r="M31" s="28" t="str">
        <f>IFERROR('Aggregates (£bn)'!L31 -#REF!, "-")</f>
        <v>-</v>
      </c>
      <c r="N31" s="28" t="str">
        <f>IFERROR('Aggregates (£bn)'!M31 -#REF!, "-")</f>
        <v>-</v>
      </c>
      <c r="O31" s="28" t="str">
        <f>IFERROR('Aggregates (£bn)'!N31 -#REF!, "-")</f>
        <v>-</v>
      </c>
      <c r="P31" s="28" t="e">
        <f>'Aggregates (£bn)'!P31-#REF!</f>
        <v>#REF!</v>
      </c>
      <c r="Q31" s="28" t="e">
        <f>'Aggregates (£bn)'!Q31-#REF!</f>
        <v>#REF!</v>
      </c>
      <c r="R31" s="28" t="e">
        <f>'Aggregates (£bn)'!R31-#REF!</f>
        <v>#REF!</v>
      </c>
      <c r="S31" s="28" t="e">
        <f>'Aggregates (£bn)'!S31-#REF!</f>
        <v>#REF!</v>
      </c>
      <c r="T31" s="28" t="e">
        <f>'Aggregates (£bn)'!T31-#REF!</f>
        <v>#REF!</v>
      </c>
      <c r="U31" s="28" t="e">
        <f>'Aggregates (£bn)'!U31-#REF!</f>
        <v>#REF!</v>
      </c>
      <c r="V31" s="28" t="e">
        <f>'Aggregates (£bn)'!V31-#REF!</f>
        <v>#REF!</v>
      </c>
      <c r="W31" s="28" t="e">
        <f>'Aggregates (£bn)'!W31-#REF!</f>
        <v>#REF!</v>
      </c>
      <c r="X31" s="28" t="e">
        <f>'Aggregates (£bn)'!X31-#REF!</f>
        <v>#REF!</v>
      </c>
      <c r="Y31" s="28" t="e">
        <f>'Aggregates (£bn)'!AA31-#REF!</f>
        <v>#REF!</v>
      </c>
      <c r="Z31" s="28" t="str">
        <f>IFERROR('Aggregates (£bn)'!AB31 -#REF!, "-")</f>
        <v>-</v>
      </c>
      <c r="AA31" s="28" t="str">
        <f>IFERROR('Aggregates (£bn)'!AC31 -#REF!, "-")</f>
        <v>-</v>
      </c>
      <c r="AB31" s="28" t="str">
        <f>IFERROR('Aggregates (£bn)'!AD31 -#REF!, "-")</f>
        <v>-</v>
      </c>
      <c r="AC31" s="28" t="str">
        <f>IFERROR('Aggregates (£bn)'!AE31 -#REF!, "-")</f>
        <v>-</v>
      </c>
      <c r="AD31" s="28" t="e">
        <f>'Aggregates (£bn)'!AF31-#REF!</f>
        <v>#REF!</v>
      </c>
      <c r="AE31" s="28" t="str">
        <f>IFERROR('Aggregates (£bn)'!AG31 -#REF!, "-")</f>
        <v>-</v>
      </c>
      <c r="AF31" s="28"/>
      <c r="AG31" s="33" t="s">
        <v>15</v>
      </c>
      <c r="AH31" s="28" t="e">
        <f>'Aggregates (per cent of GDP)'!C28-#REF!</f>
        <v>#REF!</v>
      </c>
      <c r="AI31" s="28" t="e">
        <f>'Aggregates (per cent of GDP)'!D28-#REF!</f>
        <v>#REF!</v>
      </c>
      <c r="AJ31" s="28" t="e">
        <f>'Aggregates (per cent of GDP)'!E28-#REF!</f>
        <v>#REF!</v>
      </c>
      <c r="AK31" s="28" t="e">
        <f>'Aggregates (per cent of GDP)'!F28-#REF!</f>
        <v>#REF!</v>
      </c>
      <c r="AL31" s="28" t="e">
        <f>'Aggregates (per cent of GDP)'!G28-#REF!</f>
        <v>#REF!</v>
      </c>
      <c r="AM31" s="28" t="e">
        <f>'Aggregates (per cent of GDP)'!H28-#REF!</f>
        <v>#REF!</v>
      </c>
      <c r="AN31" s="28" t="e">
        <f>'Aggregates (per cent of GDP)'!I28-#REF!</f>
        <v>#REF!</v>
      </c>
      <c r="AO31" s="28" t="e">
        <f>'Aggregates (per cent of GDP)'!J28-#REF!</f>
        <v>#REF!</v>
      </c>
      <c r="AP31" s="28" t="str">
        <f>IFERROR('Aggregates (per cent of GDP)'!K28 -#REF!, "-")</f>
        <v>-</v>
      </c>
      <c r="AQ31" s="28" t="e">
        <f>'Aggregates (per cent of GDP)'!L28-#REF!</f>
        <v>#REF!</v>
      </c>
      <c r="AR31" s="28" t="str">
        <f>IFERROR('Aggregates (per cent of GDP)'!M28 -#REF!, "-")</f>
        <v>-</v>
      </c>
      <c r="AS31" s="28" t="str">
        <f>IFERROR('Aggregates (per cent of GDP)'!L28 -#REF!, "-")</f>
        <v>-</v>
      </c>
      <c r="AT31" s="28" t="str">
        <f>IFERROR('Aggregates (per cent of GDP)'!N28 -#REF!, "-")</f>
        <v>-</v>
      </c>
      <c r="AU31" s="28" t="e">
        <f>'Aggregates (per cent of GDP)'!P28-#REF!</f>
        <v>#REF!</v>
      </c>
      <c r="AV31" s="28" t="e">
        <f>'Aggregates (per cent of GDP)'!R28-#REF!</f>
        <v>#REF!</v>
      </c>
      <c r="AW31" s="28" t="e">
        <f>'Aggregates (per cent of GDP)'!R28-#REF!</f>
        <v>#REF!</v>
      </c>
      <c r="AX31" s="28" t="e">
        <f>'Aggregates (per cent of GDP)'!S28-#REF!</f>
        <v>#REF!</v>
      </c>
      <c r="AY31" s="28" t="e">
        <f>'Aggregates (per cent of GDP)'!T28-#REF!</f>
        <v>#REF!</v>
      </c>
      <c r="AZ31" s="28" t="e">
        <f>'Aggregates (per cent of GDP)'!U28-#REF!</f>
        <v>#REF!</v>
      </c>
      <c r="BA31" s="28" t="e">
        <f>'Aggregates (per cent of GDP)'!V28-#REF!</f>
        <v>#REF!</v>
      </c>
      <c r="BB31" s="28" t="e">
        <f>'Aggregates (per cent of GDP)'!W28-#REF!</f>
        <v>#REF!</v>
      </c>
      <c r="BC31" s="28" t="str">
        <f>IFERROR('Aggregates (per cent of GDP)'!N28 -#REF!, "-")</f>
        <v>-</v>
      </c>
      <c r="BD31" s="28" t="e">
        <f>'Aggregates (per cent of GDP)'!AA28-#REF!</f>
        <v>#REF!</v>
      </c>
      <c r="BE31" s="28" t="str">
        <f>IFERROR('Aggregates (per cent of GDP)'!AB28 -#REF!, "-")</f>
        <v>-</v>
      </c>
      <c r="BF31" s="28" t="str">
        <f>IFERROR('Aggregates (per cent of GDP)'!AC28 -#REF!, "-")</f>
        <v>-</v>
      </c>
      <c r="BG31" s="28"/>
      <c r="BH31" s="28"/>
      <c r="BI31" s="28"/>
      <c r="BK31" s="33" t="s">
        <v>22</v>
      </c>
      <c r="BL31" s="28" t="e">
        <f>'Aggregates (2024-25 prices)'!C28-#REF!</f>
        <v>#REF!</v>
      </c>
      <c r="BM31" s="28" t="e">
        <f>'Aggregates (2024-25 prices)'!D28-#REF!</f>
        <v>#REF!</v>
      </c>
      <c r="BN31" s="28" t="e">
        <f>'Aggregates (2024-25 prices)'!E28-#REF!</f>
        <v>#REF!</v>
      </c>
      <c r="BO31" s="28" t="e">
        <f>'Aggregates (2024-25 prices)'!F28-#REF!</f>
        <v>#REF!</v>
      </c>
      <c r="BP31" s="28" t="e">
        <f>'Aggregates (2024-25 prices)'!G28-#REF!</f>
        <v>#REF!</v>
      </c>
      <c r="BQ31" s="28" t="e">
        <f>'Aggregates (2024-25 prices)'!H28-#REF!</f>
        <v>#REF!</v>
      </c>
      <c r="BR31" s="28" t="e">
        <f>'Aggregates (2024-25 prices)'!I28-#REF!</f>
        <v>#REF!</v>
      </c>
      <c r="BS31" s="28"/>
      <c r="BT31" s="28" t="e">
        <f>'Aggregates (2024-25 prices)'!K28-#REF!</f>
        <v>#REF!</v>
      </c>
      <c r="BU31" s="28" t="e">
        <f>'Aggregates (2024-25 prices)'!#REF!-#REF!</f>
        <v>#REF!</v>
      </c>
      <c r="BV31" s="28" t="e">
        <f>'Aggregates (2024-25 prices)'!L28-#REF!</f>
        <v>#REF!</v>
      </c>
      <c r="BW31" s="28" t="e">
        <f>'Aggregates (2024-25 prices)'!M28-#REF!</f>
        <v>#REF!</v>
      </c>
      <c r="BX31" s="28" t="e">
        <f>'Aggregates (2024-25 prices)'!N28-#REF!</f>
        <v>#REF!</v>
      </c>
      <c r="BY31" s="28"/>
      <c r="BZ31" s="28" t="e">
        <f>'Aggregates (2024-25 prices)'!Q28-#REF!</f>
        <v>#REF!</v>
      </c>
      <c r="CA31" s="28" t="e">
        <f>'Aggregates (2024-25 prices)'!R28-#REF!</f>
        <v>#REF!</v>
      </c>
      <c r="CB31" s="28"/>
      <c r="CC31" s="28" t="e">
        <f>'Aggregates (2024-25 prices)'!T28-#REF!</f>
        <v>#REF!</v>
      </c>
      <c r="CD31" s="28" t="e">
        <f>'Aggregates (2024-25 prices)'!U28-#REF!</f>
        <v>#REF!</v>
      </c>
      <c r="CE31" s="28" t="e">
        <f>'Aggregates (2024-25 prices)'!V28-#REF!</f>
        <v>#REF!</v>
      </c>
      <c r="CF31" s="28"/>
      <c r="CG31" s="28" t="e">
        <f>'Aggregates (2024-25 prices)'!X28-#REF!</f>
        <v>#REF!</v>
      </c>
      <c r="CH31" s="28" t="e">
        <f>'Aggregates (2024-25 prices)'!AA28-#REF!</f>
        <v>#REF!</v>
      </c>
      <c r="CI31" s="28" t="e">
        <f>'Aggregates (2024-25 prices)'!AB28-#REF!</f>
        <v>#REF!</v>
      </c>
      <c r="CJ31" s="28" t="e">
        <f>'Aggregates (2024-25 prices)'!AC28-#REF!</f>
        <v>#REF!</v>
      </c>
      <c r="CK31" s="28"/>
      <c r="CL31" s="28" t="e">
        <f>'Aggregates (2024-25 prices)'!AE28-#REF!</f>
        <v>#REF!</v>
      </c>
    </row>
    <row r="32" spans="1:90">
      <c r="A32" s="32"/>
      <c r="B32" s="33" t="s">
        <v>14</v>
      </c>
      <c r="C32" s="28" t="e">
        <f>'Aggregates (£bn)'!C32-#REF!</f>
        <v>#REF!</v>
      </c>
      <c r="D32" s="28" t="e">
        <f>'Aggregates (£bn)'!D32-#REF!</f>
        <v>#REF!</v>
      </c>
      <c r="E32" s="28" t="e">
        <f>'Aggregates (£bn)'!E32-#REF!</f>
        <v>#REF!</v>
      </c>
      <c r="F32" s="28" t="e">
        <f>'Aggregates (£bn)'!F32-#REF!</f>
        <v>#REF!</v>
      </c>
      <c r="G32" s="28" t="e">
        <f>'Aggregates (£bn)'!G32-#REF!</f>
        <v>#REF!</v>
      </c>
      <c r="H32" s="28" t="e">
        <f>'Aggregates (£bn)'!H32-#REF!</f>
        <v>#REF!</v>
      </c>
      <c r="I32" s="28" t="e">
        <f>'Aggregates (£bn)'!I32-#REF!</f>
        <v>#REF!</v>
      </c>
      <c r="J32" s="28" t="e">
        <f>'Aggregates (£bn)'!J32-#REF!</f>
        <v>#REF!</v>
      </c>
      <c r="K32" s="147" t="str">
        <f>IFERROR('Aggregates (£bn)'!K32 -#REF!, "-")</f>
        <v>-</v>
      </c>
      <c r="L32" s="28" t="e">
        <f>'Aggregates (£bn)'!L32-#REF!</f>
        <v>#REF!</v>
      </c>
      <c r="M32" s="28" t="str">
        <f>IFERROR('Aggregates (£bn)'!L32 -#REF!, "-")</f>
        <v>-</v>
      </c>
      <c r="N32" s="28" t="str">
        <f>IFERROR('Aggregates (£bn)'!M32 -#REF!, "-")</f>
        <v>-</v>
      </c>
      <c r="O32" s="28" t="str">
        <f>IFERROR('Aggregates (£bn)'!N32 -#REF!, "-")</f>
        <v>-</v>
      </c>
      <c r="P32" s="28" t="e">
        <f>'Aggregates (£bn)'!P32-#REF!</f>
        <v>#REF!</v>
      </c>
      <c r="Q32" s="28" t="e">
        <f>'Aggregates (£bn)'!Q32-#REF!</f>
        <v>#REF!</v>
      </c>
      <c r="R32" s="28" t="e">
        <f>'Aggregates (£bn)'!R32-#REF!</f>
        <v>#REF!</v>
      </c>
      <c r="S32" s="28" t="e">
        <f>'Aggregates (£bn)'!S32-#REF!</f>
        <v>#REF!</v>
      </c>
      <c r="T32" s="28" t="e">
        <f>'Aggregates (£bn)'!T32-#REF!</f>
        <v>#REF!</v>
      </c>
      <c r="U32" s="28" t="e">
        <f>'Aggregates (£bn)'!U32-#REF!</f>
        <v>#REF!</v>
      </c>
      <c r="V32" s="28" t="e">
        <f>'Aggregates (£bn)'!V32-#REF!</f>
        <v>#REF!</v>
      </c>
      <c r="W32" s="28" t="e">
        <f>'Aggregates (£bn)'!W32-#REF!</f>
        <v>#REF!</v>
      </c>
      <c r="X32" s="28" t="e">
        <f>'Aggregates (£bn)'!X32-#REF!</f>
        <v>#REF!</v>
      </c>
      <c r="Y32" s="28" t="e">
        <f>'Aggregates (£bn)'!AA32-#REF!</f>
        <v>#REF!</v>
      </c>
      <c r="Z32" s="28" t="str">
        <f>IFERROR('Aggregates (£bn)'!AB32 -#REF!, "-")</f>
        <v>-</v>
      </c>
      <c r="AA32" s="28" t="str">
        <f>IFERROR('Aggregates (£bn)'!AC32 -#REF!, "-")</f>
        <v>-</v>
      </c>
      <c r="AB32" s="28" t="str">
        <f>IFERROR('Aggregates (£bn)'!AD32 -#REF!, "-")</f>
        <v>-</v>
      </c>
      <c r="AC32" s="28" t="str">
        <f>IFERROR('Aggregates (£bn)'!AE32 -#REF!, "-")</f>
        <v>-</v>
      </c>
      <c r="AD32" s="28" t="e">
        <f>'Aggregates (£bn)'!AF32-#REF!</f>
        <v>#REF!</v>
      </c>
      <c r="AE32" s="28" t="str">
        <f>IFERROR('Aggregates (£bn)'!AG32 -#REF!, "-")</f>
        <v>-</v>
      </c>
      <c r="AF32" s="28"/>
      <c r="AG32" s="33" t="s">
        <v>16</v>
      </c>
      <c r="AH32" s="28" t="e">
        <f>'Aggregates (per cent of GDP)'!C29-#REF!</f>
        <v>#REF!</v>
      </c>
      <c r="AI32" s="28" t="e">
        <f>'Aggregates (per cent of GDP)'!D29-#REF!</f>
        <v>#REF!</v>
      </c>
      <c r="AJ32" s="28" t="e">
        <f>'Aggregates (per cent of GDP)'!E29-#REF!</f>
        <v>#REF!</v>
      </c>
      <c r="AK32" s="28" t="e">
        <f>'Aggregates (per cent of GDP)'!F29-#REF!</f>
        <v>#REF!</v>
      </c>
      <c r="AL32" s="28" t="e">
        <f>'Aggregates (per cent of GDP)'!G29-#REF!</f>
        <v>#REF!</v>
      </c>
      <c r="AM32" s="28" t="e">
        <f>'Aggregates (per cent of GDP)'!H29-#REF!</f>
        <v>#REF!</v>
      </c>
      <c r="AN32" s="28" t="e">
        <f>'Aggregates (per cent of GDP)'!I29-#REF!</f>
        <v>#REF!</v>
      </c>
      <c r="AO32" s="28" t="e">
        <f>'Aggregates (per cent of GDP)'!J29-#REF!</f>
        <v>#REF!</v>
      </c>
      <c r="AP32" s="28" t="str">
        <f>IFERROR('Aggregates (per cent of GDP)'!K29 -#REF!, "-")</f>
        <v>-</v>
      </c>
      <c r="AQ32" s="28" t="e">
        <f>'Aggregates (per cent of GDP)'!L29-#REF!</f>
        <v>#REF!</v>
      </c>
      <c r="AR32" s="28" t="str">
        <f>IFERROR('Aggregates (per cent of GDP)'!M29 -#REF!, "-")</f>
        <v>-</v>
      </c>
      <c r="AS32" s="28" t="str">
        <f>IFERROR('Aggregates (per cent of GDP)'!L29 -#REF!, "-")</f>
        <v>-</v>
      </c>
      <c r="AT32" s="28" t="str">
        <f>IFERROR('Aggregates (per cent of GDP)'!N29 -#REF!, "-")</f>
        <v>-</v>
      </c>
      <c r="AU32" s="28" t="e">
        <f>'Aggregates (per cent of GDP)'!P29-#REF!</f>
        <v>#REF!</v>
      </c>
      <c r="AV32" s="28" t="e">
        <f>'Aggregates (per cent of GDP)'!R29-#REF!</f>
        <v>#REF!</v>
      </c>
      <c r="AW32" s="28" t="e">
        <f>'Aggregates (per cent of GDP)'!R29-#REF!</f>
        <v>#REF!</v>
      </c>
      <c r="AX32" s="28" t="e">
        <f>'Aggregates (per cent of GDP)'!S29-#REF!</f>
        <v>#REF!</v>
      </c>
      <c r="AY32" s="28" t="e">
        <f>'Aggregates (per cent of GDP)'!T29-#REF!</f>
        <v>#REF!</v>
      </c>
      <c r="AZ32" s="28" t="e">
        <f>'Aggregates (per cent of GDP)'!U29-#REF!</f>
        <v>#REF!</v>
      </c>
      <c r="BA32" s="28" t="e">
        <f>'Aggregates (per cent of GDP)'!V29-#REF!</f>
        <v>#REF!</v>
      </c>
      <c r="BB32" s="28" t="e">
        <f>'Aggregates (per cent of GDP)'!W29-#REF!</f>
        <v>#REF!</v>
      </c>
      <c r="BC32" s="28" t="str">
        <f>IFERROR('Aggregates (per cent of GDP)'!N29 -#REF!, "-")</f>
        <v>-</v>
      </c>
      <c r="BD32" s="28" t="e">
        <f>'Aggregates (per cent of GDP)'!AA29-#REF!</f>
        <v>#REF!</v>
      </c>
      <c r="BE32" s="28" t="str">
        <f>IFERROR('Aggregates (per cent of GDP)'!AB29 -#REF!, "-")</f>
        <v>-</v>
      </c>
      <c r="BF32" s="28" t="str">
        <f>IFERROR('Aggregates (per cent of GDP)'!AC29 -#REF!, "-")</f>
        <v>-</v>
      </c>
      <c r="BG32" s="28"/>
      <c r="BH32" s="28"/>
      <c r="BI32" s="28"/>
      <c r="BK32" s="33" t="s">
        <v>23</v>
      </c>
      <c r="BL32" s="28" t="e">
        <f>'Aggregates (2024-25 prices)'!C29-#REF!</f>
        <v>#REF!</v>
      </c>
      <c r="BM32" s="28" t="e">
        <f>'Aggregates (2024-25 prices)'!D29-#REF!</f>
        <v>#REF!</v>
      </c>
      <c r="BN32" s="28" t="e">
        <f>'Aggregates (2024-25 prices)'!E29-#REF!</f>
        <v>#REF!</v>
      </c>
      <c r="BO32" s="28" t="e">
        <f>'Aggregates (2024-25 prices)'!F29-#REF!</f>
        <v>#REF!</v>
      </c>
      <c r="BP32" s="28" t="e">
        <f>'Aggregates (2024-25 prices)'!G29-#REF!</f>
        <v>#REF!</v>
      </c>
      <c r="BQ32" s="28" t="e">
        <f>'Aggregates (2024-25 prices)'!H29-#REF!</f>
        <v>#REF!</v>
      </c>
      <c r="BR32" s="28" t="e">
        <f>'Aggregates (2024-25 prices)'!I29-#REF!</f>
        <v>#REF!</v>
      </c>
      <c r="BS32" s="28"/>
      <c r="BT32" s="28" t="e">
        <f>'Aggregates (2024-25 prices)'!K29-#REF!</f>
        <v>#REF!</v>
      </c>
      <c r="BU32" s="28" t="e">
        <f>'Aggregates (2024-25 prices)'!#REF!-#REF!</f>
        <v>#REF!</v>
      </c>
      <c r="BV32" s="28" t="e">
        <f>'Aggregates (2024-25 prices)'!L29-#REF!</f>
        <v>#REF!</v>
      </c>
      <c r="BW32" s="28" t="e">
        <f>'Aggregates (2024-25 prices)'!M29-#REF!</f>
        <v>#REF!</v>
      </c>
      <c r="BX32" s="28" t="e">
        <f>'Aggregates (2024-25 prices)'!N29-#REF!</f>
        <v>#REF!</v>
      </c>
      <c r="BY32" s="28"/>
      <c r="BZ32" s="28" t="e">
        <f>'Aggregates (2024-25 prices)'!Q29-#REF!</f>
        <v>#REF!</v>
      </c>
      <c r="CA32" s="28" t="e">
        <f>'Aggregates (2024-25 prices)'!R29-#REF!</f>
        <v>#REF!</v>
      </c>
      <c r="CB32" s="28"/>
      <c r="CC32" s="28" t="e">
        <f>'Aggregates (2024-25 prices)'!T29-#REF!</f>
        <v>#REF!</v>
      </c>
      <c r="CD32" s="28" t="e">
        <f>'Aggregates (2024-25 prices)'!U29-#REF!</f>
        <v>#REF!</v>
      </c>
      <c r="CE32" s="28" t="e">
        <f>'Aggregates (2024-25 prices)'!V29-#REF!</f>
        <v>#REF!</v>
      </c>
      <c r="CF32" s="28"/>
      <c r="CG32" s="28" t="e">
        <f>'Aggregates (2024-25 prices)'!X29-#REF!</f>
        <v>#REF!</v>
      </c>
      <c r="CH32" s="28" t="e">
        <f>'Aggregates (2024-25 prices)'!AA29-#REF!</f>
        <v>#REF!</v>
      </c>
      <c r="CI32" s="28" t="e">
        <f>'Aggregates (2024-25 prices)'!AB29-#REF!</f>
        <v>#REF!</v>
      </c>
      <c r="CJ32" s="28" t="e">
        <f>'Aggregates (2024-25 prices)'!AC29-#REF!</f>
        <v>#REF!</v>
      </c>
      <c r="CK32" s="28"/>
      <c r="CL32" s="28" t="e">
        <f>'Aggregates (2024-25 prices)'!AE29-#REF!</f>
        <v>#REF!</v>
      </c>
    </row>
    <row r="33" spans="1:90">
      <c r="A33" s="32"/>
      <c r="B33" s="33" t="s">
        <v>15</v>
      </c>
      <c r="C33" s="28" t="e">
        <f>'Aggregates (£bn)'!C33-#REF!</f>
        <v>#REF!</v>
      </c>
      <c r="D33" s="28" t="e">
        <f>'Aggregates (£bn)'!D33-#REF!</f>
        <v>#REF!</v>
      </c>
      <c r="E33" s="28" t="e">
        <f>'Aggregates (£bn)'!E33-#REF!</f>
        <v>#REF!</v>
      </c>
      <c r="F33" s="28" t="e">
        <f>'Aggregates (£bn)'!F33-#REF!</f>
        <v>#REF!</v>
      </c>
      <c r="G33" s="28" t="e">
        <f>'Aggregates (£bn)'!G33-#REF!</f>
        <v>#REF!</v>
      </c>
      <c r="H33" s="28" t="e">
        <f>'Aggregates (£bn)'!H33-#REF!</f>
        <v>#REF!</v>
      </c>
      <c r="I33" s="28" t="e">
        <f>'Aggregates (£bn)'!I33-#REF!</f>
        <v>#REF!</v>
      </c>
      <c r="J33" s="28" t="e">
        <f>'Aggregates (£bn)'!J33-#REF!</f>
        <v>#REF!</v>
      </c>
      <c r="K33" s="147" t="str">
        <f>IFERROR('Aggregates (£bn)'!K33 -#REF!, "-")</f>
        <v>-</v>
      </c>
      <c r="L33" s="28" t="e">
        <f>'Aggregates (£bn)'!L33-#REF!</f>
        <v>#REF!</v>
      </c>
      <c r="M33" s="28" t="str">
        <f>IFERROR('Aggregates (£bn)'!L33 -#REF!, "-")</f>
        <v>-</v>
      </c>
      <c r="N33" s="28" t="str">
        <f>IFERROR('Aggregates (£bn)'!M33 -#REF!, "-")</f>
        <v>-</v>
      </c>
      <c r="O33" s="28" t="str">
        <f>IFERROR('Aggregates (£bn)'!N33 -#REF!, "-")</f>
        <v>-</v>
      </c>
      <c r="P33" s="28" t="e">
        <f>'Aggregates (£bn)'!P33-#REF!</f>
        <v>#REF!</v>
      </c>
      <c r="Q33" s="28" t="e">
        <f>'Aggregates (£bn)'!Q33-#REF!</f>
        <v>#REF!</v>
      </c>
      <c r="R33" s="28" t="e">
        <f>'Aggregates (£bn)'!R33-#REF!</f>
        <v>#REF!</v>
      </c>
      <c r="S33" s="28" t="e">
        <f>'Aggregates (£bn)'!S33-#REF!</f>
        <v>#REF!</v>
      </c>
      <c r="T33" s="28" t="e">
        <f>'Aggregates (£bn)'!T33-#REF!</f>
        <v>#REF!</v>
      </c>
      <c r="U33" s="28" t="e">
        <f>'Aggregates (£bn)'!U33-#REF!</f>
        <v>#REF!</v>
      </c>
      <c r="V33" s="28" t="e">
        <f>'Aggregates (£bn)'!V33-#REF!</f>
        <v>#REF!</v>
      </c>
      <c r="W33" s="28" t="e">
        <f>'Aggregates (£bn)'!W33-#REF!</f>
        <v>#REF!</v>
      </c>
      <c r="X33" s="28" t="e">
        <f>'Aggregates (£bn)'!X33-#REF!</f>
        <v>#REF!</v>
      </c>
      <c r="Y33" s="28" t="e">
        <f>'Aggregates (£bn)'!AA33-#REF!</f>
        <v>#REF!</v>
      </c>
      <c r="Z33" s="28" t="str">
        <f>IFERROR('Aggregates (£bn)'!AB33 -#REF!, "-")</f>
        <v>-</v>
      </c>
      <c r="AA33" s="28" t="str">
        <f>IFERROR('Aggregates (£bn)'!AC33 -#REF!, "-")</f>
        <v>-</v>
      </c>
      <c r="AB33" s="28" t="str">
        <f>IFERROR('Aggregates (£bn)'!AD33 -#REF!, "-")</f>
        <v>-</v>
      </c>
      <c r="AC33" s="28" t="str">
        <f>IFERROR('Aggregates (£bn)'!AE33 -#REF!, "-")</f>
        <v>-</v>
      </c>
      <c r="AD33" s="28" t="e">
        <f>'Aggregates (£bn)'!AF33-#REF!</f>
        <v>#REF!</v>
      </c>
      <c r="AE33" s="28" t="str">
        <f>IFERROR('Aggregates (£bn)'!AG33 -#REF!, "-")</f>
        <v>-</v>
      </c>
      <c r="AF33" s="28"/>
      <c r="AG33" s="33" t="s">
        <v>17</v>
      </c>
      <c r="AH33" s="28" t="e">
        <f>'Aggregates (per cent of GDP)'!C30-#REF!</f>
        <v>#REF!</v>
      </c>
      <c r="AI33" s="28" t="e">
        <f>'Aggregates (per cent of GDP)'!D30-#REF!</f>
        <v>#REF!</v>
      </c>
      <c r="AJ33" s="28" t="e">
        <f>'Aggregates (per cent of GDP)'!E30-#REF!</f>
        <v>#REF!</v>
      </c>
      <c r="AK33" s="28" t="e">
        <f>'Aggregates (per cent of GDP)'!F30-#REF!</f>
        <v>#REF!</v>
      </c>
      <c r="AL33" s="28" t="e">
        <f>'Aggregates (per cent of GDP)'!G30-#REF!</f>
        <v>#REF!</v>
      </c>
      <c r="AM33" s="28" t="e">
        <f>'Aggregates (per cent of GDP)'!H30-#REF!</f>
        <v>#REF!</v>
      </c>
      <c r="AN33" s="28" t="e">
        <f>'Aggregates (per cent of GDP)'!I30-#REF!</f>
        <v>#REF!</v>
      </c>
      <c r="AO33" s="28" t="e">
        <f>'Aggregates (per cent of GDP)'!J30-#REF!</f>
        <v>#REF!</v>
      </c>
      <c r="AP33" s="28" t="str">
        <f>IFERROR('Aggregates (per cent of GDP)'!K30 -#REF!, "-")</f>
        <v>-</v>
      </c>
      <c r="AQ33" s="28" t="e">
        <f>'Aggregates (per cent of GDP)'!L30-#REF!</f>
        <v>#REF!</v>
      </c>
      <c r="AR33" s="28" t="str">
        <f>IFERROR('Aggregates (per cent of GDP)'!M30 -#REF!, "-")</f>
        <v>-</v>
      </c>
      <c r="AS33" s="28" t="str">
        <f>IFERROR('Aggregates (per cent of GDP)'!L30 -#REF!, "-")</f>
        <v>-</v>
      </c>
      <c r="AT33" s="28" t="str">
        <f>IFERROR('Aggregates (per cent of GDP)'!N30 -#REF!, "-")</f>
        <v>-</v>
      </c>
      <c r="AU33" s="28" t="e">
        <f>'Aggregates (per cent of GDP)'!P30-#REF!</f>
        <v>#REF!</v>
      </c>
      <c r="AV33" s="28" t="e">
        <f>'Aggregates (per cent of GDP)'!R30-#REF!</f>
        <v>#REF!</v>
      </c>
      <c r="AW33" s="28" t="e">
        <f>'Aggregates (per cent of GDP)'!R30-#REF!</f>
        <v>#REF!</v>
      </c>
      <c r="AX33" s="28" t="e">
        <f>'Aggregates (per cent of GDP)'!S30-#REF!</f>
        <v>#REF!</v>
      </c>
      <c r="AY33" s="28" t="e">
        <f>'Aggregates (per cent of GDP)'!T30-#REF!</f>
        <v>#REF!</v>
      </c>
      <c r="AZ33" s="28" t="e">
        <f>'Aggregates (per cent of GDP)'!U30-#REF!</f>
        <v>#REF!</v>
      </c>
      <c r="BA33" s="28" t="e">
        <f>'Aggregates (per cent of GDP)'!V30-#REF!</f>
        <v>#REF!</v>
      </c>
      <c r="BB33" s="28" t="e">
        <f>'Aggregates (per cent of GDP)'!W30-#REF!</f>
        <v>#REF!</v>
      </c>
      <c r="BC33" s="28" t="str">
        <f>IFERROR('Aggregates (per cent of GDP)'!N30 -#REF!, "-")</f>
        <v>-</v>
      </c>
      <c r="BD33" s="28" t="e">
        <f>'Aggregates (per cent of GDP)'!AA30-#REF!</f>
        <v>#REF!</v>
      </c>
      <c r="BE33" s="28" t="str">
        <f>IFERROR('Aggregates (per cent of GDP)'!AB30 -#REF!, "-")</f>
        <v>-</v>
      </c>
      <c r="BF33" s="28" t="str">
        <f>IFERROR('Aggregates (per cent of GDP)'!AC30 -#REF!, "-")</f>
        <v>-</v>
      </c>
      <c r="BG33" s="28"/>
      <c r="BH33" s="28"/>
      <c r="BI33" s="28"/>
      <c r="BK33" s="33" t="s">
        <v>24</v>
      </c>
      <c r="BL33" s="28" t="e">
        <f>'Aggregates (2024-25 prices)'!C30-#REF!</f>
        <v>#REF!</v>
      </c>
      <c r="BM33" s="28" t="e">
        <f>'Aggregates (2024-25 prices)'!D30-#REF!</f>
        <v>#REF!</v>
      </c>
      <c r="BN33" s="28" t="e">
        <f>'Aggregates (2024-25 prices)'!E30-#REF!</f>
        <v>#REF!</v>
      </c>
      <c r="BO33" s="28" t="e">
        <f>'Aggregates (2024-25 prices)'!F30-#REF!</f>
        <v>#REF!</v>
      </c>
      <c r="BP33" s="28" t="e">
        <f>'Aggregates (2024-25 prices)'!G30-#REF!</f>
        <v>#REF!</v>
      </c>
      <c r="BQ33" s="28" t="e">
        <f>'Aggregates (2024-25 prices)'!H30-#REF!</f>
        <v>#REF!</v>
      </c>
      <c r="BR33" s="28" t="e">
        <f>'Aggregates (2024-25 prices)'!I30-#REF!</f>
        <v>#REF!</v>
      </c>
      <c r="BS33" s="28"/>
      <c r="BT33" s="28" t="e">
        <f>'Aggregates (2024-25 prices)'!K30-#REF!</f>
        <v>#REF!</v>
      </c>
      <c r="BU33" s="28" t="e">
        <f>'Aggregates (2024-25 prices)'!#REF!-#REF!</f>
        <v>#REF!</v>
      </c>
      <c r="BV33" s="28" t="e">
        <f>'Aggregates (2024-25 prices)'!L30-#REF!</f>
        <v>#REF!</v>
      </c>
      <c r="BW33" s="28" t="e">
        <f>'Aggregates (2024-25 prices)'!M30-#REF!</f>
        <v>#REF!</v>
      </c>
      <c r="BX33" s="28" t="e">
        <f>'Aggregates (2024-25 prices)'!N30-#REF!</f>
        <v>#REF!</v>
      </c>
      <c r="BY33" s="28"/>
      <c r="BZ33" s="28" t="e">
        <f>'Aggregates (2024-25 prices)'!Q30-#REF!</f>
        <v>#REF!</v>
      </c>
      <c r="CA33" s="28" t="e">
        <f>'Aggregates (2024-25 prices)'!R30-#REF!</f>
        <v>#REF!</v>
      </c>
      <c r="CB33" s="28"/>
      <c r="CC33" s="28" t="e">
        <f>'Aggregates (2024-25 prices)'!T30-#REF!</f>
        <v>#REF!</v>
      </c>
      <c r="CD33" s="28" t="e">
        <f>'Aggregates (2024-25 prices)'!U30-#REF!</f>
        <v>#REF!</v>
      </c>
      <c r="CE33" s="28" t="e">
        <f>'Aggregates (2024-25 prices)'!V30-#REF!</f>
        <v>#REF!</v>
      </c>
      <c r="CF33" s="28"/>
      <c r="CG33" s="28" t="e">
        <f>'Aggregates (2024-25 prices)'!X30-#REF!</f>
        <v>#REF!</v>
      </c>
      <c r="CH33" s="28" t="e">
        <f>'Aggregates (2024-25 prices)'!AA30-#REF!</f>
        <v>#REF!</v>
      </c>
      <c r="CI33" s="28" t="e">
        <f>'Aggregates (2024-25 prices)'!AB30-#REF!</f>
        <v>#REF!</v>
      </c>
      <c r="CJ33" s="28" t="e">
        <f>'Aggregates (2024-25 prices)'!AC30-#REF!</f>
        <v>#REF!</v>
      </c>
      <c r="CK33" s="28"/>
      <c r="CL33" s="28" t="e">
        <f>'Aggregates (2024-25 prices)'!AE30-#REF!</f>
        <v>#REF!</v>
      </c>
    </row>
    <row r="34" spans="1:90">
      <c r="A34" s="32"/>
      <c r="B34" s="33" t="s">
        <v>16</v>
      </c>
      <c r="C34" s="28" t="e">
        <f>'Aggregates (£bn)'!C34-#REF!</f>
        <v>#REF!</v>
      </c>
      <c r="D34" s="28" t="e">
        <f>'Aggregates (£bn)'!D34-#REF!</f>
        <v>#REF!</v>
      </c>
      <c r="E34" s="28" t="e">
        <f>'Aggregates (£bn)'!E34-#REF!</f>
        <v>#REF!</v>
      </c>
      <c r="F34" s="28" t="e">
        <f>'Aggregates (£bn)'!F34-#REF!</f>
        <v>#REF!</v>
      </c>
      <c r="G34" s="28" t="e">
        <f>'Aggregates (£bn)'!G34-#REF!</f>
        <v>#REF!</v>
      </c>
      <c r="H34" s="28" t="e">
        <f>'Aggregates (£bn)'!H34-#REF!</f>
        <v>#REF!</v>
      </c>
      <c r="I34" s="28" t="e">
        <f>'Aggregates (£bn)'!I34-#REF!</f>
        <v>#REF!</v>
      </c>
      <c r="J34" s="28" t="e">
        <f>'Aggregates (£bn)'!J34-#REF!</f>
        <v>#REF!</v>
      </c>
      <c r="K34" s="147" t="str">
        <f>IFERROR('Aggregates (£bn)'!K34 -#REF!, "-")</f>
        <v>-</v>
      </c>
      <c r="L34" s="28" t="e">
        <f>'Aggregates (£bn)'!L34-#REF!</f>
        <v>#REF!</v>
      </c>
      <c r="M34" s="28" t="str">
        <f>IFERROR('Aggregates (£bn)'!L34 -#REF!, "-")</f>
        <v>-</v>
      </c>
      <c r="N34" s="28" t="str">
        <f>IFERROR('Aggregates (£bn)'!M34 -#REF!, "-")</f>
        <v>-</v>
      </c>
      <c r="O34" s="28" t="str">
        <f>IFERROR('Aggregates (£bn)'!N34 -#REF!, "-")</f>
        <v>-</v>
      </c>
      <c r="P34" s="28" t="e">
        <f>'Aggregates (£bn)'!P34-#REF!</f>
        <v>#REF!</v>
      </c>
      <c r="Q34" s="28" t="e">
        <f>'Aggregates (£bn)'!Q34-#REF!</f>
        <v>#REF!</v>
      </c>
      <c r="R34" s="28" t="e">
        <f>'Aggregates (£bn)'!R34-#REF!</f>
        <v>#REF!</v>
      </c>
      <c r="S34" s="28" t="e">
        <f>'Aggregates (£bn)'!S34-#REF!</f>
        <v>#REF!</v>
      </c>
      <c r="T34" s="28" t="e">
        <f>'Aggregates (£bn)'!T34-#REF!</f>
        <v>#REF!</v>
      </c>
      <c r="U34" s="28" t="e">
        <f>'Aggregates (£bn)'!U34-#REF!</f>
        <v>#REF!</v>
      </c>
      <c r="V34" s="28" t="e">
        <f>'Aggregates (£bn)'!V34-#REF!</f>
        <v>#REF!</v>
      </c>
      <c r="W34" s="28" t="e">
        <f>'Aggregates (£bn)'!W34-#REF!</f>
        <v>#REF!</v>
      </c>
      <c r="X34" s="28" t="e">
        <f>'Aggregates (£bn)'!X34-#REF!</f>
        <v>#REF!</v>
      </c>
      <c r="Y34" s="28" t="e">
        <f>'Aggregates (£bn)'!AA34-#REF!</f>
        <v>#REF!</v>
      </c>
      <c r="Z34" s="28" t="str">
        <f>IFERROR('Aggregates (£bn)'!AB34 -#REF!, "-")</f>
        <v>-</v>
      </c>
      <c r="AA34" s="28" t="str">
        <f>IFERROR('Aggregates (£bn)'!AC34 -#REF!, "-")</f>
        <v>-</v>
      </c>
      <c r="AB34" s="28" t="str">
        <f>IFERROR('Aggregates (£bn)'!AD34 -#REF!, "-")</f>
        <v>-</v>
      </c>
      <c r="AC34" s="28" t="str">
        <f>IFERROR('Aggregates (£bn)'!AE34 -#REF!, "-")</f>
        <v>-</v>
      </c>
      <c r="AD34" s="28" t="e">
        <f>'Aggregates (£bn)'!AF34-#REF!</f>
        <v>#REF!</v>
      </c>
      <c r="AE34" s="28" t="str">
        <f>IFERROR('Aggregates (£bn)'!AG34 -#REF!, "-")</f>
        <v>-</v>
      </c>
      <c r="AF34" s="28"/>
      <c r="AG34" s="33" t="s">
        <v>18</v>
      </c>
      <c r="AH34" s="28" t="e">
        <f>'Aggregates (per cent of GDP)'!C31-#REF!</f>
        <v>#REF!</v>
      </c>
      <c r="AI34" s="28" t="e">
        <f>'Aggregates (per cent of GDP)'!D31-#REF!</f>
        <v>#REF!</v>
      </c>
      <c r="AJ34" s="28" t="e">
        <f>'Aggregates (per cent of GDP)'!E31-#REF!</f>
        <v>#REF!</v>
      </c>
      <c r="AK34" s="28" t="e">
        <f>'Aggregates (per cent of GDP)'!F31-#REF!</f>
        <v>#REF!</v>
      </c>
      <c r="AL34" s="28" t="e">
        <f>'Aggregates (per cent of GDP)'!G31-#REF!</f>
        <v>#REF!</v>
      </c>
      <c r="AM34" s="28" t="e">
        <f>'Aggregates (per cent of GDP)'!H31-#REF!</f>
        <v>#REF!</v>
      </c>
      <c r="AN34" s="28" t="e">
        <f>'Aggregates (per cent of GDP)'!I31-#REF!</f>
        <v>#REF!</v>
      </c>
      <c r="AO34" s="28" t="e">
        <f>'Aggregates (per cent of GDP)'!J31-#REF!</f>
        <v>#REF!</v>
      </c>
      <c r="AP34" s="28" t="str">
        <f>IFERROR('Aggregates (per cent of GDP)'!K31 -#REF!, "-")</f>
        <v>-</v>
      </c>
      <c r="AQ34" s="28" t="e">
        <f>'Aggregates (per cent of GDP)'!L31-#REF!</f>
        <v>#REF!</v>
      </c>
      <c r="AR34" s="28" t="str">
        <f>IFERROR('Aggregates (per cent of GDP)'!M31 -#REF!, "-")</f>
        <v>-</v>
      </c>
      <c r="AS34" s="28" t="str">
        <f>IFERROR('Aggregates (per cent of GDP)'!L31 -#REF!, "-")</f>
        <v>-</v>
      </c>
      <c r="AT34" s="28" t="str">
        <f>IFERROR('Aggregates (per cent of GDP)'!N31 -#REF!, "-")</f>
        <v>-</v>
      </c>
      <c r="AU34" s="28" t="e">
        <f>'Aggregates (per cent of GDP)'!P31-#REF!</f>
        <v>#REF!</v>
      </c>
      <c r="AV34" s="28" t="e">
        <f>'Aggregates (per cent of GDP)'!R31-#REF!</f>
        <v>#REF!</v>
      </c>
      <c r="AW34" s="28" t="e">
        <f>'Aggregates (per cent of GDP)'!R31-#REF!</f>
        <v>#REF!</v>
      </c>
      <c r="AX34" s="28" t="e">
        <f>'Aggregates (per cent of GDP)'!S31-#REF!</f>
        <v>#REF!</v>
      </c>
      <c r="AY34" s="28" t="e">
        <f>'Aggregates (per cent of GDP)'!T31-#REF!</f>
        <v>#REF!</v>
      </c>
      <c r="AZ34" s="28" t="e">
        <f>'Aggregates (per cent of GDP)'!U31-#REF!</f>
        <v>#REF!</v>
      </c>
      <c r="BA34" s="28" t="e">
        <f>'Aggregates (per cent of GDP)'!V31-#REF!</f>
        <v>#REF!</v>
      </c>
      <c r="BB34" s="28" t="e">
        <f>'Aggregates (per cent of GDP)'!W31-#REF!</f>
        <v>#REF!</v>
      </c>
      <c r="BC34" s="28" t="e">
        <f>'Aggregates (per cent of GDP)'!X31-#REF!</f>
        <v>#REF!</v>
      </c>
      <c r="BD34" s="28" t="e">
        <f>'Aggregates (per cent of GDP)'!AA31-#REF!</f>
        <v>#REF!</v>
      </c>
      <c r="BE34" s="28" t="str">
        <f>IFERROR('Aggregates (per cent of GDP)'!AB31 -#REF!, "-")</f>
        <v>-</v>
      </c>
      <c r="BF34" s="28" t="e">
        <f>'Aggregates (per cent of GDP)'!AC31-#REF!</f>
        <v>#REF!</v>
      </c>
      <c r="BG34" s="28"/>
      <c r="BH34" s="28"/>
      <c r="BI34" s="28"/>
      <c r="BK34" s="33" t="s">
        <v>25</v>
      </c>
      <c r="BL34" s="28" t="e">
        <f>'Aggregates (2024-25 prices)'!C31-#REF!</f>
        <v>#REF!</v>
      </c>
      <c r="BM34" s="28" t="e">
        <f>'Aggregates (2024-25 prices)'!D31-#REF!</f>
        <v>#REF!</v>
      </c>
      <c r="BN34" s="28" t="e">
        <f>'Aggregates (2024-25 prices)'!E31-#REF!</f>
        <v>#REF!</v>
      </c>
      <c r="BO34" s="28" t="e">
        <f>'Aggregates (2024-25 prices)'!F31-#REF!</f>
        <v>#REF!</v>
      </c>
      <c r="BP34" s="28" t="e">
        <f>'Aggregates (2024-25 prices)'!G31-#REF!</f>
        <v>#REF!</v>
      </c>
      <c r="BQ34" s="28" t="e">
        <f>'Aggregates (2024-25 prices)'!H31-#REF!</f>
        <v>#REF!</v>
      </c>
      <c r="BR34" s="28" t="e">
        <f>'Aggregates (2024-25 prices)'!I31-#REF!</f>
        <v>#REF!</v>
      </c>
      <c r="BS34" s="28"/>
      <c r="BT34" s="28" t="e">
        <f>'Aggregates (2024-25 prices)'!K31-#REF!</f>
        <v>#REF!</v>
      </c>
      <c r="BU34" s="28" t="e">
        <f>'Aggregates (2024-25 prices)'!#REF!-#REF!</f>
        <v>#REF!</v>
      </c>
      <c r="BV34" s="28" t="e">
        <f>'Aggregates (2024-25 prices)'!L31-#REF!</f>
        <v>#REF!</v>
      </c>
      <c r="BW34" s="28" t="e">
        <f>'Aggregates (2024-25 prices)'!M31-#REF!</f>
        <v>#REF!</v>
      </c>
      <c r="BX34" s="28" t="e">
        <f>'Aggregates (2024-25 prices)'!N31-#REF!</f>
        <v>#REF!</v>
      </c>
      <c r="BY34" s="28"/>
      <c r="BZ34" s="28" t="e">
        <f>'Aggregates (2024-25 prices)'!Q31-#REF!</f>
        <v>#REF!</v>
      </c>
      <c r="CA34" s="28" t="e">
        <f>'Aggregates (2024-25 prices)'!R31-#REF!</f>
        <v>#REF!</v>
      </c>
      <c r="CB34" s="28"/>
      <c r="CC34" s="28" t="e">
        <f>'Aggregates (2024-25 prices)'!T31-#REF!</f>
        <v>#REF!</v>
      </c>
      <c r="CD34" s="28" t="e">
        <f>'Aggregates (2024-25 prices)'!U31-#REF!</f>
        <v>#REF!</v>
      </c>
      <c r="CE34" s="28" t="e">
        <f>'Aggregates (2024-25 prices)'!V31-#REF!</f>
        <v>#REF!</v>
      </c>
      <c r="CF34" s="28"/>
      <c r="CG34" s="28" t="e">
        <f>'Aggregates (2024-25 prices)'!X31-#REF!</f>
        <v>#REF!</v>
      </c>
      <c r="CH34" s="28" t="e">
        <f>'Aggregates (2024-25 prices)'!AA31-#REF!</f>
        <v>#REF!</v>
      </c>
      <c r="CI34" s="28" t="e">
        <f>'Aggregates (2024-25 prices)'!AB31-#REF!</f>
        <v>#REF!</v>
      </c>
      <c r="CJ34" s="28" t="e">
        <f>'Aggregates (2024-25 prices)'!AC31-#REF!</f>
        <v>#REF!</v>
      </c>
      <c r="CK34" s="28"/>
      <c r="CL34" s="28" t="e">
        <f>'Aggregates (2024-25 prices)'!AE31-#REF!</f>
        <v>#REF!</v>
      </c>
    </row>
    <row r="35" spans="1:90">
      <c r="A35" s="32"/>
      <c r="B35" s="33" t="s">
        <v>17</v>
      </c>
      <c r="C35" s="28" t="e">
        <f>'Aggregates (£bn)'!C35-#REF!</f>
        <v>#REF!</v>
      </c>
      <c r="D35" s="28" t="e">
        <f>'Aggregates (£bn)'!D35-#REF!</f>
        <v>#REF!</v>
      </c>
      <c r="E35" s="28" t="e">
        <f>'Aggregates (£bn)'!E35-#REF!</f>
        <v>#REF!</v>
      </c>
      <c r="F35" s="28" t="e">
        <f>'Aggregates (£bn)'!F35-#REF!</f>
        <v>#REF!</v>
      </c>
      <c r="G35" s="28" t="e">
        <f>'Aggregates (£bn)'!G35-#REF!</f>
        <v>#REF!</v>
      </c>
      <c r="H35" s="28" t="e">
        <f>'Aggregates (£bn)'!H35-#REF!</f>
        <v>#REF!</v>
      </c>
      <c r="I35" s="28" t="e">
        <f>'Aggregates (£bn)'!I35-#REF!</f>
        <v>#REF!</v>
      </c>
      <c r="J35" s="28" t="e">
        <f>'Aggregates (£bn)'!J35-#REF!</f>
        <v>#REF!</v>
      </c>
      <c r="K35" s="147" t="str">
        <f>IFERROR('Aggregates (£bn)'!K35 -#REF!, "-")</f>
        <v>-</v>
      </c>
      <c r="L35" s="28" t="e">
        <f>'Aggregates (£bn)'!L35-#REF!</f>
        <v>#REF!</v>
      </c>
      <c r="M35" s="28" t="str">
        <f>IFERROR('Aggregates (£bn)'!L35 -#REF!, "-")</f>
        <v>-</v>
      </c>
      <c r="N35" s="28" t="str">
        <f>IFERROR('Aggregates (£bn)'!M35 -#REF!, "-")</f>
        <v>-</v>
      </c>
      <c r="O35" s="28" t="str">
        <f>IFERROR('Aggregates (£bn)'!N35 -#REF!, "-")</f>
        <v>-</v>
      </c>
      <c r="P35" s="28" t="e">
        <f>'Aggregates (£bn)'!P35-#REF!</f>
        <v>#REF!</v>
      </c>
      <c r="Q35" s="28" t="e">
        <f>'Aggregates (£bn)'!Q35-#REF!</f>
        <v>#REF!</v>
      </c>
      <c r="R35" s="28" t="e">
        <f>'Aggregates (£bn)'!R35-#REF!</f>
        <v>#REF!</v>
      </c>
      <c r="S35" s="28" t="e">
        <f>'Aggregates (£bn)'!S35-#REF!</f>
        <v>#REF!</v>
      </c>
      <c r="T35" s="28" t="e">
        <f>'Aggregates (£bn)'!T35-#REF!</f>
        <v>#REF!</v>
      </c>
      <c r="U35" s="28" t="e">
        <f>'Aggregates (£bn)'!U35-#REF!</f>
        <v>#REF!</v>
      </c>
      <c r="V35" s="28" t="e">
        <f>'Aggregates (£bn)'!V35-#REF!</f>
        <v>#REF!</v>
      </c>
      <c r="W35" s="28" t="e">
        <f>'Aggregates (£bn)'!W35-#REF!</f>
        <v>#REF!</v>
      </c>
      <c r="X35" s="28" t="e">
        <f>'Aggregates (£bn)'!X35-#REF!</f>
        <v>#REF!</v>
      </c>
      <c r="Y35" s="28" t="e">
        <f>'Aggregates (£bn)'!AA35-#REF!</f>
        <v>#REF!</v>
      </c>
      <c r="Z35" s="28" t="str">
        <f>IFERROR('Aggregates (£bn)'!AB35 -#REF!, "-")</f>
        <v>-</v>
      </c>
      <c r="AA35" s="28" t="str">
        <f>IFERROR('Aggregates (£bn)'!AC35 -#REF!, "-")</f>
        <v>-</v>
      </c>
      <c r="AB35" s="28" t="str">
        <f>IFERROR('Aggregates (£bn)'!AD35 -#REF!, "-")</f>
        <v>-</v>
      </c>
      <c r="AC35" s="28" t="str">
        <f>IFERROR('Aggregates (£bn)'!AE35 -#REF!, "-")</f>
        <v>-</v>
      </c>
      <c r="AD35" s="28" t="e">
        <f>'Aggregates (£bn)'!AF35-#REF!</f>
        <v>#REF!</v>
      </c>
      <c r="AE35" s="28" t="str">
        <f>IFERROR('Aggregates (£bn)'!AG35 -#REF!, "-")</f>
        <v>-</v>
      </c>
      <c r="AF35" s="28"/>
      <c r="AG35" s="33" t="s">
        <v>19</v>
      </c>
      <c r="AH35" s="28" t="e">
        <f>'Aggregates (per cent of GDP)'!C32-#REF!</f>
        <v>#REF!</v>
      </c>
      <c r="AI35" s="28" t="e">
        <f>'Aggregates (per cent of GDP)'!D32-#REF!</f>
        <v>#REF!</v>
      </c>
      <c r="AJ35" s="28" t="e">
        <f>'Aggregates (per cent of GDP)'!E32-#REF!</f>
        <v>#REF!</v>
      </c>
      <c r="AK35" s="28" t="e">
        <f>'Aggregates (per cent of GDP)'!F32-#REF!</f>
        <v>#REF!</v>
      </c>
      <c r="AL35" s="28" t="e">
        <f>'Aggregates (per cent of GDP)'!G32-#REF!</f>
        <v>#REF!</v>
      </c>
      <c r="AM35" s="28" t="e">
        <f>'Aggregates (per cent of GDP)'!H32-#REF!</f>
        <v>#REF!</v>
      </c>
      <c r="AN35" s="28" t="e">
        <f>'Aggregates (per cent of GDP)'!I32-#REF!</f>
        <v>#REF!</v>
      </c>
      <c r="AO35" s="28" t="e">
        <f>'Aggregates (per cent of GDP)'!J32-#REF!</f>
        <v>#REF!</v>
      </c>
      <c r="AP35" s="28" t="e">
        <f>'Aggregates (per cent of GDP)'!K32-#REF!</f>
        <v>#REF!</v>
      </c>
      <c r="AQ35" s="28" t="e">
        <f>'Aggregates (per cent of GDP)'!L32-#REF!</f>
        <v>#REF!</v>
      </c>
      <c r="AR35" s="28" t="e">
        <f>'Aggregates (per cent of GDP)'!M32-#REF!</f>
        <v>#REF!</v>
      </c>
      <c r="AS35" s="28" t="e">
        <f>'Aggregates (per cent of GDP)'!L32-#REF!</f>
        <v>#REF!</v>
      </c>
      <c r="AT35" s="28" t="e">
        <f>'Aggregates (per cent of GDP)'!N32-#REF!</f>
        <v>#REF!</v>
      </c>
      <c r="AU35" s="28" t="e">
        <f>'Aggregates (per cent of GDP)'!P32-#REF!</f>
        <v>#REF!</v>
      </c>
      <c r="AV35" s="28" t="e">
        <f>'Aggregates (per cent of GDP)'!R32-#REF!</f>
        <v>#REF!</v>
      </c>
      <c r="AW35" s="28" t="e">
        <f>'Aggregates (per cent of GDP)'!R32-#REF!</f>
        <v>#REF!</v>
      </c>
      <c r="AX35" s="28" t="e">
        <f>'Aggregates (per cent of GDP)'!S32-#REF!</f>
        <v>#REF!</v>
      </c>
      <c r="AY35" s="28" t="e">
        <f>'Aggregates (per cent of GDP)'!T32-#REF!</f>
        <v>#REF!</v>
      </c>
      <c r="AZ35" s="28" t="e">
        <f>'Aggregates (per cent of GDP)'!U32-#REF!</f>
        <v>#REF!</v>
      </c>
      <c r="BA35" s="28" t="e">
        <f>'Aggregates (per cent of GDP)'!V32-#REF!</f>
        <v>#REF!</v>
      </c>
      <c r="BB35" s="28" t="e">
        <f>'Aggregates (per cent of GDP)'!W32-#REF!</f>
        <v>#REF!</v>
      </c>
      <c r="BC35" s="28" t="e">
        <f>'Aggregates (per cent of GDP)'!X32-#REF!</f>
        <v>#REF!</v>
      </c>
      <c r="BD35" s="28" t="e">
        <f>'Aggregates (per cent of GDP)'!AA32-#REF!</f>
        <v>#REF!</v>
      </c>
      <c r="BE35" s="28" t="e">
        <f>'Aggregates (per cent of GDP)'!AB32-#REF!</f>
        <v>#REF!</v>
      </c>
      <c r="BF35" s="28" t="e">
        <f>'Aggregates (per cent of GDP)'!AC32-#REF!</f>
        <v>#REF!</v>
      </c>
      <c r="BG35" s="28"/>
      <c r="BH35" s="28"/>
      <c r="BI35" s="28"/>
      <c r="BK35" s="33" t="s">
        <v>26</v>
      </c>
      <c r="BL35" s="28" t="e">
        <f>'Aggregates (2024-25 prices)'!C32-#REF!</f>
        <v>#REF!</v>
      </c>
      <c r="BM35" s="28" t="e">
        <f>'Aggregates (2024-25 prices)'!D32-#REF!</f>
        <v>#REF!</v>
      </c>
      <c r="BN35" s="28" t="e">
        <f>'Aggregates (2024-25 prices)'!E32-#REF!</f>
        <v>#REF!</v>
      </c>
      <c r="BO35" s="28" t="e">
        <f>'Aggregates (2024-25 prices)'!F32-#REF!</f>
        <v>#REF!</v>
      </c>
      <c r="BP35" s="28" t="e">
        <f>'Aggregates (2024-25 prices)'!G32-#REF!</f>
        <v>#REF!</v>
      </c>
      <c r="BQ35" s="28" t="e">
        <f>'Aggregates (2024-25 prices)'!H32-#REF!</f>
        <v>#REF!</v>
      </c>
      <c r="BR35" s="28" t="e">
        <f>'Aggregates (2024-25 prices)'!I32-#REF!</f>
        <v>#REF!</v>
      </c>
      <c r="BS35" s="28"/>
      <c r="BT35" s="28" t="e">
        <f>'Aggregates (2024-25 prices)'!K32-#REF!</f>
        <v>#REF!</v>
      </c>
      <c r="BU35" s="28" t="e">
        <f>'Aggregates (2024-25 prices)'!#REF!-#REF!</f>
        <v>#REF!</v>
      </c>
      <c r="BV35" s="28" t="e">
        <f>'Aggregates (2024-25 prices)'!L32-#REF!</f>
        <v>#REF!</v>
      </c>
      <c r="BW35" s="28" t="e">
        <f>'Aggregates (2024-25 prices)'!M32-#REF!</f>
        <v>#REF!</v>
      </c>
      <c r="BX35" s="28" t="e">
        <f>'Aggregates (2024-25 prices)'!N32-#REF!</f>
        <v>#REF!</v>
      </c>
      <c r="BY35" s="28"/>
      <c r="BZ35" s="28" t="e">
        <f>'Aggregates (2024-25 prices)'!Q32-#REF!</f>
        <v>#REF!</v>
      </c>
      <c r="CA35" s="28" t="e">
        <f>'Aggregates (2024-25 prices)'!R32-#REF!</f>
        <v>#REF!</v>
      </c>
      <c r="CB35" s="28"/>
      <c r="CC35" s="28" t="e">
        <f>'Aggregates (2024-25 prices)'!T32-#REF!</f>
        <v>#REF!</v>
      </c>
      <c r="CD35" s="28" t="e">
        <f>'Aggregates (2024-25 prices)'!U32-#REF!</f>
        <v>#REF!</v>
      </c>
      <c r="CE35" s="28" t="e">
        <f>'Aggregates (2024-25 prices)'!V32-#REF!</f>
        <v>#REF!</v>
      </c>
      <c r="CF35" s="28"/>
      <c r="CG35" s="28" t="e">
        <f>'Aggregates (2024-25 prices)'!X32-#REF!</f>
        <v>#REF!</v>
      </c>
      <c r="CH35" s="28" t="e">
        <f>'Aggregates (2024-25 prices)'!AA32-#REF!</f>
        <v>#REF!</v>
      </c>
      <c r="CI35" s="28" t="e">
        <f>'Aggregates (2024-25 prices)'!AB32-#REF!</f>
        <v>#REF!</v>
      </c>
      <c r="CJ35" s="28" t="e">
        <f>'Aggregates (2024-25 prices)'!AC32-#REF!</f>
        <v>#REF!</v>
      </c>
      <c r="CK35" s="28"/>
      <c r="CL35" s="28" t="e">
        <f>'Aggregates (2024-25 prices)'!AE32-#REF!</f>
        <v>#REF!</v>
      </c>
    </row>
    <row r="36" spans="1:90">
      <c r="B36" s="33" t="s">
        <v>18</v>
      </c>
      <c r="C36" s="28" t="e">
        <f>'Aggregates (£bn)'!C36-#REF!</f>
        <v>#REF!</v>
      </c>
      <c r="D36" s="28" t="e">
        <f>'Aggregates (£bn)'!D36-#REF!</f>
        <v>#REF!</v>
      </c>
      <c r="E36" s="28" t="e">
        <f>'Aggregates (£bn)'!E36-#REF!</f>
        <v>#REF!</v>
      </c>
      <c r="F36" s="28" t="e">
        <f>'Aggregates (£bn)'!F36-#REF!</f>
        <v>#REF!</v>
      </c>
      <c r="G36" s="28" t="e">
        <f>'Aggregates (£bn)'!G36-#REF!</f>
        <v>#REF!</v>
      </c>
      <c r="H36" s="28" t="e">
        <f>'Aggregates (£bn)'!H36-#REF!</f>
        <v>#REF!</v>
      </c>
      <c r="I36" s="28" t="e">
        <f>'Aggregates (£bn)'!I36-#REF!</f>
        <v>#REF!</v>
      </c>
      <c r="J36" s="28" t="e">
        <f>'Aggregates (£bn)'!J36-#REF!</f>
        <v>#REF!</v>
      </c>
      <c r="K36" s="147" t="str">
        <f>IFERROR('Aggregates (£bn)'!K36 -#REF!, "-")</f>
        <v>-</v>
      </c>
      <c r="L36" s="28" t="e">
        <f>'Aggregates (£bn)'!L36-#REF!</f>
        <v>#REF!</v>
      </c>
      <c r="M36" s="28" t="str">
        <f>IFERROR('Aggregates (£bn)'!L36 -#REF!, "-")</f>
        <v>-</v>
      </c>
      <c r="N36" s="28" t="str">
        <f>IFERROR('Aggregates (£bn)'!M36 -#REF!, "-")</f>
        <v>-</v>
      </c>
      <c r="O36" s="28" t="str">
        <f>IFERROR('Aggregates (£bn)'!N36 -#REF!, "-")</f>
        <v>-</v>
      </c>
      <c r="P36" s="28" t="e">
        <f>'Aggregates (£bn)'!P36-#REF!</f>
        <v>#REF!</v>
      </c>
      <c r="Q36" s="28" t="e">
        <f>'Aggregates (£bn)'!Q36-#REF!</f>
        <v>#REF!</v>
      </c>
      <c r="R36" s="28" t="e">
        <f>'Aggregates (£bn)'!R36-#REF!</f>
        <v>#REF!</v>
      </c>
      <c r="S36" s="28" t="e">
        <f>'Aggregates (£bn)'!S36-#REF!</f>
        <v>#REF!</v>
      </c>
      <c r="T36" s="28" t="e">
        <f>'Aggregates (£bn)'!T36-#REF!</f>
        <v>#REF!</v>
      </c>
      <c r="U36" s="28" t="e">
        <f>'Aggregates (£bn)'!U36-#REF!</f>
        <v>#REF!</v>
      </c>
      <c r="V36" s="28" t="e">
        <f>'Aggregates (£bn)'!V36-#REF!</f>
        <v>#REF!</v>
      </c>
      <c r="W36" s="28" t="e">
        <f>'Aggregates (£bn)'!W36-#REF!</f>
        <v>#REF!</v>
      </c>
      <c r="X36" s="28" t="e">
        <f>'Aggregates (£bn)'!X36-#REF!</f>
        <v>#REF!</v>
      </c>
      <c r="Y36" s="28" t="e">
        <f>'Aggregates (£bn)'!AA36-#REF!</f>
        <v>#REF!</v>
      </c>
      <c r="Z36" s="28" t="str">
        <f>IFERROR('Aggregates (£bn)'!AB36 -#REF!, "-")</f>
        <v>-</v>
      </c>
      <c r="AA36" s="28" t="e">
        <f>'Aggregates (£bn)'!AC36-#REF!</f>
        <v>#REF!</v>
      </c>
      <c r="AB36" s="28" t="str">
        <f>IFERROR('Aggregates (£bn)'!AD36 -#REF!, "-")</f>
        <v>-</v>
      </c>
      <c r="AC36" s="28" t="e">
        <f>'Aggregates (£bn)'!AE36-#REF!</f>
        <v>#REF!</v>
      </c>
      <c r="AD36" s="28" t="e">
        <f>'Aggregates (£bn)'!AF36-#REF!</f>
        <v>#REF!</v>
      </c>
      <c r="AE36" s="28" t="e">
        <f>'Aggregates (£bn)'!AG34-#REF!</f>
        <v>#REF!</v>
      </c>
      <c r="AF36" s="28"/>
      <c r="AG36" s="33" t="s">
        <v>20</v>
      </c>
      <c r="AH36" s="28" t="e">
        <f>'Aggregates (per cent of GDP)'!C33-#REF!</f>
        <v>#REF!</v>
      </c>
      <c r="AI36" s="28" t="e">
        <f>'Aggregates (per cent of GDP)'!D33-#REF!</f>
        <v>#REF!</v>
      </c>
      <c r="AJ36" s="28" t="e">
        <f>'Aggregates (per cent of GDP)'!E33-#REF!</f>
        <v>#REF!</v>
      </c>
      <c r="AK36" s="28" t="e">
        <f>'Aggregates (per cent of GDP)'!F33-#REF!</f>
        <v>#REF!</v>
      </c>
      <c r="AL36" s="28" t="e">
        <f>'Aggregates (per cent of GDP)'!G33-#REF!</f>
        <v>#REF!</v>
      </c>
      <c r="AM36" s="28" t="e">
        <f>'Aggregates (per cent of GDP)'!H33-#REF!</f>
        <v>#REF!</v>
      </c>
      <c r="AN36" s="28" t="e">
        <f>'Aggregates (per cent of GDP)'!I33-#REF!</f>
        <v>#REF!</v>
      </c>
      <c r="AO36" s="28" t="e">
        <f>'Aggregates (per cent of GDP)'!J33-#REF!</f>
        <v>#REF!</v>
      </c>
      <c r="AP36" s="28" t="e">
        <f>'Aggregates (per cent of GDP)'!K33-#REF!</f>
        <v>#REF!</v>
      </c>
      <c r="AQ36" s="28" t="e">
        <f>'Aggregates (per cent of GDP)'!L33-#REF!</f>
        <v>#REF!</v>
      </c>
      <c r="AR36" s="28" t="e">
        <f>'Aggregates (per cent of GDP)'!M33-#REF!</f>
        <v>#REF!</v>
      </c>
      <c r="AS36" s="28" t="e">
        <f>'Aggregates (per cent of GDP)'!L33-#REF!</f>
        <v>#REF!</v>
      </c>
      <c r="AT36" s="28" t="e">
        <f>'Aggregates (per cent of GDP)'!N33-#REF!</f>
        <v>#REF!</v>
      </c>
      <c r="AU36" s="28" t="e">
        <f>'Aggregates (per cent of GDP)'!P33-#REF!</f>
        <v>#REF!</v>
      </c>
      <c r="AV36" s="28" t="e">
        <f>'Aggregates (per cent of GDP)'!R33-#REF!</f>
        <v>#REF!</v>
      </c>
      <c r="AW36" s="28" t="e">
        <f>'Aggregates (per cent of GDP)'!R33-#REF!</f>
        <v>#REF!</v>
      </c>
      <c r="AX36" s="28" t="e">
        <f>'Aggregates (per cent of GDP)'!S33-#REF!</f>
        <v>#REF!</v>
      </c>
      <c r="AY36" s="28" t="e">
        <f>'Aggregates (per cent of GDP)'!T33-#REF!</f>
        <v>#REF!</v>
      </c>
      <c r="AZ36" s="28" t="e">
        <f>'Aggregates (per cent of GDP)'!U33-#REF!</f>
        <v>#REF!</v>
      </c>
      <c r="BA36" s="28" t="e">
        <f>'Aggregates (per cent of GDP)'!V33-#REF!</f>
        <v>#REF!</v>
      </c>
      <c r="BB36" s="28" t="e">
        <f>'Aggregates (per cent of GDP)'!W33-#REF!</f>
        <v>#REF!</v>
      </c>
      <c r="BC36" s="28" t="e">
        <f>'Aggregates (per cent of GDP)'!X33-#REF!</f>
        <v>#REF!</v>
      </c>
      <c r="BD36" s="28" t="e">
        <f>'Aggregates (per cent of GDP)'!AA33-#REF!</f>
        <v>#REF!</v>
      </c>
      <c r="BE36" s="28" t="e">
        <f>'Aggregates (per cent of GDP)'!AB33-#REF!</f>
        <v>#REF!</v>
      </c>
      <c r="BF36" s="28" t="e">
        <f>'Aggregates (per cent of GDP)'!AC33-#REF!</f>
        <v>#REF!</v>
      </c>
      <c r="BG36" s="28"/>
      <c r="BH36" s="28"/>
      <c r="BI36" s="28"/>
      <c r="BK36" s="33" t="s">
        <v>27</v>
      </c>
      <c r="BL36" s="28" t="e">
        <f>'Aggregates (2024-25 prices)'!C33-#REF!</f>
        <v>#REF!</v>
      </c>
      <c r="BM36" s="28" t="e">
        <f>'Aggregates (2024-25 prices)'!D33-#REF!</f>
        <v>#REF!</v>
      </c>
      <c r="BN36" s="28" t="e">
        <f>'Aggregates (2024-25 prices)'!E33-#REF!</f>
        <v>#REF!</v>
      </c>
      <c r="BO36" s="28" t="e">
        <f>'Aggregates (2024-25 prices)'!F33-#REF!</f>
        <v>#REF!</v>
      </c>
      <c r="BP36" s="28" t="e">
        <f>'Aggregates (2024-25 prices)'!G33-#REF!</f>
        <v>#REF!</v>
      </c>
      <c r="BQ36" s="28" t="e">
        <f>'Aggregates (2024-25 prices)'!H33-#REF!</f>
        <v>#REF!</v>
      </c>
      <c r="BR36" s="28" t="e">
        <f>'Aggregates (2024-25 prices)'!I33-#REF!</f>
        <v>#REF!</v>
      </c>
      <c r="BS36" s="28"/>
      <c r="BT36" s="28" t="e">
        <f>'Aggregates (2024-25 prices)'!K33-#REF!</f>
        <v>#REF!</v>
      </c>
      <c r="BU36" s="28" t="e">
        <f>'Aggregates (2024-25 prices)'!#REF!-#REF!</f>
        <v>#REF!</v>
      </c>
      <c r="BV36" s="28" t="e">
        <f>'Aggregates (2024-25 prices)'!L33-#REF!</f>
        <v>#REF!</v>
      </c>
      <c r="BW36" s="28" t="e">
        <f>'Aggregates (2024-25 prices)'!M33-#REF!</f>
        <v>#REF!</v>
      </c>
      <c r="BX36" s="28" t="e">
        <f>'Aggregates (2024-25 prices)'!N33-#REF!</f>
        <v>#REF!</v>
      </c>
      <c r="BY36" s="28"/>
      <c r="BZ36" s="28" t="e">
        <f>'Aggregates (2024-25 prices)'!Q33-#REF!</f>
        <v>#REF!</v>
      </c>
      <c r="CA36" s="28" t="e">
        <f>'Aggregates (2024-25 prices)'!R33-#REF!</f>
        <v>#REF!</v>
      </c>
      <c r="CB36" s="28"/>
      <c r="CC36" s="28" t="e">
        <f>'Aggregates (2024-25 prices)'!T33-#REF!</f>
        <v>#REF!</v>
      </c>
      <c r="CD36" s="28" t="e">
        <f>'Aggregates (2024-25 prices)'!U33-#REF!</f>
        <v>#REF!</v>
      </c>
      <c r="CE36" s="28" t="e">
        <f>'Aggregates (2024-25 prices)'!V33-#REF!</f>
        <v>#REF!</v>
      </c>
      <c r="CF36" s="28"/>
      <c r="CG36" s="28" t="e">
        <f>'Aggregates (2024-25 prices)'!X33-#REF!</f>
        <v>#REF!</v>
      </c>
      <c r="CH36" s="28" t="e">
        <f>'Aggregates (2024-25 prices)'!AA33-#REF!</f>
        <v>#REF!</v>
      </c>
      <c r="CI36" s="28" t="e">
        <f>'Aggregates (2024-25 prices)'!AB33-#REF!</f>
        <v>#REF!</v>
      </c>
      <c r="CJ36" s="28" t="e">
        <f>'Aggregates (2024-25 prices)'!AC33-#REF!</f>
        <v>#REF!</v>
      </c>
      <c r="CK36" s="28"/>
      <c r="CL36" s="28" t="e">
        <f>'Aggregates (2024-25 prices)'!AE33-#REF!</f>
        <v>#REF!</v>
      </c>
    </row>
    <row r="37" spans="1:90">
      <c r="B37" s="33" t="s">
        <v>19</v>
      </c>
      <c r="C37" s="28" t="e">
        <f>'Aggregates (£bn)'!C37-#REF!</f>
        <v>#REF!</v>
      </c>
      <c r="D37" s="28" t="e">
        <f>'Aggregates (£bn)'!D37-#REF!</f>
        <v>#REF!</v>
      </c>
      <c r="E37" s="28" t="e">
        <f>'Aggregates (£bn)'!E37-#REF!</f>
        <v>#REF!</v>
      </c>
      <c r="F37" s="28" t="e">
        <f>'Aggregates (£bn)'!F37-#REF!</f>
        <v>#REF!</v>
      </c>
      <c r="G37" s="28" t="e">
        <f>'Aggregates (£bn)'!G37-#REF!</f>
        <v>#REF!</v>
      </c>
      <c r="H37" s="28" t="e">
        <f>'Aggregates (£bn)'!H37-#REF!</f>
        <v>#REF!</v>
      </c>
      <c r="I37" s="28" t="e">
        <f>'Aggregates (£bn)'!I37-#REF!</f>
        <v>#REF!</v>
      </c>
      <c r="J37" s="28" t="e">
        <f>'Aggregates (£bn)'!J37-#REF!</f>
        <v>#REF!</v>
      </c>
      <c r="K37" s="28" t="e">
        <f>'Aggregates (£bn)'!K37-#REF!</f>
        <v>#REF!</v>
      </c>
      <c r="L37" s="28" t="e">
        <f>'Aggregates (£bn)'!L37-#REF!</f>
        <v>#REF!</v>
      </c>
      <c r="M37" s="28" t="e">
        <f>'Aggregates (£bn)'!L37-#REF!</f>
        <v>#REF!</v>
      </c>
      <c r="N37" s="28" t="e">
        <f>'Aggregates (£bn)'!M37-#REF!</f>
        <v>#REF!</v>
      </c>
      <c r="O37" s="28" t="e">
        <f>'Aggregates (£bn)'!N37-#REF!</f>
        <v>#REF!</v>
      </c>
      <c r="P37" s="28" t="e">
        <f>'Aggregates (£bn)'!P37-#REF!</f>
        <v>#REF!</v>
      </c>
      <c r="Q37" s="28" t="e">
        <f>'Aggregates (£bn)'!Q37-#REF!</f>
        <v>#REF!</v>
      </c>
      <c r="R37" s="28" t="e">
        <f>'Aggregates (£bn)'!R37-#REF!</f>
        <v>#REF!</v>
      </c>
      <c r="S37" s="28" t="e">
        <f>'Aggregates (£bn)'!S37-#REF!</f>
        <v>#REF!</v>
      </c>
      <c r="T37" s="28" t="e">
        <f>'Aggregates (£bn)'!T37-#REF!</f>
        <v>#REF!</v>
      </c>
      <c r="U37" s="28" t="e">
        <f>'Aggregates (£bn)'!U37-#REF!</f>
        <v>#REF!</v>
      </c>
      <c r="V37" s="28" t="e">
        <f>'Aggregates (£bn)'!V37-#REF!</f>
        <v>#REF!</v>
      </c>
      <c r="W37" s="28" t="e">
        <f>'Aggregates (£bn)'!W37-#REF!</f>
        <v>#REF!</v>
      </c>
      <c r="X37" s="28" t="e">
        <f>'Aggregates (£bn)'!X37-#REF!</f>
        <v>#REF!</v>
      </c>
      <c r="Y37" s="28" t="e">
        <f>'Aggregates (£bn)'!AA37-#REF!</f>
        <v>#REF!</v>
      </c>
      <c r="Z37" s="28" t="e">
        <f>'Aggregates (£bn)'!AB37-#REF!</f>
        <v>#REF!</v>
      </c>
      <c r="AA37" s="28" t="e">
        <f>'Aggregates (£bn)'!AC37-#REF!</f>
        <v>#REF!</v>
      </c>
      <c r="AB37" s="28" t="e">
        <f>'Aggregates (£bn)'!AD37-#REF!</f>
        <v>#REF!</v>
      </c>
      <c r="AC37" s="28" t="e">
        <f>'Aggregates (£bn)'!AE37-#REF!</f>
        <v>#REF!</v>
      </c>
      <c r="AD37" s="28" t="e">
        <f>'Aggregates (£bn)'!AF37-#REF!</f>
        <v>#REF!</v>
      </c>
      <c r="AE37" s="28" t="e">
        <f>'Aggregates (£bn)'!AG35-#REF!</f>
        <v>#REF!</v>
      </c>
      <c r="AF37" s="28"/>
      <c r="AG37" s="33" t="s">
        <v>21</v>
      </c>
      <c r="AH37" s="28" t="e">
        <f>'Aggregates (per cent of GDP)'!C34-#REF!</f>
        <v>#REF!</v>
      </c>
      <c r="AI37" s="28" t="e">
        <f>'Aggregates (per cent of GDP)'!D34-#REF!</f>
        <v>#REF!</v>
      </c>
      <c r="AJ37" s="28" t="e">
        <f>'Aggregates (per cent of GDP)'!E34-#REF!</f>
        <v>#REF!</v>
      </c>
      <c r="AK37" s="28" t="e">
        <f>'Aggregates (per cent of GDP)'!F34-#REF!</f>
        <v>#REF!</v>
      </c>
      <c r="AL37" s="28" t="e">
        <f>'Aggregates (per cent of GDP)'!G34-#REF!</f>
        <v>#REF!</v>
      </c>
      <c r="AM37" s="28" t="e">
        <f>'Aggregates (per cent of GDP)'!H34-#REF!</f>
        <v>#REF!</v>
      </c>
      <c r="AN37" s="28" t="e">
        <f>'Aggregates (per cent of GDP)'!I34-#REF!</f>
        <v>#REF!</v>
      </c>
      <c r="AO37" s="28" t="e">
        <f>'Aggregates (per cent of GDP)'!J34-#REF!</f>
        <v>#REF!</v>
      </c>
      <c r="AP37" s="28" t="e">
        <f>'Aggregates (per cent of GDP)'!K34-#REF!</f>
        <v>#REF!</v>
      </c>
      <c r="AQ37" s="28" t="e">
        <f>'Aggregates (per cent of GDP)'!L34-#REF!</f>
        <v>#REF!</v>
      </c>
      <c r="AR37" s="28" t="e">
        <f>'Aggregates (per cent of GDP)'!M34-#REF!</f>
        <v>#REF!</v>
      </c>
      <c r="AS37" s="28" t="e">
        <f>'Aggregates (per cent of GDP)'!L34-#REF!</f>
        <v>#REF!</v>
      </c>
      <c r="AT37" s="28" t="e">
        <f>'Aggregates (per cent of GDP)'!N34-#REF!</f>
        <v>#REF!</v>
      </c>
      <c r="AU37" s="28" t="e">
        <f>'Aggregates (per cent of GDP)'!P34-#REF!</f>
        <v>#REF!</v>
      </c>
      <c r="AV37" s="28" t="e">
        <f>'Aggregates (per cent of GDP)'!R34-#REF!</f>
        <v>#REF!</v>
      </c>
      <c r="AW37" s="28" t="e">
        <f>'Aggregates (per cent of GDP)'!R34-#REF!</f>
        <v>#REF!</v>
      </c>
      <c r="AX37" s="28" t="e">
        <f>'Aggregates (per cent of GDP)'!S34-#REF!</f>
        <v>#REF!</v>
      </c>
      <c r="AY37" s="28" t="e">
        <f>'Aggregates (per cent of GDP)'!T34-#REF!</f>
        <v>#REF!</v>
      </c>
      <c r="AZ37" s="28" t="e">
        <f>'Aggregates (per cent of GDP)'!U34-#REF!</f>
        <v>#REF!</v>
      </c>
      <c r="BA37" s="28" t="e">
        <f>'Aggregates (per cent of GDP)'!V34-#REF!</f>
        <v>#REF!</v>
      </c>
      <c r="BB37" s="28" t="e">
        <f>'Aggregates (per cent of GDP)'!W34-#REF!</f>
        <v>#REF!</v>
      </c>
      <c r="BC37" s="28" t="e">
        <f>'Aggregates (per cent of GDP)'!X34-#REF!</f>
        <v>#REF!</v>
      </c>
      <c r="BD37" s="28" t="e">
        <f>'Aggregates (per cent of GDP)'!AA34-#REF!</f>
        <v>#REF!</v>
      </c>
      <c r="BE37" s="28" t="e">
        <f>'Aggregates (per cent of GDP)'!AB34-#REF!</f>
        <v>#REF!</v>
      </c>
      <c r="BF37" s="28" t="e">
        <f>'Aggregates (per cent of GDP)'!AC34-#REF!</f>
        <v>#REF!</v>
      </c>
      <c r="BG37" s="28"/>
      <c r="BH37" s="28"/>
      <c r="BI37" s="28"/>
      <c r="BK37" s="33" t="s">
        <v>28</v>
      </c>
      <c r="BL37" s="28" t="e">
        <f>'Aggregates (2024-25 prices)'!C34-#REF!</f>
        <v>#REF!</v>
      </c>
      <c r="BM37" s="28" t="e">
        <f>'Aggregates (2024-25 prices)'!D34-#REF!</f>
        <v>#REF!</v>
      </c>
      <c r="BN37" s="28" t="e">
        <f>'Aggregates (2024-25 prices)'!E34-#REF!</f>
        <v>#REF!</v>
      </c>
      <c r="BO37" s="28" t="e">
        <f>'Aggregates (2024-25 prices)'!F34-#REF!</f>
        <v>#REF!</v>
      </c>
      <c r="BP37" s="28" t="e">
        <f>'Aggregates (2024-25 prices)'!G34-#REF!</f>
        <v>#REF!</v>
      </c>
      <c r="BQ37" s="28" t="e">
        <f>'Aggregates (2024-25 prices)'!H34-#REF!</f>
        <v>#REF!</v>
      </c>
      <c r="BR37" s="28" t="e">
        <f>'Aggregates (2024-25 prices)'!I34-#REF!</f>
        <v>#REF!</v>
      </c>
      <c r="BS37" s="28"/>
      <c r="BT37" s="28" t="e">
        <f>'Aggregates (2024-25 prices)'!K34-#REF!</f>
        <v>#REF!</v>
      </c>
      <c r="BU37" s="28" t="e">
        <f>'Aggregates (2024-25 prices)'!#REF!-#REF!</f>
        <v>#REF!</v>
      </c>
      <c r="BV37" s="28" t="e">
        <f>'Aggregates (2024-25 prices)'!L34-#REF!</f>
        <v>#REF!</v>
      </c>
      <c r="BW37" s="28" t="e">
        <f>'Aggregates (2024-25 prices)'!M34-#REF!</f>
        <v>#REF!</v>
      </c>
      <c r="BX37" s="28" t="e">
        <f>'Aggregates (2024-25 prices)'!N34-#REF!</f>
        <v>#REF!</v>
      </c>
      <c r="BY37" s="28"/>
      <c r="BZ37" s="28" t="e">
        <f>'Aggregates (2024-25 prices)'!Q34-#REF!</f>
        <v>#REF!</v>
      </c>
      <c r="CA37" s="28" t="e">
        <f>'Aggregates (2024-25 prices)'!R34-#REF!</f>
        <v>#REF!</v>
      </c>
      <c r="CB37" s="28"/>
      <c r="CC37" s="28" t="e">
        <f>'Aggregates (2024-25 prices)'!T34-#REF!</f>
        <v>#REF!</v>
      </c>
      <c r="CD37" s="28" t="e">
        <f>'Aggregates (2024-25 prices)'!U34-#REF!</f>
        <v>#REF!</v>
      </c>
      <c r="CE37" s="28" t="e">
        <f>'Aggregates (2024-25 prices)'!V34-#REF!</f>
        <v>#REF!</v>
      </c>
      <c r="CF37" s="28"/>
      <c r="CG37" s="28" t="e">
        <f>'Aggregates (2024-25 prices)'!X34-#REF!</f>
        <v>#REF!</v>
      </c>
      <c r="CH37" s="28" t="e">
        <f>'Aggregates (2024-25 prices)'!AA34-#REF!</f>
        <v>#REF!</v>
      </c>
      <c r="CI37" s="28" t="e">
        <f>'Aggregates (2024-25 prices)'!AB34-#REF!</f>
        <v>#REF!</v>
      </c>
      <c r="CJ37" s="28" t="e">
        <f>'Aggregates (2024-25 prices)'!AC34-#REF!</f>
        <v>#REF!</v>
      </c>
      <c r="CK37" s="28"/>
      <c r="CL37" s="28" t="e">
        <f>'Aggregates (2024-25 prices)'!AE34-#REF!</f>
        <v>#REF!</v>
      </c>
    </row>
    <row r="38" spans="1:90">
      <c r="B38" s="33" t="s">
        <v>20</v>
      </c>
      <c r="C38" s="28" t="e">
        <f>'Aggregates (£bn)'!C38-#REF!</f>
        <v>#REF!</v>
      </c>
      <c r="D38" s="28" t="e">
        <f>'Aggregates (£bn)'!D38-#REF!</f>
        <v>#REF!</v>
      </c>
      <c r="E38" s="28" t="e">
        <f>'Aggregates (£bn)'!E38-#REF!</f>
        <v>#REF!</v>
      </c>
      <c r="F38" s="28" t="e">
        <f>'Aggregates (£bn)'!F38-#REF!</f>
        <v>#REF!</v>
      </c>
      <c r="G38" s="28" t="e">
        <f>'Aggregates (£bn)'!G38-#REF!</f>
        <v>#REF!</v>
      </c>
      <c r="H38" s="28" t="e">
        <f>'Aggregates (£bn)'!H38-#REF!</f>
        <v>#REF!</v>
      </c>
      <c r="I38" s="28" t="e">
        <f>'Aggregates (£bn)'!I38-#REF!</f>
        <v>#REF!</v>
      </c>
      <c r="J38" s="28" t="e">
        <f>'Aggregates (£bn)'!J38-#REF!</f>
        <v>#REF!</v>
      </c>
      <c r="K38" s="28" t="e">
        <f>'Aggregates (£bn)'!K38-#REF!</f>
        <v>#REF!</v>
      </c>
      <c r="L38" s="28" t="e">
        <f>'Aggregates (£bn)'!L38-#REF!</f>
        <v>#REF!</v>
      </c>
      <c r="M38" s="28" t="e">
        <f>'Aggregates (£bn)'!L38-#REF!</f>
        <v>#REF!</v>
      </c>
      <c r="N38" s="28" t="e">
        <f>'Aggregates (£bn)'!M38-#REF!</f>
        <v>#REF!</v>
      </c>
      <c r="O38" s="28" t="e">
        <f>'Aggregates (£bn)'!N38-#REF!</f>
        <v>#REF!</v>
      </c>
      <c r="P38" s="28" t="e">
        <f>'Aggregates (£bn)'!P38-#REF!</f>
        <v>#REF!</v>
      </c>
      <c r="Q38" s="28" t="e">
        <f>'Aggregates (£bn)'!Q38-#REF!</f>
        <v>#REF!</v>
      </c>
      <c r="R38" s="28" t="e">
        <f>'Aggregates (£bn)'!R38-#REF!</f>
        <v>#REF!</v>
      </c>
      <c r="S38" s="28" t="e">
        <f>'Aggregates (£bn)'!S38-#REF!</f>
        <v>#REF!</v>
      </c>
      <c r="T38" s="28" t="e">
        <f>'Aggregates (£bn)'!T38-#REF!</f>
        <v>#REF!</v>
      </c>
      <c r="U38" s="28" t="e">
        <f>'Aggregates (£bn)'!U38-#REF!</f>
        <v>#REF!</v>
      </c>
      <c r="V38" s="28" t="e">
        <f>'Aggregates (£bn)'!V38-#REF!</f>
        <v>#REF!</v>
      </c>
      <c r="W38" s="28" t="e">
        <f>'Aggregates (£bn)'!W38-#REF!</f>
        <v>#REF!</v>
      </c>
      <c r="X38" s="28" t="e">
        <f>'Aggregates (£bn)'!X38-#REF!</f>
        <v>#REF!</v>
      </c>
      <c r="Y38" s="28" t="e">
        <f>'Aggregates (£bn)'!AA38-#REF!</f>
        <v>#REF!</v>
      </c>
      <c r="Z38" s="28" t="e">
        <f>'Aggregates (£bn)'!AB38-#REF!</f>
        <v>#REF!</v>
      </c>
      <c r="AA38" s="28" t="e">
        <f>'Aggregates (£bn)'!AC38-#REF!</f>
        <v>#REF!</v>
      </c>
      <c r="AB38" s="28" t="e">
        <f>'Aggregates (£bn)'!AD38-#REF!</f>
        <v>#REF!</v>
      </c>
      <c r="AC38" s="28" t="e">
        <f>'Aggregates (£bn)'!AE38-#REF!</f>
        <v>#REF!</v>
      </c>
      <c r="AD38" s="28" t="e">
        <f>'Aggregates (£bn)'!AF38-#REF!</f>
        <v>#REF!</v>
      </c>
      <c r="AE38" s="28" t="e">
        <f>'Aggregates (£bn)'!AG36-#REF!</f>
        <v>#REF!</v>
      </c>
      <c r="AF38" s="28"/>
      <c r="AG38" s="33" t="s">
        <v>22</v>
      </c>
      <c r="AH38" s="28" t="e">
        <f>'Aggregates (per cent of GDP)'!C35-#REF!</f>
        <v>#REF!</v>
      </c>
      <c r="AI38" s="28" t="e">
        <f>'Aggregates (per cent of GDP)'!D35-#REF!</f>
        <v>#REF!</v>
      </c>
      <c r="AJ38" s="28" t="e">
        <f>'Aggregates (per cent of GDP)'!E35-#REF!</f>
        <v>#REF!</v>
      </c>
      <c r="AK38" s="28" t="e">
        <f>'Aggregates (per cent of GDP)'!F35-#REF!</f>
        <v>#REF!</v>
      </c>
      <c r="AL38" s="28" t="e">
        <f>'Aggregates (per cent of GDP)'!G35-#REF!</f>
        <v>#REF!</v>
      </c>
      <c r="AM38" s="28" t="e">
        <f>'Aggregates (per cent of GDP)'!H35-#REF!</f>
        <v>#REF!</v>
      </c>
      <c r="AN38" s="28" t="e">
        <f>'Aggregates (per cent of GDP)'!I35-#REF!</f>
        <v>#REF!</v>
      </c>
      <c r="AO38" s="28" t="e">
        <f>'Aggregates (per cent of GDP)'!J35-#REF!</f>
        <v>#REF!</v>
      </c>
      <c r="AP38" s="28" t="e">
        <f>'Aggregates (per cent of GDP)'!K35-#REF!</f>
        <v>#REF!</v>
      </c>
      <c r="AQ38" s="28" t="e">
        <f>'Aggregates (per cent of GDP)'!L35-#REF!</f>
        <v>#REF!</v>
      </c>
      <c r="AR38" s="28" t="e">
        <f>'Aggregates (per cent of GDP)'!M35-#REF!</f>
        <v>#REF!</v>
      </c>
      <c r="AS38" s="28" t="e">
        <f>'Aggregates (per cent of GDP)'!L35-#REF!</f>
        <v>#REF!</v>
      </c>
      <c r="AT38" s="28" t="e">
        <f>'Aggregates (per cent of GDP)'!N35-#REF!</f>
        <v>#REF!</v>
      </c>
      <c r="AU38" s="28" t="e">
        <f>'Aggregates (per cent of GDP)'!P35-#REF!</f>
        <v>#REF!</v>
      </c>
      <c r="AV38" s="28" t="e">
        <f>'Aggregates (per cent of GDP)'!R35-#REF!</f>
        <v>#REF!</v>
      </c>
      <c r="AW38" s="28" t="e">
        <f>'Aggregates (per cent of GDP)'!R35-#REF!</f>
        <v>#REF!</v>
      </c>
      <c r="AX38" s="28" t="e">
        <f>'Aggregates (per cent of GDP)'!S35-#REF!</f>
        <v>#REF!</v>
      </c>
      <c r="AY38" s="28" t="e">
        <f>'Aggregates (per cent of GDP)'!T35-#REF!</f>
        <v>#REF!</v>
      </c>
      <c r="AZ38" s="28" t="e">
        <f>'Aggregates (per cent of GDP)'!U35-#REF!</f>
        <v>#REF!</v>
      </c>
      <c r="BA38" s="28" t="e">
        <f>'Aggregates (per cent of GDP)'!V35-#REF!</f>
        <v>#REF!</v>
      </c>
      <c r="BB38" s="28" t="e">
        <f>'Aggregates (per cent of GDP)'!W35-#REF!</f>
        <v>#REF!</v>
      </c>
      <c r="BC38" s="28" t="e">
        <f>'Aggregates (per cent of GDP)'!X35-#REF!</f>
        <v>#REF!</v>
      </c>
      <c r="BD38" s="28" t="e">
        <f>'Aggregates (per cent of GDP)'!AA35-#REF!</f>
        <v>#REF!</v>
      </c>
      <c r="BE38" s="28" t="e">
        <f>'Aggregates (per cent of GDP)'!AB35-#REF!</f>
        <v>#REF!</v>
      </c>
      <c r="BF38" s="28" t="e">
        <f>'Aggregates (per cent of GDP)'!AC35-#REF!</f>
        <v>#REF!</v>
      </c>
      <c r="BG38" s="28"/>
      <c r="BH38" s="28"/>
      <c r="BI38" s="28"/>
      <c r="BK38" s="33" t="s">
        <v>29</v>
      </c>
      <c r="BL38" s="28" t="e">
        <f>'Aggregates (2024-25 prices)'!C35-#REF!</f>
        <v>#REF!</v>
      </c>
      <c r="BM38" s="28" t="e">
        <f>'Aggregates (2024-25 prices)'!D35-#REF!</f>
        <v>#REF!</v>
      </c>
      <c r="BN38" s="28" t="e">
        <f>'Aggregates (2024-25 prices)'!E35-#REF!</f>
        <v>#REF!</v>
      </c>
      <c r="BO38" s="28" t="e">
        <f>'Aggregates (2024-25 prices)'!F35-#REF!</f>
        <v>#REF!</v>
      </c>
      <c r="BP38" s="28" t="e">
        <f>'Aggregates (2024-25 prices)'!G35-#REF!</f>
        <v>#REF!</v>
      </c>
      <c r="BQ38" s="28" t="e">
        <f>'Aggregates (2024-25 prices)'!H35-#REF!</f>
        <v>#REF!</v>
      </c>
      <c r="BR38" s="28" t="e">
        <f>'Aggregates (2024-25 prices)'!I35-#REF!</f>
        <v>#REF!</v>
      </c>
      <c r="BS38" s="28"/>
      <c r="BT38" s="28" t="e">
        <f>'Aggregates (2024-25 prices)'!K35-#REF!</f>
        <v>#REF!</v>
      </c>
      <c r="BU38" s="28" t="e">
        <f>'Aggregates (2024-25 prices)'!#REF!-#REF!</f>
        <v>#REF!</v>
      </c>
      <c r="BV38" s="28" t="e">
        <f>'Aggregates (2024-25 prices)'!L35-#REF!</f>
        <v>#REF!</v>
      </c>
      <c r="BW38" s="28" t="e">
        <f>'Aggregates (2024-25 prices)'!M35-#REF!</f>
        <v>#REF!</v>
      </c>
      <c r="BX38" s="28" t="e">
        <f>'Aggregates (2024-25 prices)'!N35-#REF!</f>
        <v>#REF!</v>
      </c>
      <c r="BY38" s="28"/>
      <c r="BZ38" s="28" t="e">
        <f>'Aggregates (2024-25 prices)'!Q35-#REF!</f>
        <v>#REF!</v>
      </c>
      <c r="CA38" s="28" t="e">
        <f>'Aggregates (2024-25 prices)'!R35-#REF!</f>
        <v>#REF!</v>
      </c>
      <c r="CB38" s="28"/>
      <c r="CC38" s="28" t="e">
        <f>'Aggregates (2024-25 prices)'!T35-#REF!</f>
        <v>#REF!</v>
      </c>
      <c r="CD38" s="28" t="e">
        <f>'Aggregates (2024-25 prices)'!U35-#REF!</f>
        <v>#REF!</v>
      </c>
      <c r="CE38" s="28" t="e">
        <f>'Aggregates (2024-25 prices)'!V35-#REF!</f>
        <v>#REF!</v>
      </c>
      <c r="CF38" s="28"/>
      <c r="CG38" s="28" t="e">
        <f>'Aggregates (2024-25 prices)'!X35-#REF!</f>
        <v>#REF!</v>
      </c>
      <c r="CH38" s="28" t="e">
        <f>'Aggregates (2024-25 prices)'!AA35-#REF!</f>
        <v>#REF!</v>
      </c>
      <c r="CI38" s="28" t="e">
        <f>'Aggregates (2024-25 prices)'!AB35-#REF!</f>
        <v>#REF!</v>
      </c>
      <c r="CJ38" s="28" t="e">
        <f>'Aggregates (2024-25 prices)'!AC35-#REF!</f>
        <v>#REF!</v>
      </c>
      <c r="CK38" s="28"/>
      <c r="CL38" s="28" t="e">
        <f>'Aggregates (2024-25 prices)'!AE35-#REF!</f>
        <v>#REF!</v>
      </c>
    </row>
    <row r="39" spans="1:90">
      <c r="B39" s="33" t="s">
        <v>21</v>
      </c>
      <c r="C39" s="28" t="e">
        <f>'Aggregates (£bn)'!C39-#REF!</f>
        <v>#REF!</v>
      </c>
      <c r="D39" s="28" t="e">
        <f>'Aggregates (£bn)'!D39-#REF!</f>
        <v>#REF!</v>
      </c>
      <c r="E39" s="28" t="e">
        <f>'Aggregates (£bn)'!E39-#REF!</f>
        <v>#REF!</v>
      </c>
      <c r="F39" s="28" t="e">
        <f>'Aggregates (£bn)'!F39-#REF!</f>
        <v>#REF!</v>
      </c>
      <c r="G39" s="28" t="e">
        <f>'Aggregates (£bn)'!G39-#REF!</f>
        <v>#REF!</v>
      </c>
      <c r="H39" s="28" t="e">
        <f>'Aggregates (£bn)'!H39-#REF!</f>
        <v>#REF!</v>
      </c>
      <c r="I39" s="28" t="e">
        <f>'Aggregates (£bn)'!I39-#REF!</f>
        <v>#REF!</v>
      </c>
      <c r="J39" s="28" t="e">
        <f>'Aggregates (£bn)'!J39-#REF!</f>
        <v>#REF!</v>
      </c>
      <c r="K39" s="28" t="e">
        <f>'Aggregates (£bn)'!K39-#REF!</f>
        <v>#REF!</v>
      </c>
      <c r="L39" s="28" t="e">
        <f>'Aggregates (£bn)'!L39-#REF!</f>
        <v>#REF!</v>
      </c>
      <c r="M39" s="28" t="e">
        <f>'Aggregates (£bn)'!L39-#REF!</f>
        <v>#REF!</v>
      </c>
      <c r="N39" s="28" t="e">
        <f>'Aggregates (£bn)'!M39-#REF!</f>
        <v>#REF!</v>
      </c>
      <c r="O39" s="28" t="e">
        <f>'Aggregates (£bn)'!N39-#REF!</f>
        <v>#REF!</v>
      </c>
      <c r="P39" s="28" t="e">
        <f>'Aggregates (£bn)'!P39-#REF!</f>
        <v>#REF!</v>
      </c>
      <c r="Q39" s="28" t="e">
        <f>'Aggregates (£bn)'!Q39-#REF!</f>
        <v>#REF!</v>
      </c>
      <c r="R39" s="28" t="e">
        <f>'Aggregates (£bn)'!R39-#REF!</f>
        <v>#REF!</v>
      </c>
      <c r="S39" s="28" t="e">
        <f>'Aggregates (£bn)'!S39-#REF!</f>
        <v>#REF!</v>
      </c>
      <c r="T39" s="28" t="e">
        <f>'Aggregates (£bn)'!T39-#REF!</f>
        <v>#REF!</v>
      </c>
      <c r="U39" s="28" t="e">
        <f>'Aggregates (£bn)'!U39-#REF!</f>
        <v>#REF!</v>
      </c>
      <c r="V39" s="28" t="e">
        <f>'Aggregates (£bn)'!V39-#REF!</f>
        <v>#REF!</v>
      </c>
      <c r="W39" s="28" t="e">
        <f>'Aggregates (£bn)'!W39-#REF!</f>
        <v>#REF!</v>
      </c>
      <c r="X39" s="28" t="e">
        <f>'Aggregates (£bn)'!X39-#REF!</f>
        <v>#REF!</v>
      </c>
      <c r="Y39" s="28" t="e">
        <f>'Aggregates (£bn)'!AA39-#REF!</f>
        <v>#REF!</v>
      </c>
      <c r="Z39" s="28" t="e">
        <f>'Aggregates (£bn)'!AB39-#REF!</f>
        <v>#REF!</v>
      </c>
      <c r="AA39" s="28" t="e">
        <f>'Aggregates (£bn)'!AC39-#REF!</f>
        <v>#REF!</v>
      </c>
      <c r="AB39" s="28" t="e">
        <f>'Aggregates (£bn)'!AD39-#REF!</f>
        <v>#REF!</v>
      </c>
      <c r="AC39" s="28" t="e">
        <f>'Aggregates (£bn)'!AE39-#REF!</f>
        <v>#REF!</v>
      </c>
      <c r="AD39" s="28" t="e">
        <f>'Aggregates (£bn)'!AF39-#REF!</f>
        <v>#REF!</v>
      </c>
      <c r="AE39" s="28" t="e">
        <f>'Aggregates (£bn)'!AG37-#REF!</f>
        <v>#REF!</v>
      </c>
      <c r="AF39" s="28"/>
      <c r="AG39" s="33" t="s">
        <v>23</v>
      </c>
      <c r="AH39" s="28" t="e">
        <f>'Aggregates (per cent of GDP)'!C36-#REF!</f>
        <v>#REF!</v>
      </c>
      <c r="AI39" s="28" t="e">
        <f>'Aggregates (per cent of GDP)'!D36-#REF!</f>
        <v>#REF!</v>
      </c>
      <c r="AJ39" s="28" t="e">
        <f>'Aggregates (per cent of GDP)'!E36-#REF!</f>
        <v>#REF!</v>
      </c>
      <c r="AK39" s="28" t="e">
        <f>'Aggregates (per cent of GDP)'!F36-#REF!</f>
        <v>#REF!</v>
      </c>
      <c r="AL39" s="28" t="e">
        <f>'Aggregates (per cent of GDP)'!G36-#REF!</f>
        <v>#REF!</v>
      </c>
      <c r="AM39" s="28" t="e">
        <f>'Aggregates (per cent of GDP)'!H36-#REF!</f>
        <v>#REF!</v>
      </c>
      <c r="AN39" s="28" t="e">
        <f>'Aggregates (per cent of GDP)'!I36-#REF!</f>
        <v>#REF!</v>
      </c>
      <c r="AO39" s="28" t="e">
        <f>'Aggregates (per cent of GDP)'!J36-#REF!</f>
        <v>#REF!</v>
      </c>
      <c r="AP39" s="28" t="e">
        <f>'Aggregates (per cent of GDP)'!K36-#REF!</f>
        <v>#REF!</v>
      </c>
      <c r="AQ39" s="28" t="e">
        <f>'Aggregates (per cent of GDP)'!L36-#REF!</f>
        <v>#REF!</v>
      </c>
      <c r="AR39" s="28" t="e">
        <f>'Aggregates (per cent of GDP)'!M36-#REF!</f>
        <v>#REF!</v>
      </c>
      <c r="AS39" s="28" t="e">
        <f>'Aggregates (per cent of GDP)'!L36-#REF!</f>
        <v>#REF!</v>
      </c>
      <c r="AT39" s="28" t="e">
        <f>'Aggregates (per cent of GDP)'!N36-#REF!</f>
        <v>#REF!</v>
      </c>
      <c r="AU39" s="28" t="e">
        <f>'Aggregates (per cent of GDP)'!P36-#REF!</f>
        <v>#REF!</v>
      </c>
      <c r="AV39" s="28" t="e">
        <f>'Aggregates (per cent of GDP)'!R36-#REF!</f>
        <v>#REF!</v>
      </c>
      <c r="AW39" s="28" t="e">
        <f>'Aggregates (per cent of GDP)'!R36-#REF!</f>
        <v>#REF!</v>
      </c>
      <c r="AX39" s="28" t="e">
        <f>'Aggregates (per cent of GDP)'!S36-#REF!</f>
        <v>#REF!</v>
      </c>
      <c r="AY39" s="28" t="e">
        <f>'Aggregates (per cent of GDP)'!T36-#REF!</f>
        <v>#REF!</v>
      </c>
      <c r="AZ39" s="28" t="e">
        <f>'Aggregates (per cent of GDP)'!U36-#REF!</f>
        <v>#REF!</v>
      </c>
      <c r="BA39" s="28" t="e">
        <f>'Aggregates (per cent of GDP)'!V36-#REF!</f>
        <v>#REF!</v>
      </c>
      <c r="BB39" s="28" t="e">
        <f>'Aggregates (per cent of GDP)'!W36-#REF!</f>
        <v>#REF!</v>
      </c>
      <c r="BC39" s="28" t="e">
        <f>'Aggregates (per cent of GDP)'!X36-#REF!</f>
        <v>#REF!</v>
      </c>
      <c r="BD39" s="28" t="e">
        <f>'Aggregates (per cent of GDP)'!AA36-#REF!</f>
        <v>#REF!</v>
      </c>
      <c r="BE39" s="28" t="e">
        <f>'Aggregates (per cent of GDP)'!AB36-#REF!</f>
        <v>#REF!</v>
      </c>
      <c r="BF39" s="28" t="e">
        <f>'Aggregates (per cent of GDP)'!AC36-#REF!</f>
        <v>#REF!</v>
      </c>
      <c r="BG39" s="28"/>
      <c r="BH39" s="28"/>
      <c r="BI39" s="28"/>
      <c r="BK39" s="33" t="s">
        <v>30</v>
      </c>
      <c r="BL39" s="28" t="e">
        <f>'Aggregates (2024-25 prices)'!C36-#REF!</f>
        <v>#REF!</v>
      </c>
      <c r="BM39" s="28" t="e">
        <f>'Aggregates (2024-25 prices)'!D36-#REF!</f>
        <v>#REF!</v>
      </c>
      <c r="BN39" s="28" t="e">
        <f>'Aggregates (2024-25 prices)'!E36-#REF!</f>
        <v>#REF!</v>
      </c>
      <c r="BO39" s="28" t="e">
        <f>'Aggregates (2024-25 prices)'!F36-#REF!</f>
        <v>#REF!</v>
      </c>
      <c r="BP39" s="28" t="e">
        <f>'Aggregates (2024-25 prices)'!G36-#REF!</f>
        <v>#REF!</v>
      </c>
      <c r="BQ39" s="28" t="e">
        <f>'Aggregates (2024-25 prices)'!H36-#REF!</f>
        <v>#REF!</v>
      </c>
      <c r="BR39" s="28" t="e">
        <f>'Aggregates (2024-25 prices)'!I36-#REF!</f>
        <v>#REF!</v>
      </c>
      <c r="BS39" s="28"/>
      <c r="BT39" s="28" t="e">
        <f>'Aggregates (2024-25 prices)'!K36-#REF!</f>
        <v>#REF!</v>
      </c>
      <c r="BU39" s="28" t="e">
        <f>'Aggregates (2024-25 prices)'!#REF!-#REF!</f>
        <v>#REF!</v>
      </c>
      <c r="BV39" s="28" t="e">
        <f>'Aggregates (2024-25 prices)'!L36-#REF!</f>
        <v>#REF!</v>
      </c>
      <c r="BW39" s="28" t="e">
        <f>'Aggregates (2024-25 prices)'!M36-#REF!</f>
        <v>#REF!</v>
      </c>
      <c r="BX39" s="28" t="e">
        <f>'Aggregates (2024-25 prices)'!N36-#REF!</f>
        <v>#REF!</v>
      </c>
      <c r="BY39" s="28"/>
      <c r="BZ39" s="28" t="e">
        <f>'Aggregates (2024-25 prices)'!Q36-#REF!</f>
        <v>#REF!</v>
      </c>
      <c r="CA39" s="28" t="e">
        <f>'Aggregates (2024-25 prices)'!R36-#REF!</f>
        <v>#REF!</v>
      </c>
      <c r="CB39" s="28"/>
      <c r="CC39" s="28" t="e">
        <f>'Aggregates (2024-25 prices)'!T36-#REF!</f>
        <v>#REF!</v>
      </c>
      <c r="CD39" s="28" t="e">
        <f>'Aggregates (2024-25 prices)'!U36-#REF!</f>
        <v>#REF!</v>
      </c>
      <c r="CE39" s="28" t="e">
        <f>'Aggregates (2024-25 prices)'!V36-#REF!</f>
        <v>#REF!</v>
      </c>
      <c r="CF39" s="28"/>
      <c r="CG39" s="28" t="e">
        <f>'Aggregates (2024-25 prices)'!X36-#REF!</f>
        <v>#REF!</v>
      </c>
      <c r="CH39" s="28" t="e">
        <f>'Aggregates (2024-25 prices)'!AA36-#REF!</f>
        <v>#REF!</v>
      </c>
      <c r="CI39" s="28" t="e">
        <f>'Aggregates (2024-25 prices)'!AB36-#REF!</f>
        <v>#REF!</v>
      </c>
      <c r="CJ39" s="28" t="e">
        <f>'Aggregates (2024-25 prices)'!AC36-#REF!</f>
        <v>#REF!</v>
      </c>
      <c r="CK39" s="28"/>
      <c r="CL39" s="28" t="e">
        <f>'Aggregates (2024-25 prices)'!AE36-#REF!</f>
        <v>#REF!</v>
      </c>
    </row>
    <row r="40" spans="1:90">
      <c r="B40" s="33" t="s">
        <v>22</v>
      </c>
      <c r="C40" s="28" t="e">
        <f>'Aggregates (£bn)'!C40-#REF!</f>
        <v>#REF!</v>
      </c>
      <c r="D40" s="28" t="e">
        <f>'Aggregates (£bn)'!D40-#REF!</f>
        <v>#REF!</v>
      </c>
      <c r="E40" s="28" t="e">
        <f>'Aggregates (£bn)'!E40-#REF!</f>
        <v>#REF!</v>
      </c>
      <c r="F40" s="28" t="e">
        <f>'Aggregates (£bn)'!F40-#REF!</f>
        <v>#REF!</v>
      </c>
      <c r="G40" s="28" t="e">
        <f>'Aggregates (£bn)'!G40-#REF!</f>
        <v>#REF!</v>
      </c>
      <c r="H40" s="28" t="e">
        <f>'Aggregates (£bn)'!H40-#REF!</f>
        <v>#REF!</v>
      </c>
      <c r="I40" s="28" t="e">
        <f>'Aggregates (£bn)'!I40-#REF!</f>
        <v>#REF!</v>
      </c>
      <c r="J40" s="28" t="e">
        <f>'Aggregates (£bn)'!J40-#REF!</f>
        <v>#REF!</v>
      </c>
      <c r="K40" s="28" t="e">
        <f>'Aggregates (£bn)'!K40-#REF!</f>
        <v>#REF!</v>
      </c>
      <c r="L40" s="28" t="e">
        <f>'Aggregates (£bn)'!L40-#REF!</f>
        <v>#REF!</v>
      </c>
      <c r="M40" s="28" t="e">
        <f>'Aggregates (£bn)'!L40-#REF!</f>
        <v>#REF!</v>
      </c>
      <c r="N40" s="28" t="e">
        <f>'Aggregates (£bn)'!M40-#REF!</f>
        <v>#REF!</v>
      </c>
      <c r="O40" s="28" t="e">
        <f>'Aggregates (£bn)'!N40-#REF!</f>
        <v>#REF!</v>
      </c>
      <c r="P40" s="28" t="e">
        <f>'Aggregates (£bn)'!P40-#REF!</f>
        <v>#REF!</v>
      </c>
      <c r="Q40" s="28" t="e">
        <f>'Aggregates (£bn)'!Q40-#REF!</f>
        <v>#REF!</v>
      </c>
      <c r="R40" s="28" t="e">
        <f>'Aggregates (£bn)'!R40-#REF!</f>
        <v>#REF!</v>
      </c>
      <c r="S40" s="28" t="e">
        <f>'Aggregates (£bn)'!S40-#REF!</f>
        <v>#REF!</v>
      </c>
      <c r="T40" s="28" t="e">
        <f>'Aggregates (£bn)'!T40-#REF!</f>
        <v>#REF!</v>
      </c>
      <c r="U40" s="28" t="e">
        <f>'Aggregates (£bn)'!U40-#REF!</f>
        <v>#REF!</v>
      </c>
      <c r="V40" s="28" t="e">
        <f>'Aggregates (£bn)'!V40-#REF!</f>
        <v>#REF!</v>
      </c>
      <c r="W40" s="28" t="e">
        <f>'Aggregates (£bn)'!W40-#REF!</f>
        <v>#REF!</v>
      </c>
      <c r="X40" s="28" t="e">
        <f>'Aggregates (£bn)'!X40-#REF!</f>
        <v>#REF!</v>
      </c>
      <c r="Y40" s="28" t="e">
        <f>'Aggregates (£bn)'!AA40-#REF!</f>
        <v>#REF!</v>
      </c>
      <c r="Z40" s="28" t="e">
        <f>'Aggregates (£bn)'!AB40-#REF!</f>
        <v>#REF!</v>
      </c>
      <c r="AA40" s="28" t="e">
        <f>'Aggregates (£bn)'!AC40-#REF!</f>
        <v>#REF!</v>
      </c>
      <c r="AB40" s="28" t="e">
        <f>'Aggregates (£bn)'!AD40-#REF!</f>
        <v>#REF!</v>
      </c>
      <c r="AC40" s="28" t="e">
        <f>'Aggregates (£bn)'!AE40-#REF!</f>
        <v>#REF!</v>
      </c>
      <c r="AD40" s="28" t="e">
        <f>'Aggregates (£bn)'!AF40-#REF!</f>
        <v>#REF!</v>
      </c>
      <c r="AE40" s="28" t="e">
        <f>'Aggregates (£bn)'!AG38-#REF!</f>
        <v>#REF!</v>
      </c>
      <c r="AF40" s="28"/>
      <c r="AG40" s="33" t="s">
        <v>24</v>
      </c>
      <c r="AH40" s="28" t="e">
        <f>'Aggregates (per cent of GDP)'!C37-#REF!</f>
        <v>#REF!</v>
      </c>
      <c r="AI40" s="28" t="e">
        <f>'Aggregates (per cent of GDP)'!D37-#REF!</f>
        <v>#REF!</v>
      </c>
      <c r="AJ40" s="28" t="e">
        <f>'Aggregates (per cent of GDP)'!E37-#REF!</f>
        <v>#REF!</v>
      </c>
      <c r="AK40" s="28" t="e">
        <f>'Aggregates (per cent of GDP)'!F37-#REF!</f>
        <v>#REF!</v>
      </c>
      <c r="AL40" s="28" t="e">
        <f>'Aggregates (per cent of GDP)'!G37-#REF!</f>
        <v>#REF!</v>
      </c>
      <c r="AM40" s="28" t="e">
        <f>'Aggregates (per cent of GDP)'!H37-#REF!</f>
        <v>#REF!</v>
      </c>
      <c r="AN40" s="28" t="e">
        <f>'Aggregates (per cent of GDP)'!I37-#REF!</f>
        <v>#REF!</v>
      </c>
      <c r="AO40" s="28" t="e">
        <f>'Aggregates (per cent of GDP)'!J37-#REF!</f>
        <v>#REF!</v>
      </c>
      <c r="AP40" s="28" t="e">
        <f>'Aggregates (per cent of GDP)'!K37-#REF!</f>
        <v>#REF!</v>
      </c>
      <c r="AQ40" s="28" t="e">
        <f>'Aggregates (per cent of GDP)'!L37-#REF!</f>
        <v>#REF!</v>
      </c>
      <c r="AR40" s="28" t="e">
        <f>'Aggregates (per cent of GDP)'!M37-#REF!</f>
        <v>#REF!</v>
      </c>
      <c r="AS40" s="28" t="e">
        <f>'Aggregates (per cent of GDP)'!L37-#REF!</f>
        <v>#REF!</v>
      </c>
      <c r="AT40" s="28" t="e">
        <f>'Aggregates (per cent of GDP)'!N37-#REF!</f>
        <v>#REF!</v>
      </c>
      <c r="AU40" s="28" t="e">
        <f>'Aggregates (per cent of GDP)'!P37-#REF!</f>
        <v>#REF!</v>
      </c>
      <c r="AV40" s="28" t="e">
        <f>'Aggregates (per cent of GDP)'!R37-#REF!</f>
        <v>#REF!</v>
      </c>
      <c r="AW40" s="28" t="e">
        <f>'Aggregates (per cent of GDP)'!R37-#REF!</f>
        <v>#REF!</v>
      </c>
      <c r="AX40" s="28" t="e">
        <f>'Aggregates (per cent of GDP)'!S37-#REF!</f>
        <v>#REF!</v>
      </c>
      <c r="AY40" s="28" t="e">
        <f>'Aggregates (per cent of GDP)'!T37-#REF!</f>
        <v>#REF!</v>
      </c>
      <c r="AZ40" s="28" t="e">
        <f>'Aggregates (per cent of GDP)'!U37-#REF!</f>
        <v>#REF!</v>
      </c>
      <c r="BA40" s="28" t="e">
        <f>'Aggregates (per cent of GDP)'!V37-#REF!</f>
        <v>#REF!</v>
      </c>
      <c r="BB40" s="28" t="e">
        <f>'Aggregates (per cent of GDP)'!W37-#REF!</f>
        <v>#REF!</v>
      </c>
      <c r="BC40" s="28" t="e">
        <f>'Aggregates (per cent of GDP)'!X37-#REF!</f>
        <v>#REF!</v>
      </c>
      <c r="BD40" s="28" t="e">
        <f>'Aggregates (per cent of GDP)'!AA37-#REF!</f>
        <v>#REF!</v>
      </c>
      <c r="BE40" s="28" t="e">
        <f>'Aggregates (per cent of GDP)'!AB37-#REF!</f>
        <v>#REF!</v>
      </c>
      <c r="BF40" s="28" t="e">
        <f>'Aggregates (per cent of GDP)'!AC37-#REF!</f>
        <v>#REF!</v>
      </c>
      <c r="BG40" s="28"/>
      <c r="BH40" s="28"/>
      <c r="BI40" s="28"/>
      <c r="BK40" s="33" t="s">
        <v>31</v>
      </c>
      <c r="BL40" s="28" t="e">
        <f>'Aggregates (2024-25 prices)'!C37-#REF!</f>
        <v>#REF!</v>
      </c>
      <c r="BM40" s="28" t="e">
        <f>'Aggregates (2024-25 prices)'!D37-#REF!</f>
        <v>#REF!</v>
      </c>
      <c r="BN40" s="28" t="e">
        <f>'Aggregates (2024-25 prices)'!E37-#REF!</f>
        <v>#REF!</v>
      </c>
      <c r="BO40" s="28" t="e">
        <f>'Aggregates (2024-25 prices)'!F37-#REF!</f>
        <v>#REF!</v>
      </c>
      <c r="BP40" s="28" t="e">
        <f>'Aggregates (2024-25 prices)'!G37-#REF!</f>
        <v>#REF!</v>
      </c>
      <c r="BQ40" s="28" t="e">
        <f>'Aggregates (2024-25 prices)'!H37-#REF!</f>
        <v>#REF!</v>
      </c>
      <c r="BR40" s="28" t="e">
        <f>'Aggregates (2024-25 prices)'!I37-#REF!</f>
        <v>#REF!</v>
      </c>
      <c r="BS40" s="28"/>
      <c r="BT40" s="28" t="e">
        <f>'Aggregates (2024-25 prices)'!K37-#REF!</f>
        <v>#REF!</v>
      </c>
      <c r="BU40" s="28" t="e">
        <f>'Aggregates (2024-25 prices)'!#REF!-#REF!</f>
        <v>#REF!</v>
      </c>
      <c r="BV40" s="28" t="e">
        <f>'Aggregates (2024-25 prices)'!L37-#REF!</f>
        <v>#REF!</v>
      </c>
      <c r="BW40" s="28" t="e">
        <f>'Aggregates (2024-25 prices)'!M37-#REF!</f>
        <v>#REF!</v>
      </c>
      <c r="BX40" s="28" t="e">
        <f>'Aggregates (2024-25 prices)'!N37-#REF!</f>
        <v>#REF!</v>
      </c>
      <c r="BY40" s="28"/>
      <c r="BZ40" s="28" t="e">
        <f>'Aggregates (2024-25 prices)'!Q37-#REF!</f>
        <v>#REF!</v>
      </c>
      <c r="CA40" s="28" t="e">
        <f>'Aggregates (2024-25 prices)'!R37-#REF!</f>
        <v>#REF!</v>
      </c>
      <c r="CB40" s="28"/>
      <c r="CC40" s="28" t="e">
        <f>'Aggregates (2024-25 prices)'!T37-#REF!</f>
        <v>#REF!</v>
      </c>
      <c r="CD40" s="28" t="e">
        <f>'Aggregates (2024-25 prices)'!U37-#REF!</f>
        <v>#REF!</v>
      </c>
      <c r="CE40" s="28" t="e">
        <f>'Aggregates (2024-25 prices)'!V37-#REF!</f>
        <v>#REF!</v>
      </c>
      <c r="CF40" s="28"/>
      <c r="CG40" s="28" t="e">
        <f>'Aggregates (2024-25 prices)'!X37-#REF!</f>
        <v>#REF!</v>
      </c>
      <c r="CH40" s="28" t="e">
        <f>'Aggregates (2024-25 prices)'!AA37-#REF!</f>
        <v>#REF!</v>
      </c>
      <c r="CI40" s="28" t="e">
        <f>'Aggregates (2024-25 prices)'!AB37-#REF!</f>
        <v>#REF!</v>
      </c>
      <c r="CJ40" s="28" t="e">
        <f>'Aggregates (2024-25 prices)'!AC37-#REF!</f>
        <v>#REF!</v>
      </c>
      <c r="CK40" s="28"/>
      <c r="CL40" s="28" t="e">
        <f>'Aggregates (2024-25 prices)'!AE37-#REF!</f>
        <v>#REF!</v>
      </c>
    </row>
    <row r="41" spans="1:90">
      <c r="B41" s="33" t="s">
        <v>23</v>
      </c>
      <c r="C41" s="28" t="e">
        <f>'Aggregates (£bn)'!C41-#REF!</f>
        <v>#REF!</v>
      </c>
      <c r="D41" s="28" t="e">
        <f>'Aggregates (£bn)'!D41-#REF!</f>
        <v>#REF!</v>
      </c>
      <c r="E41" s="28" t="e">
        <f>'Aggregates (£bn)'!E41-#REF!</f>
        <v>#REF!</v>
      </c>
      <c r="F41" s="28" t="e">
        <f>'Aggregates (£bn)'!F41-#REF!</f>
        <v>#REF!</v>
      </c>
      <c r="G41" s="28" t="e">
        <f>'Aggregates (£bn)'!G41-#REF!</f>
        <v>#REF!</v>
      </c>
      <c r="H41" s="28" t="e">
        <f>'Aggregates (£bn)'!H41-#REF!</f>
        <v>#REF!</v>
      </c>
      <c r="I41" s="28" t="e">
        <f>'Aggregates (£bn)'!I41-#REF!</f>
        <v>#REF!</v>
      </c>
      <c r="J41" s="28" t="e">
        <f>'Aggregates (£bn)'!J41-#REF!</f>
        <v>#REF!</v>
      </c>
      <c r="K41" s="28" t="e">
        <f>'Aggregates (£bn)'!K41-#REF!</f>
        <v>#REF!</v>
      </c>
      <c r="L41" s="28" t="e">
        <f>'Aggregates (£bn)'!L41-#REF!</f>
        <v>#REF!</v>
      </c>
      <c r="M41" s="28" t="e">
        <f>'Aggregates (£bn)'!L41-#REF!</f>
        <v>#REF!</v>
      </c>
      <c r="N41" s="28" t="e">
        <f>'Aggregates (£bn)'!M41-#REF!</f>
        <v>#REF!</v>
      </c>
      <c r="O41" s="28" t="e">
        <f>'Aggregates (£bn)'!N41-#REF!</f>
        <v>#REF!</v>
      </c>
      <c r="P41" s="28" t="e">
        <f>'Aggregates (£bn)'!P41-#REF!</f>
        <v>#REF!</v>
      </c>
      <c r="Q41" s="28" t="e">
        <f>'Aggregates (£bn)'!Q41-#REF!</f>
        <v>#REF!</v>
      </c>
      <c r="R41" s="28" t="e">
        <f>'Aggregates (£bn)'!R41-#REF!</f>
        <v>#REF!</v>
      </c>
      <c r="S41" s="28" t="e">
        <f>'Aggregates (£bn)'!S41-#REF!</f>
        <v>#REF!</v>
      </c>
      <c r="T41" s="28" t="e">
        <f>'Aggregates (£bn)'!T41-#REF!</f>
        <v>#REF!</v>
      </c>
      <c r="U41" s="28" t="e">
        <f>'Aggregates (£bn)'!U41-#REF!</f>
        <v>#REF!</v>
      </c>
      <c r="V41" s="28" t="e">
        <f>'Aggregates (£bn)'!V41-#REF!</f>
        <v>#REF!</v>
      </c>
      <c r="W41" s="28" t="e">
        <f>'Aggregates (£bn)'!W41-#REF!</f>
        <v>#REF!</v>
      </c>
      <c r="X41" s="28" t="e">
        <f>'Aggregates (£bn)'!X41-#REF!</f>
        <v>#REF!</v>
      </c>
      <c r="Y41" s="28" t="e">
        <f>'Aggregates (£bn)'!AA41-#REF!</f>
        <v>#REF!</v>
      </c>
      <c r="Z41" s="28" t="e">
        <f>'Aggregates (£bn)'!AB41-#REF!</f>
        <v>#REF!</v>
      </c>
      <c r="AA41" s="28" t="e">
        <f>'Aggregates (£bn)'!AC41-#REF!</f>
        <v>#REF!</v>
      </c>
      <c r="AB41" s="28" t="e">
        <f>'Aggregates (£bn)'!AD41-#REF!</f>
        <v>#REF!</v>
      </c>
      <c r="AC41" s="28" t="e">
        <f>'Aggregates (£bn)'!AE41-#REF!</f>
        <v>#REF!</v>
      </c>
      <c r="AD41" s="28" t="e">
        <f>'Aggregates (£bn)'!AF41-#REF!</f>
        <v>#REF!</v>
      </c>
      <c r="AE41" s="28" t="e">
        <f>'Aggregates (£bn)'!AG39-#REF!</f>
        <v>#REF!</v>
      </c>
      <c r="AF41" s="28"/>
      <c r="AG41" s="33" t="s">
        <v>25</v>
      </c>
      <c r="AH41" s="28" t="e">
        <f>'Aggregates (per cent of GDP)'!C38-#REF!</f>
        <v>#REF!</v>
      </c>
      <c r="AI41" s="28" t="e">
        <f>'Aggregates (per cent of GDP)'!D38-#REF!</f>
        <v>#REF!</v>
      </c>
      <c r="AJ41" s="28" t="e">
        <f>'Aggregates (per cent of GDP)'!E38-#REF!</f>
        <v>#REF!</v>
      </c>
      <c r="AK41" s="28" t="e">
        <f>'Aggregates (per cent of GDP)'!F38-#REF!</f>
        <v>#REF!</v>
      </c>
      <c r="AL41" s="28" t="e">
        <f>'Aggregates (per cent of GDP)'!G38-#REF!</f>
        <v>#REF!</v>
      </c>
      <c r="AM41" s="28" t="e">
        <f>'Aggregates (per cent of GDP)'!H38-#REF!</f>
        <v>#REF!</v>
      </c>
      <c r="AN41" s="28" t="e">
        <f>'Aggregates (per cent of GDP)'!I38-#REF!</f>
        <v>#REF!</v>
      </c>
      <c r="AO41" s="28" t="e">
        <f>'Aggregates (per cent of GDP)'!J38-#REF!</f>
        <v>#REF!</v>
      </c>
      <c r="AP41" s="28" t="e">
        <f>'Aggregates (per cent of GDP)'!K38-#REF!</f>
        <v>#REF!</v>
      </c>
      <c r="AQ41" s="28" t="e">
        <f>'Aggregates (per cent of GDP)'!L38-#REF!</f>
        <v>#REF!</v>
      </c>
      <c r="AR41" s="28" t="e">
        <f>'Aggregates (per cent of GDP)'!M38-#REF!</f>
        <v>#REF!</v>
      </c>
      <c r="AS41" s="28" t="e">
        <f>'Aggregates (per cent of GDP)'!L38-#REF!</f>
        <v>#REF!</v>
      </c>
      <c r="AT41" s="28" t="e">
        <f>'Aggregates (per cent of GDP)'!N38-#REF!</f>
        <v>#REF!</v>
      </c>
      <c r="AU41" s="28" t="e">
        <f>'Aggregates (per cent of GDP)'!P38-#REF!</f>
        <v>#REF!</v>
      </c>
      <c r="AV41" s="28" t="e">
        <f>'Aggregates (per cent of GDP)'!R38-#REF!</f>
        <v>#REF!</v>
      </c>
      <c r="AW41" s="28" t="e">
        <f>'Aggregates (per cent of GDP)'!R38-#REF!</f>
        <v>#REF!</v>
      </c>
      <c r="AX41" s="28" t="e">
        <f>'Aggregates (per cent of GDP)'!S38-#REF!</f>
        <v>#REF!</v>
      </c>
      <c r="AY41" s="28" t="e">
        <f>'Aggregates (per cent of GDP)'!T38-#REF!</f>
        <v>#REF!</v>
      </c>
      <c r="AZ41" s="28" t="e">
        <f>'Aggregates (per cent of GDP)'!U38-#REF!</f>
        <v>#REF!</v>
      </c>
      <c r="BA41" s="28" t="e">
        <f>'Aggregates (per cent of GDP)'!V38-#REF!</f>
        <v>#REF!</v>
      </c>
      <c r="BB41" s="28" t="e">
        <f>'Aggregates (per cent of GDP)'!W38-#REF!</f>
        <v>#REF!</v>
      </c>
      <c r="BC41" s="28" t="e">
        <f>'Aggregates (per cent of GDP)'!X38-#REF!</f>
        <v>#REF!</v>
      </c>
      <c r="BD41" s="28" t="e">
        <f>'Aggregates (per cent of GDP)'!AA38-#REF!</f>
        <v>#REF!</v>
      </c>
      <c r="BE41" s="28" t="e">
        <f>'Aggregates (per cent of GDP)'!AB38-#REF!</f>
        <v>#REF!</v>
      </c>
      <c r="BF41" s="28" t="e">
        <f>'Aggregates (per cent of GDP)'!AC38-#REF!</f>
        <v>#REF!</v>
      </c>
      <c r="BG41" s="28"/>
      <c r="BH41" s="28"/>
      <c r="BI41" s="28"/>
      <c r="BK41" s="33" t="s">
        <v>32</v>
      </c>
      <c r="BL41" s="28" t="e">
        <f>'Aggregates (2024-25 prices)'!C38-#REF!</f>
        <v>#REF!</v>
      </c>
      <c r="BM41" s="28" t="e">
        <f>'Aggregates (2024-25 prices)'!D38-#REF!</f>
        <v>#REF!</v>
      </c>
      <c r="BN41" s="28" t="e">
        <f>'Aggregates (2024-25 prices)'!E38-#REF!</f>
        <v>#REF!</v>
      </c>
      <c r="BO41" s="28" t="e">
        <f>'Aggregates (2024-25 prices)'!F38-#REF!</f>
        <v>#REF!</v>
      </c>
      <c r="BP41" s="28" t="e">
        <f>'Aggregates (2024-25 prices)'!G38-#REF!</f>
        <v>#REF!</v>
      </c>
      <c r="BQ41" s="28" t="e">
        <f>'Aggregates (2024-25 prices)'!H38-#REF!</f>
        <v>#REF!</v>
      </c>
      <c r="BR41" s="28" t="e">
        <f>'Aggregates (2024-25 prices)'!I38-#REF!</f>
        <v>#REF!</v>
      </c>
      <c r="BS41" s="28"/>
      <c r="BT41" s="28" t="e">
        <f>'Aggregates (2024-25 prices)'!K38-#REF!</f>
        <v>#REF!</v>
      </c>
      <c r="BU41" s="28" t="e">
        <f>'Aggregates (2024-25 prices)'!#REF!-#REF!</f>
        <v>#REF!</v>
      </c>
      <c r="BV41" s="28" t="e">
        <f>'Aggregates (2024-25 prices)'!L38-#REF!</f>
        <v>#REF!</v>
      </c>
      <c r="BW41" s="28" t="e">
        <f>'Aggregates (2024-25 prices)'!M38-#REF!</f>
        <v>#REF!</v>
      </c>
      <c r="BX41" s="28" t="e">
        <f>'Aggregates (2024-25 prices)'!N38-#REF!</f>
        <v>#REF!</v>
      </c>
      <c r="BY41" s="28"/>
      <c r="BZ41" s="28" t="e">
        <f>'Aggregates (2024-25 prices)'!Q38-#REF!</f>
        <v>#REF!</v>
      </c>
      <c r="CA41" s="28" t="e">
        <f>'Aggregates (2024-25 prices)'!R38-#REF!</f>
        <v>#REF!</v>
      </c>
      <c r="CB41" s="28"/>
      <c r="CC41" s="28" t="e">
        <f>'Aggregates (2024-25 prices)'!T38-#REF!</f>
        <v>#REF!</v>
      </c>
      <c r="CD41" s="28" t="e">
        <f>'Aggregates (2024-25 prices)'!U38-#REF!</f>
        <v>#REF!</v>
      </c>
      <c r="CE41" s="28" t="e">
        <f>'Aggregates (2024-25 prices)'!V38-#REF!</f>
        <v>#REF!</v>
      </c>
      <c r="CF41" s="28"/>
      <c r="CG41" s="28" t="e">
        <f>'Aggregates (2024-25 prices)'!X38-#REF!</f>
        <v>#REF!</v>
      </c>
      <c r="CH41" s="28" t="e">
        <f>'Aggregates (2024-25 prices)'!AA38-#REF!</f>
        <v>#REF!</v>
      </c>
      <c r="CI41" s="28" t="e">
        <f>'Aggregates (2024-25 prices)'!AB38-#REF!</f>
        <v>#REF!</v>
      </c>
      <c r="CJ41" s="28" t="e">
        <f>'Aggregates (2024-25 prices)'!AC38-#REF!</f>
        <v>#REF!</v>
      </c>
      <c r="CK41" s="28"/>
      <c r="CL41" s="28" t="e">
        <f>'Aggregates (2024-25 prices)'!AE38-#REF!</f>
        <v>#REF!</v>
      </c>
    </row>
    <row r="42" spans="1:90">
      <c r="B42" s="33" t="s">
        <v>24</v>
      </c>
      <c r="C42" s="28" t="e">
        <f>'Aggregates (£bn)'!C42-#REF!</f>
        <v>#REF!</v>
      </c>
      <c r="D42" s="28" t="e">
        <f>'Aggregates (£bn)'!D42-#REF!</f>
        <v>#REF!</v>
      </c>
      <c r="E42" s="28" t="e">
        <f>'Aggregates (£bn)'!E42-#REF!</f>
        <v>#REF!</v>
      </c>
      <c r="F42" s="28" t="e">
        <f>'Aggregates (£bn)'!F42-#REF!</f>
        <v>#REF!</v>
      </c>
      <c r="G42" s="28" t="e">
        <f>'Aggregates (£bn)'!G42-#REF!</f>
        <v>#REF!</v>
      </c>
      <c r="H42" s="28" t="e">
        <f>'Aggregates (£bn)'!H42-#REF!</f>
        <v>#REF!</v>
      </c>
      <c r="I42" s="28" t="e">
        <f>'Aggregates (£bn)'!I42-#REF!</f>
        <v>#REF!</v>
      </c>
      <c r="J42" s="28" t="e">
        <f>'Aggregates (£bn)'!J42-#REF!</f>
        <v>#REF!</v>
      </c>
      <c r="K42" s="28" t="e">
        <f>'Aggregates (£bn)'!K42-#REF!</f>
        <v>#REF!</v>
      </c>
      <c r="L42" s="28" t="e">
        <f>'Aggregates (£bn)'!L42-#REF!</f>
        <v>#REF!</v>
      </c>
      <c r="M42" s="28" t="e">
        <f>'Aggregates (£bn)'!L42-#REF!</f>
        <v>#REF!</v>
      </c>
      <c r="N42" s="28" t="e">
        <f>'Aggregates (£bn)'!M42-#REF!</f>
        <v>#REF!</v>
      </c>
      <c r="O42" s="28" t="e">
        <f>'Aggregates (£bn)'!N42-#REF!</f>
        <v>#REF!</v>
      </c>
      <c r="P42" s="28" t="e">
        <f>'Aggregates (£bn)'!P42-#REF!</f>
        <v>#REF!</v>
      </c>
      <c r="Q42" s="28" t="e">
        <f>'Aggregates (£bn)'!Q42-#REF!</f>
        <v>#REF!</v>
      </c>
      <c r="R42" s="28" t="e">
        <f>'Aggregates (£bn)'!R42-#REF!</f>
        <v>#REF!</v>
      </c>
      <c r="S42" s="28" t="e">
        <f>'Aggregates (£bn)'!S42-#REF!</f>
        <v>#REF!</v>
      </c>
      <c r="T42" s="28" t="e">
        <f>'Aggregates (£bn)'!T42-#REF!</f>
        <v>#REF!</v>
      </c>
      <c r="U42" s="28" t="e">
        <f>'Aggregates (£bn)'!U42-#REF!</f>
        <v>#REF!</v>
      </c>
      <c r="V42" s="28" t="e">
        <f>'Aggregates (£bn)'!V42-#REF!</f>
        <v>#REF!</v>
      </c>
      <c r="W42" s="28" t="e">
        <f>'Aggregates (£bn)'!W42-#REF!</f>
        <v>#REF!</v>
      </c>
      <c r="X42" s="28" t="e">
        <f>'Aggregates (£bn)'!X42-#REF!</f>
        <v>#REF!</v>
      </c>
      <c r="Y42" s="28" t="e">
        <f>'Aggregates (£bn)'!AA42-#REF!</f>
        <v>#REF!</v>
      </c>
      <c r="Z42" s="28" t="e">
        <f>'Aggregates (£bn)'!AB42-#REF!</f>
        <v>#REF!</v>
      </c>
      <c r="AA42" s="28" t="e">
        <f>'Aggregates (£bn)'!AC42-#REF!</f>
        <v>#REF!</v>
      </c>
      <c r="AB42" s="28" t="e">
        <f>'Aggregates (£bn)'!AD42-#REF!</f>
        <v>#REF!</v>
      </c>
      <c r="AC42" s="28" t="e">
        <f>'Aggregates (£bn)'!AE42-#REF!</f>
        <v>#REF!</v>
      </c>
      <c r="AD42" s="28" t="e">
        <f>'Aggregates (£bn)'!AF42-#REF!</f>
        <v>#REF!</v>
      </c>
      <c r="AE42" s="28" t="e">
        <f>'Aggregates (£bn)'!AG40-#REF!</f>
        <v>#REF!</v>
      </c>
      <c r="AF42" s="28"/>
      <c r="AG42" s="33" t="s">
        <v>26</v>
      </c>
      <c r="AH42" s="28" t="e">
        <f>'Aggregates (per cent of GDP)'!C39-#REF!</f>
        <v>#REF!</v>
      </c>
      <c r="AI42" s="28" t="e">
        <f>'Aggregates (per cent of GDP)'!D39-#REF!</f>
        <v>#REF!</v>
      </c>
      <c r="AJ42" s="28" t="e">
        <f>'Aggregates (per cent of GDP)'!E39-#REF!</f>
        <v>#REF!</v>
      </c>
      <c r="AK42" s="28" t="e">
        <f>'Aggregates (per cent of GDP)'!F39-#REF!</f>
        <v>#REF!</v>
      </c>
      <c r="AL42" s="28" t="e">
        <f>'Aggregates (per cent of GDP)'!G39-#REF!</f>
        <v>#REF!</v>
      </c>
      <c r="AM42" s="28" t="e">
        <f>'Aggregates (per cent of GDP)'!H39-#REF!</f>
        <v>#REF!</v>
      </c>
      <c r="AN42" s="28" t="e">
        <f>'Aggregates (per cent of GDP)'!I39-#REF!</f>
        <v>#REF!</v>
      </c>
      <c r="AO42" s="28" t="e">
        <f>'Aggregates (per cent of GDP)'!J39-#REF!</f>
        <v>#REF!</v>
      </c>
      <c r="AP42" s="28" t="e">
        <f>'Aggregates (per cent of GDP)'!K39-#REF!</f>
        <v>#REF!</v>
      </c>
      <c r="AQ42" s="28" t="e">
        <f>'Aggregates (per cent of GDP)'!L39-#REF!</f>
        <v>#REF!</v>
      </c>
      <c r="AR42" s="28" t="e">
        <f>'Aggregates (per cent of GDP)'!M39-#REF!</f>
        <v>#REF!</v>
      </c>
      <c r="AS42" s="28" t="e">
        <f>'Aggregates (per cent of GDP)'!L39-#REF!</f>
        <v>#REF!</v>
      </c>
      <c r="AT42" s="28" t="e">
        <f>'Aggregates (per cent of GDP)'!N39-#REF!</f>
        <v>#REF!</v>
      </c>
      <c r="AU42" s="28" t="e">
        <f>'Aggregates (per cent of GDP)'!P39-#REF!</f>
        <v>#REF!</v>
      </c>
      <c r="AV42" s="28" t="e">
        <f>'Aggregates (per cent of GDP)'!R39-#REF!</f>
        <v>#REF!</v>
      </c>
      <c r="AW42" s="28" t="e">
        <f>'Aggregates (per cent of GDP)'!R39-#REF!</f>
        <v>#REF!</v>
      </c>
      <c r="AX42" s="28" t="e">
        <f>'Aggregates (per cent of GDP)'!S39-#REF!</f>
        <v>#REF!</v>
      </c>
      <c r="AY42" s="28" t="e">
        <f>'Aggregates (per cent of GDP)'!T39-#REF!</f>
        <v>#REF!</v>
      </c>
      <c r="AZ42" s="28" t="e">
        <f>'Aggregates (per cent of GDP)'!U39-#REF!</f>
        <v>#REF!</v>
      </c>
      <c r="BA42" s="28" t="e">
        <f>'Aggregates (per cent of GDP)'!V39-#REF!</f>
        <v>#REF!</v>
      </c>
      <c r="BB42" s="28" t="e">
        <f>'Aggregates (per cent of GDP)'!W39-#REF!</f>
        <v>#REF!</v>
      </c>
      <c r="BC42" s="28" t="e">
        <f>'Aggregates (per cent of GDP)'!X39-#REF!</f>
        <v>#REF!</v>
      </c>
      <c r="BD42" s="28" t="e">
        <f>'Aggregates (per cent of GDP)'!AA39-#REF!</f>
        <v>#REF!</v>
      </c>
      <c r="BE42" s="28" t="e">
        <f>'Aggregates (per cent of GDP)'!AB39-#REF!</f>
        <v>#REF!</v>
      </c>
      <c r="BF42" s="28" t="e">
        <f>'Aggregates (per cent of GDP)'!AC39-#REF!</f>
        <v>#REF!</v>
      </c>
      <c r="BG42" s="28"/>
      <c r="BH42" s="28"/>
      <c r="BI42" s="28"/>
      <c r="BK42" s="33" t="s">
        <v>33</v>
      </c>
      <c r="BL42" s="28" t="e">
        <f>'Aggregates (2024-25 prices)'!C39-#REF!</f>
        <v>#REF!</v>
      </c>
      <c r="BM42" s="28" t="e">
        <f>'Aggregates (2024-25 prices)'!D39-#REF!</f>
        <v>#REF!</v>
      </c>
      <c r="BN42" s="28" t="e">
        <f>'Aggregates (2024-25 prices)'!E39-#REF!</f>
        <v>#REF!</v>
      </c>
      <c r="BO42" s="28" t="e">
        <f>'Aggregates (2024-25 prices)'!F39-#REF!</f>
        <v>#REF!</v>
      </c>
      <c r="BP42" s="28" t="e">
        <f>'Aggregates (2024-25 prices)'!G39-#REF!</f>
        <v>#REF!</v>
      </c>
      <c r="BQ42" s="28" t="e">
        <f>'Aggregates (2024-25 prices)'!H39-#REF!</f>
        <v>#REF!</v>
      </c>
      <c r="BR42" s="28" t="e">
        <f>'Aggregates (2024-25 prices)'!I39-#REF!</f>
        <v>#REF!</v>
      </c>
      <c r="BS42" s="28"/>
      <c r="BT42" s="28" t="e">
        <f>'Aggregates (2024-25 prices)'!K39-#REF!</f>
        <v>#REF!</v>
      </c>
      <c r="BU42" s="28" t="e">
        <f>'Aggregates (2024-25 prices)'!#REF!-#REF!</f>
        <v>#REF!</v>
      </c>
      <c r="BV42" s="28" t="e">
        <f>'Aggregates (2024-25 prices)'!L39-#REF!</f>
        <v>#REF!</v>
      </c>
      <c r="BW42" s="28" t="e">
        <f>'Aggregates (2024-25 prices)'!M39-#REF!</f>
        <v>#REF!</v>
      </c>
      <c r="BX42" s="28" t="e">
        <f>'Aggregates (2024-25 prices)'!N39-#REF!</f>
        <v>#REF!</v>
      </c>
      <c r="BY42" s="28"/>
      <c r="BZ42" s="28" t="e">
        <f>'Aggregates (2024-25 prices)'!Q39-#REF!</f>
        <v>#REF!</v>
      </c>
      <c r="CA42" s="28" t="e">
        <f>'Aggregates (2024-25 prices)'!R39-#REF!</f>
        <v>#REF!</v>
      </c>
      <c r="CB42" s="28"/>
      <c r="CC42" s="28" t="e">
        <f>'Aggregates (2024-25 prices)'!T39-#REF!</f>
        <v>#REF!</v>
      </c>
      <c r="CD42" s="28" t="e">
        <f>'Aggregates (2024-25 prices)'!U39-#REF!</f>
        <v>#REF!</v>
      </c>
      <c r="CE42" s="28" t="e">
        <f>'Aggregates (2024-25 prices)'!V39-#REF!</f>
        <v>#REF!</v>
      </c>
      <c r="CF42" s="28"/>
      <c r="CG42" s="28" t="e">
        <f>'Aggregates (2024-25 prices)'!X39-#REF!</f>
        <v>#REF!</v>
      </c>
      <c r="CH42" s="28" t="e">
        <f>'Aggregates (2024-25 prices)'!AA39-#REF!</f>
        <v>#REF!</v>
      </c>
      <c r="CI42" s="28" t="e">
        <f>'Aggregates (2024-25 prices)'!AB39-#REF!</f>
        <v>#REF!</v>
      </c>
      <c r="CJ42" s="28" t="e">
        <f>'Aggregates (2024-25 prices)'!AC39-#REF!</f>
        <v>#REF!</v>
      </c>
      <c r="CK42" s="28"/>
      <c r="CL42" s="28" t="e">
        <f>'Aggregates (2024-25 prices)'!AE39-#REF!</f>
        <v>#REF!</v>
      </c>
    </row>
    <row r="43" spans="1:90">
      <c r="B43" s="33" t="s">
        <v>25</v>
      </c>
      <c r="C43" s="28" t="e">
        <f>'Aggregates (£bn)'!C43-#REF!</f>
        <v>#REF!</v>
      </c>
      <c r="D43" s="28" t="e">
        <f>'Aggregates (£bn)'!D43-#REF!</f>
        <v>#REF!</v>
      </c>
      <c r="E43" s="28" t="e">
        <f>'Aggregates (£bn)'!E43-#REF!</f>
        <v>#REF!</v>
      </c>
      <c r="F43" s="28" t="e">
        <f>'Aggregates (£bn)'!F43-#REF!</f>
        <v>#REF!</v>
      </c>
      <c r="G43" s="28" t="e">
        <f>'Aggregates (£bn)'!G43-#REF!</f>
        <v>#REF!</v>
      </c>
      <c r="H43" s="28" t="e">
        <f>'Aggregates (£bn)'!H43-#REF!</f>
        <v>#REF!</v>
      </c>
      <c r="I43" s="28" t="e">
        <f>'Aggregates (£bn)'!I43-#REF!</f>
        <v>#REF!</v>
      </c>
      <c r="J43" s="28" t="e">
        <f>'Aggregates (£bn)'!J43-#REF!</f>
        <v>#REF!</v>
      </c>
      <c r="K43" s="28" t="e">
        <f>'Aggregates (£bn)'!K43-#REF!</f>
        <v>#REF!</v>
      </c>
      <c r="L43" s="28" t="e">
        <f>'Aggregates (£bn)'!L43-#REF!</f>
        <v>#REF!</v>
      </c>
      <c r="M43" s="28" t="e">
        <f>'Aggregates (£bn)'!L43-#REF!</f>
        <v>#REF!</v>
      </c>
      <c r="N43" s="28" t="e">
        <f>'Aggregates (£bn)'!M43-#REF!</f>
        <v>#REF!</v>
      </c>
      <c r="O43" s="28" t="e">
        <f>'Aggregates (£bn)'!N43-#REF!</f>
        <v>#REF!</v>
      </c>
      <c r="P43" s="28" t="e">
        <f>'Aggregates (£bn)'!P43-#REF!</f>
        <v>#REF!</v>
      </c>
      <c r="Q43" s="28" t="e">
        <f>'Aggregates (£bn)'!Q43-#REF!</f>
        <v>#REF!</v>
      </c>
      <c r="R43" s="28" t="e">
        <f>'Aggregates (£bn)'!R43-#REF!</f>
        <v>#REF!</v>
      </c>
      <c r="S43" s="28" t="e">
        <f>'Aggregates (£bn)'!S43-#REF!</f>
        <v>#REF!</v>
      </c>
      <c r="T43" s="28" t="e">
        <f>'Aggregates (£bn)'!T43-#REF!</f>
        <v>#REF!</v>
      </c>
      <c r="U43" s="28" t="e">
        <f>'Aggregates (£bn)'!U43-#REF!</f>
        <v>#REF!</v>
      </c>
      <c r="V43" s="28" t="e">
        <f>'Aggregates (£bn)'!V43-#REF!</f>
        <v>#REF!</v>
      </c>
      <c r="W43" s="28" t="e">
        <f>'Aggregates (£bn)'!W43-#REF!</f>
        <v>#REF!</v>
      </c>
      <c r="X43" s="28" t="e">
        <f>'Aggregates (£bn)'!X43-#REF!</f>
        <v>#REF!</v>
      </c>
      <c r="Y43" s="28" t="e">
        <f>'Aggregates (£bn)'!AA43-#REF!</f>
        <v>#REF!</v>
      </c>
      <c r="Z43" s="28" t="e">
        <f>'Aggregates (£bn)'!AB43-#REF!</f>
        <v>#REF!</v>
      </c>
      <c r="AA43" s="28" t="e">
        <f>'Aggregates (£bn)'!AC43-#REF!</f>
        <v>#REF!</v>
      </c>
      <c r="AB43" s="28" t="e">
        <f>'Aggregates (£bn)'!AD43-#REF!</f>
        <v>#REF!</v>
      </c>
      <c r="AC43" s="28" t="e">
        <f>'Aggregates (£bn)'!AE43-#REF!</f>
        <v>#REF!</v>
      </c>
      <c r="AD43" s="28" t="e">
        <f>'Aggregates (£bn)'!AF43-#REF!</f>
        <v>#REF!</v>
      </c>
      <c r="AE43" s="28" t="e">
        <f>'Aggregates (£bn)'!AG41-#REF!</f>
        <v>#REF!</v>
      </c>
      <c r="AF43" s="28"/>
      <c r="AG43" s="33" t="s">
        <v>27</v>
      </c>
      <c r="AH43" s="28" t="e">
        <f>'Aggregates (per cent of GDP)'!C40-#REF!</f>
        <v>#REF!</v>
      </c>
      <c r="AI43" s="28" t="e">
        <f>'Aggregates (per cent of GDP)'!D40-#REF!</f>
        <v>#REF!</v>
      </c>
      <c r="AJ43" s="28" t="e">
        <f>'Aggregates (per cent of GDP)'!E40-#REF!</f>
        <v>#REF!</v>
      </c>
      <c r="AK43" s="28" t="e">
        <f>'Aggregates (per cent of GDP)'!F40-#REF!</f>
        <v>#REF!</v>
      </c>
      <c r="AL43" s="28" t="e">
        <f>'Aggregates (per cent of GDP)'!G40-#REF!</f>
        <v>#REF!</v>
      </c>
      <c r="AM43" s="28" t="e">
        <f>'Aggregates (per cent of GDP)'!H40-#REF!</f>
        <v>#REF!</v>
      </c>
      <c r="AN43" s="28" t="e">
        <f>'Aggregates (per cent of GDP)'!I40-#REF!</f>
        <v>#REF!</v>
      </c>
      <c r="AO43" s="28" t="e">
        <f>'Aggregates (per cent of GDP)'!J40-#REF!</f>
        <v>#REF!</v>
      </c>
      <c r="AP43" s="28" t="e">
        <f>'Aggregates (per cent of GDP)'!K40-#REF!</f>
        <v>#REF!</v>
      </c>
      <c r="AQ43" s="28" t="e">
        <f>'Aggregates (per cent of GDP)'!L40-#REF!</f>
        <v>#REF!</v>
      </c>
      <c r="AR43" s="28" t="e">
        <f>'Aggregates (per cent of GDP)'!M40-#REF!</f>
        <v>#REF!</v>
      </c>
      <c r="AS43" s="28" t="e">
        <f>'Aggregates (per cent of GDP)'!L40-#REF!</f>
        <v>#REF!</v>
      </c>
      <c r="AT43" s="28" t="e">
        <f>'Aggregates (per cent of GDP)'!N40-#REF!</f>
        <v>#REF!</v>
      </c>
      <c r="AU43" s="28" t="e">
        <f>'Aggregates (per cent of GDP)'!P40-#REF!</f>
        <v>#REF!</v>
      </c>
      <c r="AV43" s="28" t="e">
        <f>'Aggregates (per cent of GDP)'!R40-#REF!</f>
        <v>#REF!</v>
      </c>
      <c r="AW43" s="28" t="e">
        <f>'Aggregates (per cent of GDP)'!R40-#REF!</f>
        <v>#REF!</v>
      </c>
      <c r="AX43" s="28" t="e">
        <f>'Aggregates (per cent of GDP)'!S40-#REF!</f>
        <v>#REF!</v>
      </c>
      <c r="AY43" s="28" t="e">
        <f>'Aggregates (per cent of GDP)'!T40-#REF!</f>
        <v>#REF!</v>
      </c>
      <c r="AZ43" s="28" t="e">
        <f>'Aggregates (per cent of GDP)'!U40-#REF!</f>
        <v>#REF!</v>
      </c>
      <c r="BA43" s="28" t="e">
        <f>'Aggregates (per cent of GDP)'!V40-#REF!</f>
        <v>#REF!</v>
      </c>
      <c r="BB43" s="28" t="e">
        <f>'Aggregates (per cent of GDP)'!W40-#REF!</f>
        <v>#REF!</v>
      </c>
      <c r="BC43" s="28" t="e">
        <f>'Aggregates (per cent of GDP)'!X40-#REF!</f>
        <v>#REF!</v>
      </c>
      <c r="BD43" s="28" t="e">
        <f>'Aggregates (per cent of GDP)'!AA40-#REF!</f>
        <v>#REF!</v>
      </c>
      <c r="BE43" s="28" t="e">
        <f>'Aggregates (per cent of GDP)'!AB40-#REF!</f>
        <v>#REF!</v>
      </c>
      <c r="BF43" s="28" t="e">
        <f>'Aggregates (per cent of GDP)'!AC40-#REF!</f>
        <v>#REF!</v>
      </c>
      <c r="BG43" s="28"/>
      <c r="BH43" s="28"/>
      <c r="BI43" s="28"/>
      <c r="BK43" s="33" t="s">
        <v>34</v>
      </c>
      <c r="BL43" s="28" t="e">
        <f>'Aggregates (2024-25 prices)'!C40-#REF!</f>
        <v>#REF!</v>
      </c>
      <c r="BM43" s="28" t="e">
        <f>'Aggregates (2024-25 prices)'!D40-#REF!</f>
        <v>#REF!</v>
      </c>
      <c r="BN43" s="28" t="e">
        <f>'Aggregates (2024-25 prices)'!E40-#REF!</f>
        <v>#REF!</v>
      </c>
      <c r="BO43" s="28" t="e">
        <f>'Aggregates (2024-25 prices)'!F40-#REF!</f>
        <v>#REF!</v>
      </c>
      <c r="BP43" s="28" t="e">
        <f>'Aggregates (2024-25 prices)'!G40-#REF!</f>
        <v>#REF!</v>
      </c>
      <c r="BQ43" s="28" t="e">
        <f>'Aggregates (2024-25 prices)'!H40-#REF!</f>
        <v>#REF!</v>
      </c>
      <c r="BR43" s="28" t="e">
        <f>'Aggregates (2024-25 prices)'!I40-#REF!</f>
        <v>#REF!</v>
      </c>
      <c r="BS43" s="28"/>
      <c r="BT43" s="28" t="e">
        <f>'Aggregates (2024-25 prices)'!K40-#REF!</f>
        <v>#REF!</v>
      </c>
      <c r="BU43" s="28" t="e">
        <f>'Aggregates (2024-25 prices)'!#REF!-#REF!</f>
        <v>#REF!</v>
      </c>
      <c r="BV43" s="28" t="e">
        <f>'Aggregates (2024-25 prices)'!L40-#REF!</f>
        <v>#REF!</v>
      </c>
      <c r="BW43" s="28" t="e">
        <f>'Aggregates (2024-25 prices)'!M40-#REF!</f>
        <v>#REF!</v>
      </c>
      <c r="BX43" s="28" t="e">
        <f>'Aggregates (2024-25 prices)'!N40-#REF!</f>
        <v>#REF!</v>
      </c>
      <c r="BY43" s="28"/>
      <c r="BZ43" s="28" t="e">
        <f>'Aggregates (2024-25 prices)'!Q40-#REF!</f>
        <v>#REF!</v>
      </c>
      <c r="CA43" s="28" t="e">
        <f>'Aggregates (2024-25 prices)'!R40-#REF!</f>
        <v>#REF!</v>
      </c>
      <c r="CB43" s="28"/>
      <c r="CC43" s="28" t="e">
        <f>'Aggregates (2024-25 prices)'!T40-#REF!</f>
        <v>#REF!</v>
      </c>
      <c r="CD43" s="28" t="e">
        <f>'Aggregates (2024-25 prices)'!U40-#REF!</f>
        <v>#REF!</v>
      </c>
      <c r="CE43" s="28" t="e">
        <f>'Aggregates (2024-25 prices)'!V40-#REF!</f>
        <v>#REF!</v>
      </c>
      <c r="CF43" s="28"/>
      <c r="CG43" s="28" t="e">
        <f>'Aggregates (2024-25 prices)'!X40-#REF!</f>
        <v>#REF!</v>
      </c>
      <c r="CH43" s="28" t="e">
        <f>'Aggregates (2024-25 prices)'!AA40-#REF!</f>
        <v>#REF!</v>
      </c>
      <c r="CI43" s="28" t="e">
        <f>'Aggregates (2024-25 prices)'!AB40-#REF!</f>
        <v>#REF!</v>
      </c>
      <c r="CJ43" s="28" t="e">
        <f>'Aggregates (2024-25 prices)'!AC40-#REF!</f>
        <v>#REF!</v>
      </c>
      <c r="CK43" s="28"/>
      <c r="CL43" s="28" t="e">
        <f>'Aggregates (2024-25 prices)'!AE40-#REF!</f>
        <v>#REF!</v>
      </c>
    </row>
    <row r="44" spans="1:90">
      <c r="B44" s="33" t="s">
        <v>26</v>
      </c>
      <c r="C44" s="28" t="e">
        <f>'Aggregates (£bn)'!C44-#REF!</f>
        <v>#REF!</v>
      </c>
      <c r="D44" s="28" t="e">
        <f>'Aggregates (£bn)'!D44-#REF!</f>
        <v>#REF!</v>
      </c>
      <c r="E44" s="28" t="e">
        <f>'Aggregates (£bn)'!E44-#REF!</f>
        <v>#REF!</v>
      </c>
      <c r="F44" s="28" t="e">
        <f>'Aggregates (£bn)'!F44-#REF!</f>
        <v>#REF!</v>
      </c>
      <c r="G44" s="28" t="e">
        <f>'Aggregates (£bn)'!G44-#REF!</f>
        <v>#REF!</v>
      </c>
      <c r="H44" s="28" t="e">
        <f>'Aggregates (£bn)'!H44-#REF!</f>
        <v>#REF!</v>
      </c>
      <c r="I44" s="28" t="e">
        <f>'Aggregates (£bn)'!I44-#REF!</f>
        <v>#REF!</v>
      </c>
      <c r="J44" s="28" t="e">
        <f>'Aggregates (£bn)'!J44-#REF!</f>
        <v>#REF!</v>
      </c>
      <c r="K44" s="28" t="e">
        <f>'Aggregates (£bn)'!K44-#REF!</f>
        <v>#REF!</v>
      </c>
      <c r="L44" s="28" t="e">
        <f>'Aggregates (£bn)'!L44-#REF!</f>
        <v>#REF!</v>
      </c>
      <c r="M44" s="28" t="e">
        <f>'Aggregates (£bn)'!L44-#REF!</f>
        <v>#REF!</v>
      </c>
      <c r="N44" s="28" t="e">
        <f>'Aggregates (£bn)'!M44-#REF!</f>
        <v>#REF!</v>
      </c>
      <c r="O44" s="28" t="e">
        <f>'Aggregates (£bn)'!N44-#REF!</f>
        <v>#REF!</v>
      </c>
      <c r="P44" s="28" t="e">
        <f>'Aggregates (£bn)'!P44-#REF!</f>
        <v>#REF!</v>
      </c>
      <c r="Q44" s="28" t="e">
        <f>'Aggregates (£bn)'!Q44-#REF!</f>
        <v>#REF!</v>
      </c>
      <c r="R44" s="28" t="e">
        <f>'Aggregates (£bn)'!R44-#REF!</f>
        <v>#REF!</v>
      </c>
      <c r="S44" s="28" t="e">
        <f>'Aggregates (£bn)'!S44-#REF!</f>
        <v>#REF!</v>
      </c>
      <c r="T44" s="28" t="e">
        <f>'Aggregates (£bn)'!T44-#REF!</f>
        <v>#REF!</v>
      </c>
      <c r="U44" s="28" t="e">
        <f>'Aggregates (£bn)'!U44-#REF!</f>
        <v>#REF!</v>
      </c>
      <c r="V44" s="28" t="e">
        <f>'Aggregates (£bn)'!V44-#REF!</f>
        <v>#REF!</v>
      </c>
      <c r="W44" s="28" t="e">
        <f>'Aggregates (£bn)'!W44-#REF!</f>
        <v>#REF!</v>
      </c>
      <c r="X44" s="28" t="e">
        <f>'Aggregates (£bn)'!X44-#REF!</f>
        <v>#REF!</v>
      </c>
      <c r="Y44" s="28" t="e">
        <f>'Aggregates (£bn)'!AA44-#REF!</f>
        <v>#REF!</v>
      </c>
      <c r="Z44" s="28" t="e">
        <f>'Aggregates (£bn)'!AB44-#REF!</f>
        <v>#REF!</v>
      </c>
      <c r="AA44" s="28" t="e">
        <f>'Aggregates (£bn)'!AC44-#REF!</f>
        <v>#REF!</v>
      </c>
      <c r="AB44" s="28" t="e">
        <f>'Aggregates (£bn)'!AD44-#REF!</f>
        <v>#REF!</v>
      </c>
      <c r="AC44" s="28" t="e">
        <f>'Aggregates (£bn)'!AE44-#REF!</f>
        <v>#REF!</v>
      </c>
      <c r="AD44" s="28" t="e">
        <f>'Aggregates (£bn)'!AF44-#REF!</f>
        <v>#REF!</v>
      </c>
      <c r="AE44" s="28" t="e">
        <f>'Aggregates (£bn)'!AG42-#REF!</f>
        <v>#REF!</v>
      </c>
      <c r="AF44" s="28"/>
      <c r="AG44" s="33" t="s">
        <v>28</v>
      </c>
      <c r="AH44" s="28" t="e">
        <f>'Aggregates (per cent of GDP)'!C41-#REF!</f>
        <v>#REF!</v>
      </c>
      <c r="AI44" s="28" t="e">
        <f>'Aggregates (per cent of GDP)'!D41-#REF!</f>
        <v>#REF!</v>
      </c>
      <c r="AJ44" s="28" t="e">
        <f>'Aggregates (per cent of GDP)'!E41-#REF!</f>
        <v>#REF!</v>
      </c>
      <c r="AK44" s="28" t="e">
        <f>'Aggregates (per cent of GDP)'!F41-#REF!</f>
        <v>#REF!</v>
      </c>
      <c r="AL44" s="28" t="e">
        <f>'Aggregates (per cent of GDP)'!G41-#REF!</f>
        <v>#REF!</v>
      </c>
      <c r="AM44" s="28" t="e">
        <f>'Aggregates (per cent of GDP)'!H41-#REF!</f>
        <v>#REF!</v>
      </c>
      <c r="AN44" s="28" t="e">
        <f>'Aggregates (per cent of GDP)'!I41-#REF!</f>
        <v>#REF!</v>
      </c>
      <c r="AO44" s="28" t="e">
        <f>'Aggregates (per cent of GDP)'!J41-#REF!</f>
        <v>#REF!</v>
      </c>
      <c r="AP44" s="28" t="e">
        <f>'Aggregates (per cent of GDP)'!K41-#REF!</f>
        <v>#REF!</v>
      </c>
      <c r="AQ44" s="28" t="e">
        <f>'Aggregates (per cent of GDP)'!L41-#REF!</f>
        <v>#REF!</v>
      </c>
      <c r="AR44" s="28" t="e">
        <f>'Aggregates (per cent of GDP)'!M41-#REF!</f>
        <v>#REF!</v>
      </c>
      <c r="AS44" s="28" t="e">
        <f>'Aggregates (per cent of GDP)'!L41-#REF!</f>
        <v>#REF!</v>
      </c>
      <c r="AT44" s="28" t="e">
        <f>'Aggregates (per cent of GDP)'!N41-#REF!</f>
        <v>#REF!</v>
      </c>
      <c r="AU44" s="28" t="e">
        <f>'Aggregates (per cent of GDP)'!P41-#REF!</f>
        <v>#REF!</v>
      </c>
      <c r="AV44" s="28" t="e">
        <f>'Aggregates (per cent of GDP)'!R41-#REF!</f>
        <v>#REF!</v>
      </c>
      <c r="AW44" s="28" t="e">
        <f>'Aggregates (per cent of GDP)'!R41-#REF!</f>
        <v>#REF!</v>
      </c>
      <c r="AX44" s="28" t="e">
        <f>'Aggregates (per cent of GDP)'!S41-#REF!</f>
        <v>#REF!</v>
      </c>
      <c r="AY44" s="28" t="e">
        <f>'Aggregates (per cent of GDP)'!T41-#REF!</f>
        <v>#REF!</v>
      </c>
      <c r="AZ44" s="28" t="e">
        <f>'Aggregates (per cent of GDP)'!U41-#REF!</f>
        <v>#REF!</v>
      </c>
      <c r="BA44" s="28" t="e">
        <f>'Aggregates (per cent of GDP)'!V41-#REF!</f>
        <v>#REF!</v>
      </c>
      <c r="BB44" s="28" t="e">
        <f>'Aggregates (per cent of GDP)'!W41-#REF!</f>
        <v>#REF!</v>
      </c>
      <c r="BC44" s="28" t="e">
        <f>'Aggregates (per cent of GDP)'!X41-#REF!</f>
        <v>#REF!</v>
      </c>
      <c r="BD44" s="28" t="e">
        <f>'Aggregates (per cent of GDP)'!AA41-#REF!</f>
        <v>#REF!</v>
      </c>
      <c r="BE44" s="28" t="e">
        <f>'Aggregates (per cent of GDP)'!AB41-#REF!</f>
        <v>#REF!</v>
      </c>
      <c r="BF44" s="28" t="e">
        <f>'Aggregates (per cent of GDP)'!AC41-#REF!</f>
        <v>#REF!</v>
      </c>
      <c r="BG44" s="28"/>
      <c r="BH44" s="28"/>
      <c r="BI44" s="28"/>
      <c r="BK44" s="33" t="s">
        <v>35</v>
      </c>
      <c r="BL44" s="28" t="e">
        <f>'Aggregates (2024-25 prices)'!C41-#REF!</f>
        <v>#REF!</v>
      </c>
      <c r="BM44" s="28" t="e">
        <f>'Aggregates (2024-25 prices)'!D41-#REF!</f>
        <v>#REF!</v>
      </c>
      <c r="BN44" s="28" t="e">
        <f>'Aggregates (2024-25 prices)'!E41-#REF!</f>
        <v>#REF!</v>
      </c>
      <c r="BO44" s="28" t="e">
        <f>'Aggregates (2024-25 prices)'!F41-#REF!</f>
        <v>#REF!</v>
      </c>
      <c r="BP44" s="28" t="e">
        <f>'Aggregates (2024-25 prices)'!G41-#REF!</f>
        <v>#REF!</v>
      </c>
      <c r="BQ44" s="28" t="e">
        <f>'Aggregates (2024-25 prices)'!H41-#REF!</f>
        <v>#REF!</v>
      </c>
      <c r="BR44" s="28" t="e">
        <f>'Aggregates (2024-25 prices)'!I41-#REF!</f>
        <v>#REF!</v>
      </c>
      <c r="BS44" s="28"/>
      <c r="BT44" s="28" t="e">
        <f>'Aggregates (2024-25 prices)'!K41-#REF!</f>
        <v>#REF!</v>
      </c>
      <c r="BU44" s="28" t="e">
        <f>'Aggregates (2024-25 prices)'!#REF!-#REF!</f>
        <v>#REF!</v>
      </c>
      <c r="BV44" s="28" t="e">
        <f>'Aggregates (2024-25 prices)'!L41-#REF!</f>
        <v>#REF!</v>
      </c>
      <c r="BW44" s="28" t="e">
        <f>'Aggregates (2024-25 prices)'!M41-#REF!</f>
        <v>#REF!</v>
      </c>
      <c r="BX44" s="28" t="e">
        <f>'Aggregates (2024-25 prices)'!N41-#REF!</f>
        <v>#REF!</v>
      </c>
      <c r="BY44" s="28"/>
      <c r="BZ44" s="28" t="e">
        <f>'Aggregates (2024-25 prices)'!Q41-#REF!</f>
        <v>#REF!</v>
      </c>
      <c r="CA44" s="28" t="e">
        <f>'Aggregates (2024-25 prices)'!R41-#REF!</f>
        <v>#REF!</v>
      </c>
      <c r="CB44" s="28"/>
      <c r="CC44" s="28" t="e">
        <f>'Aggregates (2024-25 prices)'!T41-#REF!</f>
        <v>#REF!</v>
      </c>
      <c r="CD44" s="28" t="e">
        <f>'Aggregates (2024-25 prices)'!U41-#REF!</f>
        <v>#REF!</v>
      </c>
      <c r="CE44" s="28" t="e">
        <f>'Aggregates (2024-25 prices)'!V41-#REF!</f>
        <v>#REF!</v>
      </c>
      <c r="CF44" s="28"/>
      <c r="CG44" s="28" t="e">
        <f>'Aggregates (2024-25 prices)'!X41-#REF!</f>
        <v>#REF!</v>
      </c>
      <c r="CH44" s="28" t="e">
        <f>'Aggregates (2024-25 prices)'!AA41-#REF!</f>
        <v>#REF!</v>
      </c>
      <c r="CI44" s="28" t="e">
        <f>'Aggregates (2024-25 prices)'!AB41-#REF!</f>
        <v>#REF!</v>
      </c>
      <c r="CJ44" s="28" t="e">
        <f>'Aggregates (2024-25 prices)'!AC41-#REF!</f>
        <v>#REF!</v>
      </c>
      <c r="CK44" s="28"/>
      <c r="CL44" s="28" t="e">
        <f>'Aggregates (2024-25 prices)'!AE41-#REF!</f>
        <v>#REF!</v>
      </c>
    </row>
    <row r="45" spans="1:90">
      <c r="B45" s="33" t="s">
        <v>27</v>
      </c>
      <c r="C45" s="28" t="e">
        <f>'Aggregates (£bn)'!C45-#REF!</f>
        <v>#REF!</v>
      </c>
      <c r="D45" s="28" t="e">
        <f>'Aggregates (£bn)'!D45-#REF!</f>
        <v>#REF!</v>
      </c>
      <c r="E45" s="28" t="e">
        <f>'Aggregates (£bn)'!E45-#REF!</f>
        <v>#REF!</v>
      </c>
      <c r="F45" s="28" t="e">
        <f>'Aggregates (£bn)'!F45-#REF!</f>
        <v>#REF!</v>
      </c>
      <c r="G45" s="28" t="e">
        <f>'Aggregates (£bn)'!G45-#REF!</f>
        <v>#REF!</v>
      </c>
      <c r="H45" s="28" t="e">
        <f>'Aggregates (£bn)'!H45-#REF!</f>
        <v>#REF!</v>
      </c>
      <c r="I45" s="28" t="e">
        <f>'Aggregates (£bn)'!I45-#REF!</f>
        <v>#REF!</v>
      </c>
      <c r="J45" s="28" t="e">
        <f>'Aggregates (£bn)'!J45-#REF!</f>
        <v>#REF!</v>
      </c>
      <c r="K45" s="28" t="e">
        <f>'Aggregates (£bn)'!K45-#REF!</f>
        <v>#REF!</v>
      </c>
      <c r="L45" s="28" t="e">
        <f>'Aggregates (£bn)'!L45-#REF!</f>
        <v>#REF!</v>
      </c>
      <c r="M45" s="28" t="e">
        <f>'Aggregates (£bn)'!L45-#REF!</f>
        <v>#REF!</v>
      </c>
      <c r="N45" s="28" t="e">
        <f>'Aggregates (£bn)'!M45-#REF!</f>
        <v>#REF!</v>
      </c>
      <c r="O45" s="28" t="e">
        <f>'Aggregates (£bn)'!N45-#REF!</f>
        <v>#REF!</v>
      </c>
      <c r="P45" s="28" t="e">
        <f>'Aggregates (£bn)'!P45-#REF!</f>
        <v>#REF!</v>
      </c>
      <c r="Q45" s="28" t="e">
        <f>'Aggregates (£bn)'!Q45-#REF!</f>
        <v>#REF!</v>
      </c>
      <c r="R45" s="28" t="e">
        <f>'Aggregates (£bn)'!R45-#REF!</f>
        <v>#REF!</v>
      </c>
      <c r="S45" s="28" t="e">
        <f>'Aggregates (£bn)'!S45-#REF!</f>
        <v>#REF!</v>
      </c>
      <c r="T45" s="28" t="e">
        <f>'Aggregates (£bn)'!T45-#REF!</f>
        <v>#REF!</v>
      </c>
      <c r="U45" s="28" t="e">
        <f>'Aggregates (£bn)'!U45-#REF!</f>
        <v>#REF!</v>
      </c>
      <c r="V45" s="28" t="e">
        <f>'Aggregates (£bn)'!V45-#REF!</f>
        <v>#REF!</v>
      </c>
      <c r="W45" s="28" t="e">
        <f>'Aggregates (£bn)'!W45-#REF!</f>
        <v>#REF!</v>
      </c>
      <c r="X45" s="28" t="e">
        <f>'Aggregates (£bn)'!X45-#REF!</f>
        <v>#REF!</v>
      </c>
      <c r="Y45" s="28" t="e">
        <f>'Aggregates (£bn)'!AA45-#REF!</f>
        <v>#REF!</v>
      </c>
      <c r="Z45" s="28" t="e">
        <f>'Aggregates (£bn)'!AB45-#REF!</f>
        <v>#REF!</v>
      </c>
      <c r="AA45" s="28" t="e">
        <f>'Aggregates (£bn)'!AC45-#REF!</f>
        <v>#REF!</v>
      </c>
      <c r="AB45" s="28" t="e">
        <f>'Aggregates (£bn)'!AD45-#REF!</f>
        <v>#REF!</v>
      </c>
      <c r="AC45" s="28" t="e">
        <f>'Aggregates (£bn)'!AE45-#REF!</f>
        <v>#REF!</v>
      </c>
      <c r="AD45" s="28" t="e">
        <f>'Aggregates (£bn)'!AF45-#REF!</f>
        <v>#REF!</v>
      </c>
      <c r="AE45" s="28" t="e">
        <f>'Aggregates (£bn)'!AG43-#REF!</f>
        <v>#REF!</v>
      </c>
      <c r="AF45" s="28"/>
      <c r="AG45" s="33" t="s">
        <v>29</v>
      </c>
      <c r="AH45" s="28" t="e">
        <f>'Aggregates (per cent of GDP)'!C42-#REF!</f>
        <v>#REF!</v>
      </c>
      <c r="AI45" s="28" t="e">
        <f>'Aggregates (per cent of GDP)'!D42-#REF!</f>
        <v>#REF!</v>
      </c>
      <c r="AJ45" s="28" t="e">
        <f>'Aggregates (per cent of GDP)'!E42-#REF!</f>
        <v>#REF!</v>
      </c>
      <c r="AK45" s="28" t="e">
        <f>'Aggregates (per cent of GDP)'!F42-#REF!</f>
        <v>#REF!</v>
      </c>
      <c r="AL45" s="28" t="e">
        <f>'Aggregates (per cent of GDP)'!G42-#REF!</f>
        <v>#REF!</v>
      </c>
      <c r="AM45" s="28" t="e">
        <f>'Aggregates (per cent of GDP)'!H42-#REF!</f>
        <v>#REF!</v>
      </c>
      <c r="AN45" s="28" t="e">
        <f>'Aggregates (per cent of GDP)'!I42-#REF!</f>
        <v>#REF!</v>
      </c>
      <c r="AO45" s="28" t="e">
        <f>'Aggregates (per cent of GDP)'!J42-#REF!</f>
        <v>#REF!</v>
      </c>
      <c r="AP45" s="28" t="e">
        <f>'Aggregates (per cent of GDP)'!K42-#REF!</f>
        <v>#REF!</v>
      </c>
      <c r="AQ45" s="28" t="e">
        <f>'Aggregates (per cent of GDP)'!L42-#REF!</f>
        <v>#REF!</v>
      </c>
      <c r="AR45" s="28" t="e">
        <f>'Aggregates (per cent of GDP)'!M42-#REF!</f>
        <v>#REF!</v>
      </c>
      <c r="AS45" s="28" t="e">
        <f>'Aggregates (per cent of GDP)'!L42-#REF!</f>
        <v>#REF!</v>
      </c>
      <c r="AT45" s="28" t="e">
        <f>'Aggregates (per cent of GDP)'!N42-#REF!</f>
        <v>#REF!</v>
      </c>
      <c r="AU45" s="28" t="e">
        <f>'Aggregates (per cent of GDP)'!P42-#REF!</f>
        <v>#REF!</v>
      </c>
      <c r="AV45" s="28" t="e">
        <f>'Aggregates (per cent of GDP)'!R42-#REF!</f>
        <v>#REF!</v>
      </c>
      <c r="AW45" s="28" t="e">
        <f>'Aggregates (per cent of GDP)'!R42-#REF!</f>
        <v>#REF!</v>
      </c>
      <c r="AX45" s="28" t="e">
        <f>'Aggregates (per cent of GDP)'!S42-#REF!</f>
        <v>#REF!</v>
      </c>
      <c r="AY45" s="28" t="e">
        <f>'Aggregates (per cent of GDP)'!T42-#REF!</f>
        <v>#REF!</v>
      </c>
      <c r="AZ45" s="28" t="e">
        <f>'Aggregates (per cent of GDP)'!U42-#REF!</f>
        <v>#REF!</v>
      </c>
      <c r="BA45" s="28" t="e">
        <f>'Aggregates (per cent of GDP)'!V42-#REF!</f>
        <v>#REF!</v>
      </c>
      <c r="BB45" s="28" t="e">
        <f>'Aggregates (per cent of GDP)'!W42-#REF!</f>
        <v>#REF!</v>
      </c>
      <c r="BC45" s="28" t="e">
        <f>'Aggregates (per cent of GDP)'!X42-#REF!</f>
        <v>#REF!</v>
      </c>
      <c r="BD45" s="28" t="e">
        <f>'Aggregates (per cent of GDP)'!AA42-#REF!</f>
        <v>#REF!</v>
      </c>
      <c r="BE45" s="28" t="e">
        <f>'Aggregates (per cent of GDP)'!AB42-#REF!</f>
        <v>#REF!</v>
      </c>
      <c r="BF45" s="28" t="e">
        <f>'Aggregates (per cent of GDP)'!AC42-#REF!</f>
        <v>#REF!</v>
      </c>
      <c r="BG45" s="28"/>
      <c r="BH45" s="28"/>
      <c r="BI45" s="28"/>
      <c r="BK45" s="33" t="s">
        <v>36</v>
      </c>
      <c r="BL45" s="28" t="e">
        <f>'Aggregates (2024-25 prices)'!C42-#REF!</f>
        <v>#REF!</v>
      </c>
      <c r="BM45" s="28" t="e">
        <f>'Aggregates (2024-25 prices)'!D42-#REF!</f>
        <v>#REF!</v>
      </c>
      <c r="BN45" s="28" t="e">
        <f>'Aggregates (2024-25 prices)'!E42-#REF!</f>
        <v>#REF!</v>
      </c>
      <c r="BO45" s="28" t="e">
        <f>'Aggregates (2024-25 prices)'!F42-#REF!</f>
        <v>#REF!</v>
      </c>
      <c r="BP45" s="28" t="e">
        <f>'Aggregates (2024-25 prices)'!G42-#REF!</f>
        <v>#REF!</v>
      </c>
      <c r="BQ45" s="28" t="e">
        <f>'Aggregates (2024-25 prices)'!H42-#REF!</f>
        <v>#REF!</v>
      </c>
      <c r="BR45" s="28" t="e">
        <f>'Aggregates (2024-25 prices)'!I42-#REF!</f>
        <v>#REF!</v>
      </c>
      <c r="BS45" s="28"/>
      <c r="BT45" s="28" t="e">
        <f>'Aggregates (2024-25 prices)'!K42-#REF!</f>
        <v>#REF!</v>
      </c>
      <c r="BU45" s="28" t="e">
        <f>'Aggregates (2024-25 prices)'!#REF!-#REF!</f>
        <v>#REF!</v>
      </c>
      <c r="BV45" s="28" t="e">
        <f>'Aggregates (2024-25 prices)'!L42-#REF!</f>
        <v>#REF!</v>
      </c>
      <c r="BW45" s="28" t="e">
        <f>'Aggregates (2024-25 prices)'!M42-#REF!</f>
        <v>#REF!</v>
      </c>
      <c r="BX45" s="28" t="e">
        <f>'Aggregates (2024-25 prices)'!N42-#REF!</f>
        <v>#REF!</v>
      </c>
      <c r="BY45" s="28"/>
      <c r="BZ45" s="28" t="e">
        <f>'Aggregates (2024-25 prices)'!Q42-#REF!</f>
        <v>#REF!</v>
      </c>
      <c r="CA45" s="28" t="e">
        <f>'Aggregates (2024-25 prices)'!R42-#REF!</f>
        <v>#REF!</v>
      </c>
      <c r="CB45" s="28"/>
      <c r="CC45" s="28" t="e">
        <f>'Aggregates (2024-25 prices)'!T42-#REF!</f>
        <v>#REF!</v>
      </c>
      <c r="CD45" s="28" t="e">
        <f>'Aggregates (2024-25 prices)'!U42-#REF!</f>
        <v>#REF!</v>
      </c>
      <c r="CE45" s="28" t="e">
        <f>'Aggregates (2024-25 prices)'!V42-#REF!</f>
        <v>#REF!</v>
      </c>
      <c r="CF45" s="28"/>
      <c r="CG45" s="28" t="e">
        <f>'Aggregates (2024-25 prices)'!X42-#REF!</f>
        <v>#REF!</v>
      </c>
      <c r="CH45" s="28" t="e">
        <f>'Aggregates (2024-25 prices)'!AA42-#REF!</f>
        <v>#REF!</v>
      </c>
      <c r="CI45" s="28" t="e">
        <f>'Aggregates (2024-25 prices)'!AB42-#REF!</f>
        <v>#REF!</v>
      </c>
      <c r="CJ45" s="28" t="e">
        <f>'Aggregates (2024-25 prices)'!AC42-#REF!</f>
        <v>#REF!</v>
      </c>
      <c r="CK45" s="28"/>
      <c r="CL45" s="28" t="e">
        <f>'Aggregates (2024-25 prices)'!AE42-#REF!</f>
        <v>#REF!</v>
      </c>
    </row>
    <row r="46" spans="1:90">
      <c r="B46" s="33" t="s">
        <v>28</v>
      </c>
      <c r="C46" s="28" t="e">
        <f>'Aggregates (£bn)'!C46-#REF!</f>
        <v>#REF!</v>
      </c>
      <c r="D46" s="28" t="e">
        <f>'Aggregates (£bn)'!D46-#REF!</f>
        <v>#REF!</v>
      </c>
      <c r="E46" s="28" t="e">
        <f>'Aggregates (£bn)'!E46-#REF!</f>
        <v>#REF!</v>
      </c>
      <c r="F46" s="28" t="e">
        <f>'Aggregates (£bn)'!F46-#REF!</f>
        <v>#REF!</v>
      </c>
      <c r="G46" s="28" t="e">
        <f>'Aggregates (£bn)'!G46-#REF!</f>
        <v>#REF!</v>
      </c>
      <c r="H46" s="28" t="e">
        <f>'Aggregates (£bn)'!H46-#REF!</f>
        <v>#REF!</v>
      </c>
      <c r="I46" s="28" t="e">
        <f>'Aggregates (£bn)'!I46-#REF!</f>
        <v>#REF!</v>
      </c>
      <c r="J46" s="28" t="e">
        <f>'Aggregates (£bn)'!J46-#REF!</f>
        <v>#REF!</v>
      </c>
      <c r="K46" s="28" t="e">
        <f>'Aggregates (£bn)'!K46-#REF!</f>
        <v>#REF!</v>
      </c>
      <c r="L46" s="28" t="e">
        <f>'Aggregates (£bn)'!L46-#REF!</f>
        <v>#REF!</v>
      </c>
      <c r="M46" s="28" t="e">
        <f>'Aggregates (£bn)'!L46-#REF!</f>
        <v>#REF!</v>
      </c>
      <c r="N46" s="28" t="e">
        <f>'Aggregates (£bn)'!M46-#REF!</f>
        <v>#REF!</v>
      </c>
      <c r="O46" s="28" t="e">
        <f>'Aggregates (£bn)'!N46-#REF!</f>
        <v>#REF!</v>
      </c>
      <c r="P46" s="28" t="e">
        <f>'Aggregates (£bn)'!P46-#REF!</f>
        <v>#REF!</v>
      </c>
      <c r="Q46" s="28" t="e">
        <f>'Aggregates (£bn)'!Q46-#REF!</f>
        <v>#REF!</v>
      </c>
      <c r="R46" s="28" t="e">
        <f>'Aggregates (£bn)'!R46-#REF!</f>
        <v>#REF!</v>
      </c>
      <c r="S46" s="28" t="e">
        <f>'Aggregates (£bn)'!S46-#REF!</f>
        <v>#REF!</v>
      </c>
      <c r="T46" s="28" t="e">
        <f>'Aggregates (£bn)'!T46-#REF!</f>
        <v>#REF!</v>
      </c>
      <c r="U46" s="28" t="e">
        <f>'Aggregates (£bn)'!U46-#REF!</f>
        <v>#REF!</v>
      </c>
      <c r="V46" s="28" t="e">
        <f>'Aggregates (£bn)'!V46-#REF!</f>
        <v>#REF!</v>
      </c>
      <c r="W46" s="28" t="e">
        <f>'Aggregates (£bn)'!W46-#REF!</f>
        <v>#REF!</v>
      </c>
      <c r="X46" s="28" t="e">
        <f>'Aggregates (£bn)'!X46-#REF!</f>
        <v>#REF!</v>
      </c>
      <c r="Y46" s="28" t="e">
        <f>'Aggregates (£bn)'!AA46-#REF!</f>
        <v>#REF!</v>
      </c>
      <c r="Z46" s="28" t="e">
        <f>'Aggregates (£bn)'!AB46-#REF!</f>
        <v>#REF!</v>
      </c>
      <c r="AA46" s="28" t="e">
        <f>'Aggregates (£bn)'!AC46-#REF!</f>
        <v>#REF!</v>
      </c>
      <c r="AB46" s="28" t="e">
        <f>'Aggregates (£bn)'!AD46-#REF!</f>
        <v>#REF!</v>
      </c>
      <c r="AC46" s="28" t="e">
        <f>'Aggregates (£bn)'!AE46-#REF!</f>
        <v>#REF!</v>
      </c>
      <c r="AD46" s="28" t="e">
        <f>'Aggregates (£bn)'!AF46-#REF!</f>
        <v>#REF!</v>
      </c>
      <c r="AE46" s="28" t="e">
        <f>'Aggregates (£bn)'!AG44-#REF!</f>
        <v>#REF!</v>
      </c>
      <c r="AF46" s="28"/>
      <c r="AG46" s="33" t="s">
        <v>30</v>
      </c>
      <c r="AH46" s="28" t="e">
        <f>'Aggregates (per cent of GDP)'!C43-#REF!</f>
        <v>#REF!</v>
      </c>
      <c r="AI46" s="28" t="e">
        <f>'Aggregates (per cent of GDP)'!D43-#REF!</f>
        <v>#REF!</v>
      </c>
      <c r="AJ46" s="28" t="e">
        <f>'Aggregates (per cent of GDP)'!E43-#REF!</f>
        <v>#REF!</v>
      </c>
      <c r="AK46" s="28" t="e">
        <f>'Aggregates (per cent of GDP)'!F43-#REF!</f>
        <v>#REF!</v>
      </c>
      <c r="AL46" s="28" t="e">
        <f>'Aggregates (per cent of GDP)'!G43-#REF!</f>
        <v>#REF!</v>
      </c>
      <c r="AM46" s="28" t="e">
        <f>'Aggregates (per cent of GDP)'!H43-#REF!</f>
        <v>#REF!</v>
      </c>
      <c r="AN46" s="28" t="e">
        <f>'Aggregates (per cent of GDP)'!I43-#REF!</f>
        <v>#REF!</v>
      </c>
      <c r="AO46" s="28" t="e">
        <f>'Aggregates (per cent of GDP)'!J43-#REF!</f>
        <v>#REF!</v>
      </c>
      <c r="AP46" s="28" t="e">
        <f>'Aggregates (per cent of GDP)'!K43-#REF!</f>
        <v>#REF!</v>
      </c>
      <c r="AQ46" s="28" t="e">
        <f>'Aggregates (per cent of GDP)'!L43-#REF!</f>
        <v>#REF!</v>
      </c>
      <c r="AR46" s="28" t="e">
        <f>'Aggregates (per cent of GDP)'!M43-#REF!</f>
        <v>#REF!</v>
      </c>
      <c r="AS46" s="28" t="e">
        <f>'Aggregates (per cent of GDP)'!L43-#REF!</f>
        <v>#REF!</v>
      </c>
      <c r="AT46" s="28" t="e">
        <f>'Aggregates (per cent of GDP)'!N43-#REF!</f>
        <v>#REF!</v>
      </c>
      <c r="AU46" s="28" t="e">
        <f>'Aggregates (per cent of GDP)'!P43-#REF!</f>
        <v>#REF!</v>
      </c>
      <c r="AV46" s="28" t="e">
        <f>'Aggregates (per cent of GDP)'!R43-#REF!</f>
        <v>#REF!</v>
      </c>
      <c r="AW46" s="28" t="e">
        <f>'Aggregates (per cent of GDP)'!R43-#REF!</f>
        <v>#REF!</v>
      </c>
      <c r="AX46" s="28" t="e">
        <f>'Aggregates (per cent of GDP)'!S43-#REF!</f>
        <v>#REF!</v>
      </c>
      <c r="AY46" s="28" t="e">
        <f>'Aggregates (per cent of GDP)'!T43-#REF!</f>
        <v>#REF!</v>
      </c>
      <c r="AZ46" s="28" t="e">
        <f>'Aggregates (per cent of GDP)'!U43-#REF!</f>
        <v>#REF!</v>
      </c>
      <c r="BA46" s="28" t="e">
        <f>'Aggregates (per cent of GDP)'!V43-#REF!</f>
        <v>#REF!</v>
      </c>
      <c r="BB46" s="28" t="e">
        <f>'Aggregates (per cent of GDP)'!W43-#REF!</f>
        <v>#REF!</v>
      </c>
      <c r="BC46" s="28" t="e">
        <f>'Aggregates (per cent of GDP)'!X43-#REF!</f>
        <v>#REF!</v>
      </c>
      <c r="BD46" s="28" t="e">
        <f>'Aggregates (per cent of GDP)'!AA43-#REF!</f>
        <v>#REF!</v>
      </c>
      <c r="BE46" s="28" t="e">
        <f>'Aggregates (per cent of GDP)'!AB43-#REF!</f>
        <v>#REF!</v>
      </c>
      <c r="BF46" s="28" t="e">
        <f>'Aggregates (per cent of GDP)'!AC43-#REF!</f>
        <v>#REF!</v>
      </c>
      <c r="BG46" s="28"/>
      <c r="BH46" s="28"/>
      <c r="BI46" s="28"/>
      <c r="BK46" s="33" t="s">
        <v>37</v>
      </c>
      <c r="BL46" s="28" t="e">
        <f>'Aggregates (2024-25 prices)'!C43-#REF!</f>
        <v>#REF!</v>
      </c>
      <c r="BM46" s="28" t="e">
        <f>'Aggregates (2024-25 prices)'!D43-#REF!</f>
        <v>#REF!</v>
      </c>
      <c r="BN46" s="28" t="e">
        <f>'Aggregates (2024-25 prices)'!E43-#REF!</f>
        <v>#REF!</v>
      </c>
      <c r="BO46" s="28" t="e">
        <f>'Aggregates (2024-25 prices)'!F43-#REF!</f>
        <v>#REF!</v>
      </c>
      <c r="BP46" s="28" t="e">
        <f>'Aggregates (2024-25 prices)'!G43-#REF!</f>
        <v>#REF!</v>
      </c>
      <c r="BQ46" s="28" t="e">
        <f>'Aggregates (2024-25 prices)'!H43-#REF!</f>
        <v>#REF!</v>
      </c>
      <c r="BR46" s="28" t="e">
        <f>'Aggregates (2024-25 prices)'!I43-#REF!</f>
        <v>#REF!</v>
      </c>
      <c r="BS46" s="28"/>
      <c r="BT46" s="28" t="e">
        <f>'Aggregates (2024-25 prices)'!K43-#REF!</f>
        <v>#REF!</v>
      </c>
      <c r="BU46" s="28" t="e">
        <f>'Aggregates (2024-25 prices)'!#REF!-#REF!</f>
        <v>#REF!</v>
      </c>
      <c r="BV46" s="28" t="e">
        <f>'Aggregates (2024-25 prices)'!L43-#REF!</f>
        <v>#REF!</v>
      </c>
      <c r="BW46" s="28" t="e">
        <f>'Aggregates (2024-25 prices)'!M43-#REF!</f>
        <v>#REF!</v>
      </c>
      <c r="BX46" s="28" t="e">
        <f>'Aggregates (2024-25 prices)'!N43-#REF!</f>
        <v>#REF!</v>
      </c>
      <c r="BY46" s="28"/>
      <c r="BZ46" s="28" t="e">
        <f>'Aggregates (2024-25 prices)'!Q43-#REF!</f>
        <v>#REF!</v>
      </c>
      <c r="CA46" s="28" t="e">
        <f>'Aggregates (2024-25 prices)'!R43-#REF!</f>
        <v>#REF!</v>
      </c>
      <c r="CB46" s="28"/>
      <c r="CC46" s="28" t="e">
        <f>'Aggregates (2024-25 prices)'!T43-#REF!</f>
        <v>#REF!</v>
      </c>
      <c r="CD46" s="28" t="e">
        <f>'Aggregates (2024-25 prices)'!U43-#REF!</f>
        <v>#REF!</v>
      </c>
      <c r="CE46" s="28" t="e">
        <f>'Aggregates (2024-25 prices)'!V43-#REF!</f>
        <v>#REF!</v>
      </c>
      <c r="CF46" s="28"/>
      <c r="CG46" s="28" t="e">
        <f>'Aggregates (2024-25 prices)'!X43-#REF!</f>
        <v>#REF!</v>
      </c>
      <c r="CH46" s="28" t="e">
        <f>'Aggregates (2024-25 prices)'!AA43-#REF!</f>
        <v>#REF!</v>
      </c>
      <c r="CI46" s="28" t="e">
        <f>'Aggregates (2024-25 prices)'!AB43-#REF!</f>
        <v>#REF!</v>
      </c>
      <c r="CJ46" s="28" t="e">
        <f>'Aggregates (2024-25 prices)'!AC43-#REF!</f>
        <v>#REF!</v>
      </c>
      <c r="CK46" s="28"/>
      <c r="CL46" s="28" t="e">
        <f>'Aggregates (2024-25 prices)'!AE43-#REF!</f>
        <v>#REF!</v>
      </c>
    </row>
    <row r="47" spans="1:90">
      <c r="B47" s="33" t="s">
        <v>29</v>
      </c>
      <c r="C47" s="28" t="e">
        <f>'Aggregates (£bn)'!C47-#REF!</f>
        <v>#REF!</v>
      </c>
      <c r="D47" s="28" t="e">
        <f>'Aggregates (£bn)'!D47-#REF!</f>
        <v>#REF!</v>
      </c>
      <c r="E47" s="28" t="e">
        <f>'Aggregates (£bn)'!E47-#REF!</f>
        <v>#REF!</v>
      </c>
      <c r="F47" s="28" t="e">
        <f>'Aggregates (£bn)'!F47-#REF!</f>
        <v>#REF!</v>
      </c>
      <c r="G47" s="28" t="e">
        <f>'Aggregates (£bn)'!G47-#REF!</f>
        <v>#REF!</v>
      </c>
      <c r="H47" s="28" t="e">
        <f>'Aggregates (£bn)'!H47-#REF!</f>
        <v>#REF!</v>
      </c>
      <c r="I47" s="28" t="e">
        <f>'Aggregates (£bn)'!I47-#REF!</f>
        <v>#REF!</v>
      </c>
      <c r="J47" s="28" t="e">
        <f>'Aggregates (£bn)'!J47-#REF!</f>
        <v>#REF!</v>
      </c>
      <c r="K47" s="28" t="e">
        <f>'Aggregates (£bn)'!K47-#REF!</f>
        <v>#REF!</v>
      </c>
      <c r="L47" s="28" t="e">
        <f>'Aggregates (£bn)'!L47-#REF!</f>
        <v>#REF!</v>
      </c>
      <c r="M47" s="28" t="e">
        <f>'Aggregates (£bn)'!L47-#REF!</f>
        <v>#REF!</v>
      </c>
      <c r="N47" s="28" t="e">
        <f>'Aggregates (£bn)'!M47-#REF!</f>
        <v>#REF!</v>
      </c>
      <c r="O47" s="28" t="e">
        <f>'Aggregates (£bn)'!N47-#REF!</f>
        <v>#REF!</v>
      </c>
      <c r="P47" s="28" t="e">
        <f>'Aggregates (£bn)'!P47-#REF!</f>
        <v>#REF!</v>
      </c>
      <c r="Q47" s="28" t="e">
        <f>'Aggregates (£bn)'!Q47-#REF!</f>
        <v>#REF!</v>
      </c>
      <c r="R47" s="28" t="e">
        <f>'Aggregates (£bn)'!R47-#REF!</f>
        <v>#REF!</v>
      </c>
      <c r="S47" s="28" t="e">
        <f>'Aggregates (£bn)'!S47-#REF!</f>
        <v>#REF!</v>
      </c>
      <c r="T47" s="28" t="e">
        <f>'Aggregates (£bn)'!T47-#REF!</f>
        <v>#REF!</v>
      </c>
      <c r="U47" s="28" t="e">
        <f>'Aggregates (£bn)'!U47-#REF!</f>
        <v>#REF!</v>
      </c>
      <c r="V47" s="28" t="e">
        <f>'Aggregates (£bn)'!V47-#REF!</f>
        <v>#REF!</v>
      </c>
      <c r="W47" s="28" t="e">
        <f>'Aggregates (£bn)'!W47-#REF!</f>
        <v>#REF!</v>
      </c>
      <c r="X47" s="28" t="e">
        <f>'Aggregates (£bn)'!X47-#REF!</f>
        <v>#REF!</v>
      </c>
      <c r="Y47" s="28" t="e">
        <f>'Aggregates (£bn)'!AA47-#REF!</f>
        <v>#REF!</v>
      </c>
      <c r="Z47" s="28" t="e">
        <f>'Aggregates (£bn)'!AB47-#REF!</f>
        <v>#REF!</v>
      </c>
      <c r="AA47" s="28" t="e">
        <f>'Aggregates (£bn)'!AC47-#REF!</f>
        <v>#REF!</v>
      </c>
      <c r="AB47" s="28" t="e">
        <f>'Aggregates (£bn)'!AD47-#REF!</f>
        <v>#REF!</v>
      </c>
      <c r="AC47" s="28" t="e">
        <f>'Aggregates (£bn)'!AE47-#REF!</f>
        <v>#REF!</v>
      </c>
      <c r="AD47" s="28" t="e">
        <f>'Aggregates (£bn)'!AF47-#REF!</f>
        <v>#REF!</v>
      </c>
      <c r="AE47" s="28" t="e">
        <f>'Aggregates (£bn)'!AG45-#REF!</f>
        <v>#REF!</v>
      </c>
      <c r="AF47" s="28"/>
      <c r="AG47" s="33" t="s">
        <v>31</v>
      </c>
      <c r="AH47" s="28" t="e">
        <f>'Aggregates (per cent of GDP)'!C44-#REF!</f>
        <v>#REF!</v>
      </c>
      <c r="AI47" s="28" t="e">
        <f>'Aggregates (per cent of GDP)'!D44-#REF!</f>
        <v>#REF!</v>
      </c>
      <c r="AJ47" s="28" t="e">
        <f>'Aggregates (per cent of GDP)'!E44-#REF!</f>
        <v>#REF!</v>
      </c>
      <c r="AK47" s="28" t="e">
        <f>'Aggregates (per cent of GDP)'!F44-#REF!</f>
        <v>#REF!</v>
      </c>
      <c r="AL47" s="28" t="e">
        <f>'Aggregates (per cent of GDP)'!G44-#REF!</f>
        <v>#REF!</v>
      </c>
      <c r="AM47" s="28" t="e">
        <f>'Aggregates (per cent of GDP)'!H44-#REF!</f>
        <v>#REF!</v>
      </c>
      <c r="AN47" s="28" t="e">
        <f>'Aggregates (per cent of GDP)'!I44-#REF!</f>
        <v>#REF!</v>
      </c>
      <c r="AO47" s="28" t="e">
        <f>'Aggregates (per cent of GDP)'!J44-#REF!</f>
        <v>#REF!</v>
      </c>
      <c r="AP47" s="28" t="e">
        <f>'Aggregates (per cent of GDP)'!K44-#REF!</f>
        <v>#REF!</v>
      </c>
      <c r="AQ47" s="28" t="e">
        <f>'Aggregates (per cent of GDP)'!L44-#REF!</f>
        <v>#REF!</v>
      </c>
      <c r="AR47" s="28" t="e">
        <f>'Aggregates (per cent of GDP)'!M44-#REF!</f>
        <v>#REF!</v>
      </c>
      <c r="AS47" s="28" t="e">
        <f>'Aggregates (per cent of GDP)'!L44-#REF!</f>
        <v>#REF!</v>
      </c>
      <c r="AT47" s="28" t="e">
        <f>'Aggregates (per cent of GDP)'!N44-#REF!</f>
        <v>#REF!</v>
      </c>
      <c r="AU47" s="28" t="e">
        <f>'Aggregates (per cent of GDP)'!P44-#REF!</f>
        <v>#REF!</v>
      </c>
      <c r="AV47" s="28" t="e">
        <f>'Aggregates (per cent of GDP)'!R44-#REF!</f>
        <v>#REF!</v>
      </c>
      <c r="AW47" s="28" t="e">
        <f>'Aggregates (per cent of GDP)'!R44-#REF!</f>
        <v>#REF!</v>
      </c>
      <c r="AX47" s="28" t="e">
        <f>'Aggregates (per cent of GDP)'!S44-#REF!</f>
        <v>#REF!</v>
      </c>
      <c r="AY47" s="28" t="e">
        <f>'Aggregates (per cent of GDP)'!T44-#REF!</f>
        <v>#REF!</v>
      </c>
      <c r="AZ47" s="28" t="e">
        <f>'Aggregates (per cent of GDP)'!U44-#REF!</f>
        <v>#REF!</v>
      </c>
      <c r="BA47" s="28" t="e">
        <f>'Aggregates (per cent of GDP)'!V44-#REF!</f>
        <v>#REF!</v>
      </c>
      <c r="BB47" s="28" t="e">
        <f>'Aggregates (per cent of GDP)'!W44-#REF!</f>
        <v>#REF!</v>
      </c>
      <c r="BC47" s="28" t="e">
        <f>'Aggregates (per cent of GDP)'!X44-#REF!</f>
        <v>#REF!</v>
      </c>
      <c r="BD47" s="28" t="e">
        <f>'Aggregates (per cent of GDP)'!AA44-#REF!</f>
        <v>#REF!</v>
      </c>
      <c r="BE47" s="28" t="e">
        <f>'Aggregates (per cent of GDP)'!AB44-#REF!</f>
        <v>#REF!</v>
      </c>
      <c r="BF47" s="28" t="e">
        <f>'Aggregates (per cent of GDP)'!AC44-#REF!</f>
        <v>#REF!</v>
      </c>
      <c r="BG47" s="28"/>
      <c r="BH47" s="28"/>
      <c r="BI47" s="28"/>
      <c r="BK47" s="33" t="s">
        <v>38</v>
      </c>
      <c r="BL47" s="28" t="e">
        <f>'Aggregates (2024-25 prices)'!C44-#REF!</f>
        <v>#REF!</v>
      </c>
      <c r="BM47" s="28" t="e">
        <f>'Aggregates (2024-25 prices)'!D44-#REF!</f>
        <v>#REF!</v>
      </c>
      <c r="BN47" s="28" t="e">
        <f>'Aggregates (2024-25 prices)'!E44-#REF!</f>
        <v>#REF!</v>
      </c>
      <c r="BO47" s="28" t="e">
        <f>'Aggregates (2024-25 prices)'!F44-#REF!</f>
        <v>#REF!</v>
      </c>
      <c r="BP47" s="28" t="e">
        <f>'Aggregates (2024-25 prices)'!G44-#REF!</f>
        <v>#REF!</v>
      </c>
      <c r="BQ47" s="28" t="e">
        <f>'Aggregates (2024-25 prices)'!H44-#REF!</f>
        <v>#REF!</v>
      </c>
      <c r="BR47" s="28" t="e">
        <f>'Aggregates (2024-25 prices)'!I44-#REF!</f>
        <v>#REF!</v>
      </c>
      <c r="BS47" s="28"/>
      <c r="BT47" s="28" t="e">
        <f>'Aggregates (2024-25 prices)'!K44-#REF!</f>
        <v>#REF!</v>
      </c>
      <c r="BU47" s="28" t="e">
        <f>'Aggregates (2024-25 prices)'!#REF!-#REF!</f>
        <v>#REF!</v>
      </c>
      <c r="BV47" s="28" t="e">
        <f>'Aggregates (2024-25 prices)'!L44-#REF!</f>
        <v>#REF!</v>
      </c>
      <c r="BW47" s="28" t="e">
        <f>'Aggregates (2024-25 prices)'!M44-#REF!</f>
        <v>#REF!</v>
      </c>
      <c r="BX47" s="28" t="e">
        <f>'Aggregates (2024-25 prices)'!N44-#REF!</f>
        <v>#REF!</v>
      </c>
      <c r="BY47" s="28"/>
      <c r="BZ47" s="28" t="e">
        <f>'Aggregates (2024-25 prices)'!Q44-#REF!</f>
        <v>#REF!</v>
      </c>
      <c r="CA47" s="28" t="e">
        <f>'Aggregates (2024-25 prices)'!R44-#REF!</f>
        <v>#REF!</v>
      </c>
      <c r="CB47" s="28"/>
      <c r="CC47" s="28" t="e">
        <f>'Aggregates (2024-25 prices)'!T44-#REF!</f>
        <v>#REF!</v>
      </c>
      <c r="CD47" s="28" t="e">
        <f>'Aggregates (2024-25 prices)'!U44-#REF!</f>
        <v>#REF!</v>
      </c>
      <c r="CE47" s="28" t="e">
        <f>'Aggregates (2024-25 prices)'!V44-#REF!</f>
        <v>#REF!</v>
      </c>
      <c r="CF47" s="28"/>
      <c r="CG47" s="28" t="e">
        <f>'Aggregates (2024-25 prices)'!X44-#REF!</f>
        <v>#REF!</v>
      </c>
      <c r="CH47" s="28" t="e">
        <f>'Aggregates (2024-25 prices)'!AA44-#REF!</f>
        <v>#REF!</v>
      </c>
      <c r="CI47" s="28" t="e">
        <f>'Aggregates (2024-25 prices)'!AB44-#REF!</f>
        <v>#REF!</v>
      </c>
      <c r="CJ47" s="28" t="e">
        <f>'Aggregates (2024-25 prices)'!AC44-#REF!</f>
        <v>#REF!</v>
      </c>
      <c r="CK47" s="28"/>
      <c r="CL47" s="28" t="e">
        <f>'Aggregates (2024-25 prices)'!AE44-#REF!</f>
        <v>#REF!</v>
      </c>
    </row>
    <row r="48" spans="1:90">
      <c r="B48" s="33" t="s">
        <v>30</v>
      </c>
      <c r="C48" s="28" t="e">
        <f>'Aggregates (£bn)'!C48-#REF!</f>
        <v>#REF!</v>
      </c>
      <c r="D48" s="28" t="e">
        <f>'Aggregates (£bn)'!D48-#REF!</f>
        <v>#REF!</v>
      </c>
      <c r="E48" s="28" t="e">
        <f>'Aggregates (£bn)'!E48-#REF!</f>
        <v>#REF!</v>
      </c>
      <c r="F48" s="28" t="e">
        <f>'Aggregates (£bn)'!F48-#REF!</f>
        <v>#REF!</v>
      </c>
      <c r="G48" s="28" t="e">
        <f>'Aggregates (£bn)'!G48-#REF!</f>
        <v>#REF!</v>
      </c>
      <c r="H48" s="28" t="e">
        <f>'Aggregates (£bn)'!H48-#REF!</f>
        <v>#REF!</v>
      </c>
      <c r="I48" s="28" t="e">
        <f>'Aggregates (£bn)'!I48-#REF!</f>
        <v>#REF!</v>
      </c>
      <c r="J48" s="28" t="e">
        <f>'Aggregates (£bn)'!J48-#REF!</f>
        <v>#REF!</v>
      </c>
      <c r="K48" s="28" t="e">
        <f>'Aggregates (£bn)'!K48-#REF!</f>
        <v>#REF!</v>
      </c>
      <c r="L48" s="28" t="e">
        <f>'Aggregates (£bn)'!L48-#REF!</f>
        <v>#REF!</v>
      </c>
      <c r="M48" s="28" t="e">
        <f>'Aggregates (£bn)'!L48-#REF!</f>
        <v>#REF!</v>
      </c>
      <c r="N48" s="28" t="e">
        <f>'Aggregates (£bn)'!M48-#REF!</f>
        <v>#REF!</v>
      </c>
      <c r="O48" s="28" t="e">
        <f>'Aggregates (£bn)'!N48-#REF!</f>
        <v>#REF!</v>
      </c>
      <c r="P48" s="28" t="e">
        <f>'Aggregates (£bn)'!P48-#REF!</f>
        <v>#REF!</v>
      </c>
      <c r="Q48" s="28" t="e">
        <f>'Aggregates (£bn)'!Q48-#REF!</f>
        <v>#REF!</v>
      </c>
      <c r="R48" s="28" t="e">
        <f>'Aggregates (£bn)'!R48-#REF!</f>
        <v>#REF!</v>
      </c>
      <c r="S48" s="28" t="e">
        <f>'Aggregates (£bn)'!S48-#REF!</f>
        <v>#REF!</v>
      </c>
      <c r="T48" s="28" t="e">
        <f>'Aggregates (£bn)'!T48-#REF!</f>
        <v>#REF!</v>
      </c>
      <c r="U48" s="28" t="e">
        <f>'Aggregates (£bn)'!U48-#REF!</f>
        <v>#REF!</v>
      </c>
      <c r="V48" s="28" t="e">
        <f>'Aggregates (£bn)'!V48-#REF!</f>
        <v>#REF!</v>
      </c>
      <c r="W48" s="28" t="e">
        <f>'Aggregates (£bn)'!W48-#REF!</f>
        <v>#REF!</v>
      </c>
      <c r="X48" s="28" t="e">
        <f>'Aggregates (£bn)'!X48-#REF!</f>
        <v>#REF!</v>
      </c>
      <c r="Y48" s="28" t="e">
        <f>'Aggregates (£bn)'!AA48-#REF!</f>
        <v>#REF!</v>
      </c>
      <c r="Z48" s="28" t="e">
        <f>'Aggregates (£bn)'!AB48-#REF!</f>
        <v>#REF!</v>
      </c>
      <c r="AA48" s="28" t="e">
        <f>'Aggregates (£bn)'!AC48-#REF!</f>
        <v>#REF!</v>
      </c>
      <c r="AB48" s="28" t="e">
        <f>'Aggregates (£bn)'!AD48-#REF!</f>
        <v>#REF!</v>
      </c>
      <c r="AC48" s="28" t="e">
        <f>'Aggregates (£bn)'!AE48-#REF!</f>
        <v>#REF!</v>
      </c>
      <c r="AD48" s="28" t="e">
        <f>'Aggregates (£bn)'!AF48-#REF!</f>
        <v>#REF!</v>
      </c>
      <c r="AE48" s="28" t="e">
        <f>'Aggregates (£bn)'!AG46-#REF!</f>
        <v>#REF!</v>
      </c>
      <c r="AF48" s="28"/>
      <c r="AG48" s="33" t="s">
        <v>32</v>
      </c>
      <c r="AH48" s="28" t="e">
        <f>'Aggregates (per cent of GDP)'!C45-#REF!</f>
        <v>#REF!</v>
      </c>
      <c r="AI48" s="28" t="e">
        <f>'Aggregates (per cent of GDP)'!D45-#REF!</f>
        <v>#REF!</v>
      </c>
      <c r="AJ48" s="28" t="e">
        <f>'Aggregates (per cent of GDP)'!E45-#REF!</f>
        <v>#REF!</v>
      </c>
      <c r="AK48" s="28" t="e">
        <f>'Aggregates (per cent of GDP)'!F45-#REF!</f>
        <v>#REF!</v>
      </c>
      <c r="AL48" s="28" t="e">
        <f>'Aggregates (per cent of GDP)'!G45-#REF!</f>
        <v>#REF!</v>
      </c>
      <c r="AM48" s="28" t="e">
        <f>'Aggregates (per cent of GDP)'!H45-#REF!</f>
        <v>#REF!</v>
      </c>
      <c r="AN48" s="28" t="e">
        <f>'Aggregates (per cent of GDP)'!I45-#REF!</f>
        <v>#REF!</v>
      </c>
      <c r="AO48" s="28" t="e">
        <f>'Aggregates (per cent of GDP)'!J45-#REF!</f>
        <v>#REF!</v>
      </c>
      <c r="AP48" s="28" t="e">
        <f>'Aggregates (per cent of GDP)'!K45-#REF!</f>
        <v>#REF!</v>
      </c>
      <c r="AQ48" s="28" t="e">
        <f>'Aggregates (per cent of GDP)'!L45-#REF!</f>
        <v>#REF!</v>
      </c>
      <c r="AR48" s="28" t="e">
        <f>'Aggregates (per cent of GDP)'!M45-#REF!</f>
        <v>#REF!</v>
      </c>
      <c r="AS48" s="28" t="e">
        <f>'Aggregates (per cent of GDP)'!L45-#REF!</f>
        <v>#REF!</v>
      </c>
      <c r="AT48" s="28" t="e">
        <f>'Aggregates (per cent of GDP)'!N45-#REF!</f>
        <v>#REF!</v>
      </c>
      <c r="AU48" s="28" t="e">
        <f>'Aggregates (per cent of GDP)'!P45-#REF!</f>
        <v>#REF!</v>
      </c>
      <c r="AV48" s="28" t="e">
        <f>'Aggregates (per cent of GDP)'!R45-#REF!</f>
        <v>#REF!</v>
      </c>
      <c r="AW48" s="28" t="e">
        <f>'Aggregates (per cent of GDP)'!R45-#REF!</f>
        <v>#REF!</v>
      </c>
      <c r="AX48" s="28" t="e">
        <f>'Aggregates (per cent of GDP)'!S45-#REF!</f>
        <v>#REF!</v>
      </c>
      <c r="AY48" s="28" t="e">
        <f>'Aggregates (per cent of GDP)'!T45-#REF!</f>
        <v>#REF!</v>
      </c>
      <c r="AZ48" s="28" t="e">
        <f>'Aggregates (per cent of GDP)'!U45-#REF!</f>
        <v>#REF!</v>
      </c>
      <c r="BA48" s="28" t="e">
        <f>'Aggregates (per cent of GDP)'!V45-#REF!</f>
        <v>#REF!</v>
      </c>
      <c r="BB48" s="28" t="e">
        <f>'Aggregates (per cent of GDP)'!W45-#REF!</f>
        <v>#REF!</v>
      </c>
      <c r="BC48" s="28" t="e">
        <f>'Aggregates (per cent of GDP)'!X45-#REF!</f>
        <v>#REF!</v>
      </c>
      <c r="BD48" s="28" t="e">
        <f>'Aggregates (per cent of GDP)'!AA45-#REF!</f>
        <v>#REF!</v>
      </c>
      <c r="BE48" s="28" t="e">
        <f>'Aggregates (per cent of GDP)'!AB45-#REF!</f>
        <v>#REF!</v>
      </c>
      <c r="BF48" s="28" t="e">
        <f>'Aggregates (per cent of GDP)'!AC45-#REF!</f>
        <v>#REF!</v>
      </c>
      <c r="BG48" s="28"/>
      <c r="BH48" s="28"/>
      <c r="BI48" s="28"/>
      <c r="BK48" s="33" t="s">
        <v>39</v>
      </c>
      <c r="BL48" s="28" t="e">
        <f>'Aggregates (2024-25 prices)'!C45-#REF!</f>
        <v>#REF!</v>
      </c>
      <c r="BM48" s="28" t="e">
        <f>'Aggregates (2024-25 prices)'!D45-#REF!</f>
        <v>#REF!</v>
      </c>
      <c r="BN48" s="28" t="e">
        <f>'Aggregates (2024-25 prices)'!E45-#REF!</f>
        <v>#REF!</v>
      </c>
      <c r="BO48" s="28" t="e">
        <f>'Aggregates (2024-25 prices)'!F45-#REF!</f>
        <v>#REF!</v>
      </c>
      <c r="BP48" s="28" t="e">
        <f>'Aggregates (2024-25 prices)'!G45-#REF!</f>
        <v>#REF!</v>
      </c>
      <c r="BQ48" s="28" t="e">
        <f>'Aggregates (2024-25 prices)'!H45-#REF!</f>
        <v>#REF!</v>
      </c>
      <c r="BR48" s="28" t="e">
        <f>'Aggregates (2024-25 prices)'!I45-#REF!</f>
        <v>#REF!</v>
      </c>
      <c r="BS48" s="28"/>
      <c r="BT48" s="28" t="e">
        <f>'Aggregates (2024-25 prices)'!K45-#REF!</f>
        <v>#REF!</v>
      </c>
      <c r="BU48" s="28" t="e">
        <f>'Aggregates (2024-25 prices)'!#REF!-#REF!</f>
        <v>#REF!</v>
      </c>
      <c r="BV48" s="28" t="e">
        <f>'Aggregates (2024-25 prices)'!L45-#REF!</f>
        <v>#REF!</v>
      </c>
      <c r="BW48" s="28" t="e">
        <f>'Aggregates (2024-25 prices)'!M45-#REF!</f>
        <v>#REF!</v>
      </c>
      <c r="BX48" s="28" t="e">
        <f>'Aggregates (2024-25 prices)'!N45-#REF!</f>
        <v>#REF!</v>
      </c>
      <c r="BY48" s="28"/>
      <c r="BZ48" s="28" t="e">
        <f>'Aggregates (2024-25 prices)'!Q45-#REF!</f>
        <v>#REF!</v>
      </c>
      <c r="CA48" s="28" t="e">
        <f>'Aggregates (2024-25 prices)'!R45-#REF!</f>
        <v>#REF!</v>
      </c>
      <c r="CB48" s="28"/>
      <c r="CC48" s="28" t="e">
        <f>'Aggregates (2024-25 prices)'!T45-#REF!</f>
        <v>#REF!</v>
      </c>
      <c r="CD48" s="28" t="e">
        <f>'Aggregates (2024-25 prices)'!U45-#REF!</f>
        <v>#REF!</v>
      </c>
      <c r="CE48" s="28" t="e">
        <f>'Aggregates (2024-25 prices)'!V45-#REF!</f>
        <v>#REF!</v>
      </c>
      <c r="CF48" s="28"/>
      <c r="CG48" s="28" t="e">
        <f>'Aggregates (2024-25 prices)'!X45-#REF!</f>
        <v>#REF!</v>
      </c>
      <c r="CH48" s="28" t="e">
        <f>'Aggregates (2024-25 prices)'!AA45-#REF!</f>
        <v>#REF!</v>
      </c>
      <c r="CI48" s="28" t="e">
        <f>'Aggregates (2024-25 prices)'!AB45-#REF!</f>
        <v>#REF!</v>
      </c>
      <c r="CJ48" s="28" t="e">
        <f>'Aggregates (2024-25 prices)'!AC45-#REF!</f>
        <v>#REF!</v>
      </c>
      <c r="CK48" s="28"/>
      <c r="CL48" s="28" t="e">
        <f>'Aggregates (2024-25 prices)'!AE45-#REF!</f>
        <v>#REF!</v>
      </c>
    </row>
    <row r="49" spans="2:90">
      <c r="B49" s="33" t="s">
        <v>31</v>
      </c>
      <c r="C49" s="28" t="e">
        <f>'Aggregates (£bn)'!C49-#REF!</f>
        <v>#REF!</v>
      </c>
      <c r="D49" s="28" t="e">
        <f>'Aggregates (£bn)'!D49-#REF!</f>
        <v>#REF!</v>
      </c>
      <c r="E49" s="28" t="e">
        <f>'Aggregates (£bn)'!E49-#REF!</f>
        <v>#REF!</v>
      </c>
      <c r="F49" s="28" t="e">
        <f>'Aggregates (£bn)'!F49-#REF!</f>
        <v>#REF!</v>
      </c>
      <c r="G49" s="28" t="e">
        <f>'Aggregates (£bn)'!G49-#REF!</f>
        <v>#REF!</v>
      </c>
      <c r="H49" s="28" t="e">
        <f>'Aggregates (£bn)'!H49-#REF!</f>
        <v>#REF!</v>
      </c>
      <c r="I49" s="28" t="e">
        <f>'Aggregates (£bn)'!I49-#REF!</f>
        <v>#REF!</v>
      </c>
      <c r="J49" s="28" t="e">
        <f>'Aggregates (£bn)'!J49-#REF!</f>
        <v>#REF!</v>
      </c>
      <c r="K49" s="28" t="e">
        <f>'Aggregates (£bn)'!K49-#REF!</f>
        <v>#REF!</v>
      </c>
      <c r="L49" s="28" t="e">
        <f>'Aggregates (£bn)'!L49-#REF!</f>
        <v>#REF!</v>
      </c>
      <c r="M49" s="28" t="e">
        <f>'Aggregates (£bn)'!L49-#REF!</f>
        <v>#REF!</v>
      </c>
      <c r="N49" s="28" t="e">
        <f>'Aggregates (£bn)'!M49-#REF!</f>
        <v>#REF!</v>
      </c>
      <c r="O49" s="28" t="e">
        <f>'Aggregates (£bn)'!N49-#REF!</f>
        <v>#REF!</v>
      </c>
      <c r="P49" s="28" t="e">
        <f>'Aggregates (£bn)'!P49-#REF!</f>
        <v>#REF!</v>
      </c>
      <c r="Q49" s="28" t="e">
        <f>'Aggregates (£bn)'!Q49-#REF!</f>
        <v>#REF!</v>
      </c>
      <c r="R49" s="28" t="e">
        <f>'Aggregates (£bn)'!R49-#REF!</f>
        <v>#REF!</v>
      </c>
      <c r="S49" s="28" t="e">
        <f>'Aggregates (£bn)'!S49-#REF!</f>
        <v>#REF!</v>
      </c>
      <c r="T49" s="28" t="e">
        <f>'Aggregates (£bn)'!T49-#REF!</f>
        <v>#REF!</v>
      </c>
      <c r="U49" s="28" t="e">
        <f>'Aggregates (£bn)'!U49-#REF!</f>
        <v>#REF!</v>
      </c>
      <c r="V49" s="28" t="e">
        <f>'Aggregates (£bn)'!V49-#REF!</f>
        <v>#REF!</v>
      </c>
      <c r="W49" s="28" t="e">
        <f>'Aggregates (£bn)'!W49-#REF!</f>
        <v>#REF!</v>
      </c>
      <c r="X49" s="28" t="e">
        <f>'Aggregates (£bn)'!X49-#REF!</f>
        <v>#REF!</v>
      </c>
      <c r="Y49" s="28" t="e">
        <f>'Aggregates (£bn)'!AA49-#REF!</f>
        <v>#REF!</v>
      </c>
      <c r="Z49" s="28" t="e">
        <f>'Aggregates (£bn)'!AB49-#REF!</f>
        <v>#REF!</v>
      </c>
      <c r="AA49" s="28" t="e">
        <f>'Aggregates (£bn)'!AC49-#REF!</f>
        <v>#REF!</v>
      </c>
      <c r="AB49" s="28" t="e">
        <f>'Aggregates (£bn)'!AD49-#REF!</f>
        <v>#REF!</v>
      </c>
      <c r="AC49" s="28" t="e">
        <f>'Aggregates (£bn)'!AE49-#REF!</f>
        <v>#REF!</v>
      </c>
      <c r="AD49" s="28" t="e">
        <f>'Aggregates (£bn)'!AF49-#REF!</f>
        <v>#REF!</v>
      </c>
      <c r="AE49" s="28" t="e">
        <f>'Aggregates (£bn)'!AG47-#REF!</f>
        <v>#REF!</v>
      </c>
      <c r="AF49" s="28"/>
      <c r="AG49" s="33" t="s">
        <v>33</v>
      </c>
      <c r="AH49" s="28" t="e">
        <f>'Aggregates (per cent of GDP)'!C46-#REF!</f>
        <v>#REF!</v>
      </c>
      <c r="AI49" s="28" t="e">
        <f>'Aggregates (per cent of GDP)'!D46-#REF!</f>
        <v>#REF!</v>
      </c>
      <c r="AJ49" s="28" t="e">
        <f>'Aggregates (per cent of GDP)'!E46-#REF!</f>
        <v>#REF!</v>
      </c>
      <c r="AK49" s="28" t="e">
        <f>'Aggregates (per cent of GDP)'!F46-#REF!</f>
        <v>#REF!</v>
      </c>
      <c r="AL49" s="28" t="e">
        <f>'Aggregates (per cent of GDP)'!G46-#REF!</f>
        <v>#REF!</v>
      </c>
      <c r="AM49" s="28" t="e">
        <f>'Aggregates (per cent of GDP)'!H46-#REF!</f>
        <v>#REF!</v>
      </c>
      <c r="AN49" s="28" t="e">
        <f>'Aggregates (per cent of GDP)'!I46-#REF!</f>
        <v>#REF!</v>
      </c>
      <c r="AO49" s="28" t="e">
        <f>'Aggregates (per cent of GDP)'!J46-#REF!</f>
        <v>#REF!</v>
      </c>
      <c r="AP49" s="28" t="e">
        <f>'Aggregates (per cent of GDP)'!K46-#REF!</f>
        <v>#REF!</v>
      </c>
      <c r="AQ49" s="28" t="e">
        <f>'Aggregates (per cent of GDP)'!L46-#REF!</f>
        <v>#REF!</v>
      </c>
      <c r="AR49" s="28" t="e">
        <f>'Aggregates (per cent of GDP)'!M46-#REF!</f>
        <v>#REF!</v>
      </c>
      <c r="AS49" s="28" t="e">
        <f>'Aggregates (per cent of GDP)'!L46-#REF!</f>
        <v>#REF!</v>
      </c>
      <c r="AT49" s="28" t="e">
        <f>'Aggregates (per cent of GDP)'!N46-#REF!</f>
        <v>#REF!</v>
      </c>
      <c r="AU49" s="28" t="e">
        <f>'Aggregates (per cent of GDP)'!P46-#REF!</f>
        <v>#REF!</v>
      </c>
      <c r="AV49" s="28" t="e">
        <f>'Aggregates (per cent of GDP)'!R46-#REF!</f>
        <v>#REF!</v>
      </c>
      <c r="AW49" s="28" t="e">
        <f>'Aggregates (per cent of GDP)'!R46-#REF!</f>
        <v>#REF!</v>
      </c>
      <c r="AX49" s="28" t="e">
        <f>'Aggregates (per cent of GDP)'!S46-#REF!</f>
        <v>#REF!</v>
      </c>
      <c r="AY49" s="28" t="e">
        <f>'Aggregates (per cent of GDP)'!T46-#REF!</f>
        <v>#REF!</v>
      </c>
      <c r="AZ49" s="28" t="e">
        <f>'Aggregates (per cent of GDP)'!U46-#REF!</f>
        <v>#REF!</v>
      </c>
      <c r="BA49" s="28" t="e">
        <f>'Aggregates (per cent of GDP)'!V46-#REF!</f>
        <v>#REF!</v>
      </c>
      <c r="BB49" s="28" t="e">
        <f>'Aggregates (per cent of GDP)'!W46-#REF!</f>
        <v>#REF!</v>
      </c>
      <c r="BC49" s="28" t="e">
        <f>'Aggregates (per cent of GDP)'!X46-#REF!</f>
        <v>#REF!</v>
      </c>
      <c r="BD49" s="28" t="e">
        <f>'Aggregates (per cent of GDP)'!AA46-#REF!</f>
        <v>#REF!</v>
      </c>
      <c r="BE49" s="28" t="e">
        <f>'Aggregates (per cent of GDP)'!AB46-#REF!</f>
        <v>#REF!</v>
      </c>
      <c r="BF49" s="28" t="e">
        <f>'Aggregates (per cent of GDP)'!AC46-#REF!</f>
        <v>#REF!</v>
      </c>
      <c r="BG49" s="28"/>
      <c r="BH49" s="28"/>
      <c r="BI49" s="28"/>
      <c r="BK49" s="33" t="s">
        <v>40</v>
      </c>
      <c r="BL49" s="28" t="e">
        <f>'Aggregates (2024-25 prices)'!C46-#REF!</f>
        <v>#REF!</v>
      </c>
      <c r="BM49" s="28" t="e">
        <f>'Aggregates (2024-25 prices)'!D46-#REF!</f>
        <v>#REF!</v>
      </c>
      <c r="BN49" s="28" t="e">
        <f>'Aggregates (2024-25 prices)'!E46-#REF!</f>
        <v>#REF!</v>
      </c>
      <c r="BO49" s="28" t="e">
        <f>'Aggregates (2024-25 prices)'!F46-#REF!</f>
        <v>#REF!</v>
      </c>
      <c r="BP49" s="28" t="e">
        <f>'Aggregates (2024-25 prices)'!G46-#REF!</f>
        <v>#REF!</v>
      </c>
      <c r="BQ49" s="28" t="e">
        <f>'Aggregates (2024-25 prices)'!H46-#REF!</f>
        <v>#REF!</v>
      </c>
      <c r="BR49" s="28" t="e">
        <f>'Aggregates (2024-25 prices)'!I46-#REF!</f>
        <v>#REF!</v>
      </c>
      <c r="BS49" s="28"/>
      <c r="BT49" s="28" t="e">
        <f>'Aggregates (2024-25 prices)'!K46-#REF!</f>
        <v>#REF!</v>
      </c>
      <c r="BU49" s="28" t="e">
        <f>'Aggregates (2024-25 prices)'!#REF!-#REF!</f>
        <v>#REF!</v>
      </c>
      <c r="BV49" s="28" t="e">
        <f>'Aggregates (2024-25 prices)'!L46-#REF!</f>
        <v>#REF!</v>
      </c>
      <c r="BW49" s="28" t="e">
        <f>'Aggregates (2024-25 prices)'!M46-#REF!</f>
        <v>#REF!</v>
      </c>
      <c r="BX49" s="28" t="e">
        <f>'Aggregates (2024-25 prices)'!N46-#REF!</f>
        <v>#REF!</v>
      </c>
      <c r="BY49" s="28"/>
      <c r="BZ49" s="28" t="e">
        <f>'Aggregates (2024-25 prices)'!Q46-#REF!</f>
        <v>#REF!</v>
      </c>
      <c r="CA49" s="28" t="e">
        <f>'Aggregates (2024-25 prices)'!R46-#REF!</f>
        <v>#REF!</v>
      </c>
      <c r="CB49" s="28"/>
      <c r="CC49" s="28" t="e">
        <f>'Aggregates (2024-25 prices)'!T46-#REF!</f>
        <v>#REF!</v>
      </c>
      <c r="CD49" s="28" t="e">
        <f>'Aggregates (2024-25 prices)'!U46-#REF!</f>
        <v>#REF!</v>
      </c>
      <c r="CE49" s="28" t="e">
        <f>'Aggregates (2024-25 prices)'!V46-#REF!</f>
        <v>#REF!</v>
      </c>
      <c r="CF49" s="28"/>
      <c r="CG49" s="28" t="e">
        <f>'Aggregates (2024-25 prices)'!X46-#REF!</f>
        <v>#REF!</v>
      </c>
      <c r="CH49" s="28" t="e">
        <f>'Aggregates (2024-25 prices)'!AA46-#REF!</f>
        <v>#REF!</v>
      </c>
      <c r="CI49" s="28" t="e">
        <f>'Aggregates (2024-25 prices)'!AB46-#REF!</f>
        <v>#REF!</v>
      </c>
      <c r="CJ49" s="28" t="e">
        <f>'Aggregates (2024-25 prices)'!AC46-#REF!</f>
        <v>#REF!</v>
      </c>
      <c r="CK49" s="28"/>
      <c r="CL49" s="28" t="e">
        <f>'Aggregates (2024-25 prices)'!AE46-#REF!</f>
        <v>#REF!</v>
      </c>
    </row>
    <row r="50" spans="2:90">
      <c r="B50" s="33" t="s">
        <v>32</v>
      </c>
      <c r="C50" s="28" t="e">
        <f>'Aggregates (£bn)'!C50-#REF!</f>
        <v>#REF!</v>
      </c>
      <c r="D50" s="28" t="e">
        <f>'Aggregates (£bn)'!D50-#REF!</f>
        <v>#REF!</v>
      </c>
      <c r="E50" s="28" t="e">
        <f>'Aggregates (£bn)'!E50-#REF!</f>
        <v>#REF!</v>
      </c>
      <c r="F50" s="28" t="e">
        <f>'Aggregates (£bn)'!F50-#REF!</f>
        <v>#REF!</v>
      </c>
      <c r="G50" s="28" t="e">
        <f>'Aggregates (£bn)'!G50-#REF!</f>
        <v>#REF!</v>
      </c>
      <c r="H50" s="28" t="e">
        <f>'Aggregates (£bn)'!H50-#REF!</f>
        <v>#REF!</v>
      </c>
      <c r="I50" s="28" t="e">
        <f>'Aggregates (£bn)'!I50-#REF!</f>
        <v>#REF!</v>
      </c>
      <c r="J50" s="28" t="e">
        <f>'Aggregates (£bn)'!J50-#REF!</f>
        <v>#REF!</v>
      </c>
      <c r="K50" s="28" t="e">
        <f>'Aggregates (£bn)'!K50-#REF!</f>
        <v>#REF!</v>
      </c>
      <c r="L50" s="28" t="e">
        <f>'Aggregates (£bn)'!L50-#REF!</f>
        <v>#REF!</v>
      </c>
      <c r="M50" s="28" t="e">
        <f>'Aggregates (£bn)'!L50-#REF!</f>
        <v>#REF!</v>
      </c>
      <c r="N50" s="28" t="e">
        <f>'Aggregates (£bn)'!M50-#REF!</f>
        <v>#REF!</v>
      </c>
      <c r="O50" s="28" t="e">
        <f>'Aggregates (£bn)'!N50-#REF!</f>
        <v>#REF!</v>
      </c>
      <c r="P50" s="28" t="e">
        <f>'Aggregates (£bn)'!P50-#REF!</f>
        <v>#REF!</v>
      </c>
      <c r="Q50" s="28" t="e">
        <f>'Aggregates (£bn)'!Q50-#REF!</f>
        <v>#REF!</v>
      </c>
      <c r="R50" s="28" t="e">
        <f>'Aggregates (£bn)'!R50-#REF!</f>
        <v>#REF!</v>
      </c>
      <c r="S50" s="28" t="e">
        <f>'Aggregates (£bn)'!S50-#REF!</f>
        <v>#REF!</v>
      </c>
      <c r="T50" s="28" t="e">
        <f>'Aggregates (£bn)'!T50-#REF!</f>
        <v>#REF!</v>
      </c>
      <c r="U50" s="28" t="e">
        <f>'Aggregates (£bn)'!U50-#REF!</f>
        <v>#REF!</v>
      </c>
      <c r="V50" s="28" t="e">
        <f>'Aggregates (£bn)'!V50-#REF!</f>
        <v>#REF!</v>
      </c>
      <c r="W50" s="28" t="e">
        <f>'Aggregates (£bn)'!W50-#REF!</f>
        <v>#REF!</v>
      </c>
      <c r="X50" s="28" t="e">
        <f>'Aggregates (£bn)'!X50-#REF!</f>
        <v>#REF!</v>
      </c>
      <c r="Y50" s="28" t="e">
        <f>'Aggregates (£bn)'!AA50-#REF!</f>
        <v>#REF!</v>
      </c>
      <c r="Z50" s="28" t="e">
        <f>'Aggregates (£bn)'!AB50-#REF!</f>
        <v>#REF!</v>
      </c>
      <c r="AA50" s="28" t="e">
        <f>'Aggregates (£bn)'!AC50-#REF!</f>
        <v>#REF!</v>
      </c>
      <c r="AB50" s="28" t="e">
        <f>'Aggregates (£bn)'!AD50-#REF!</f>
        <v>#REF!</v>
      </c>
      <c r="AC50" s="28" t="e">
        <f>'Aggregates (£bn)'!AE50-#REF!</f>
        <v>#REF!</v>
      </c>
      <c r="AD50" s="28" t="e">
        <f>'Aggregates (£bn)'!AF50-#REF!</f>
        <v>#REF!</v>
      </c>
      <c r="AE50" s="28" t="e">
        <f>'Aggregates (£bn)'!AG48-#REF!</f>
        <v>#REF!</v>
      </c>
      <c r="AF50" s="28"/>
      <c r="AG50" s="33" t="s">
        <v>34</v>
      </c>
      <c r="AH50" s="28" t="e">
        <f>'Aggregates (per cent of GDP)'!C47-#REF!</f>
        <v>#REF!</v>
      </c>
      <c r="AI50" s="28" t="e">
        <f>'Aggregates (per cent of GDP)'!D47-#REF!</f>
        <v>#REF!</v>
      </c>
      <c r="AJ50" s="28" t="e">
        <f>'Aggregates (per cent of GDP)'!E47-#REF!</f>
        <v>#REF!</v>
      </c>
      <c r="AK50" s="28" t="e">
        <f>'Aggregates (per cent of GDP)'!F47-#REF!</f>
        <v>#REF!</v>
      </c>
      <c r="AL50" s="28" t="e">
        <f>'Aggregates (per cent of GDP)'!G47-#REF!</f>
        <v>#REF!</v>
      </c>
      <c r="AM50" s="28" t="e">
        <f>'Aggregates (per cent of GDP)'!H47-#REF!</f>
        <v>#REF!</v>
      </c>
      <c r="AN50" s="28" t="e">
        <f>'Aggregates (per cent of GDP)'!I47-#REF!</f>
        <v>#REF!</v>
      </c>
      <c r="AO50" s="28" t="e">
        <f>'Aggregates (per cent of GDP)'!J47-#REF!</f>
        <v>#REF!</v>
      </c>
      <c r="AP50" s="28" t="e">
        <f>'Aggregates (per cent of GDP)'!K47-#REF!</f>
        <v>#REF!</v>
      </c>
      <c r="AQ50" s="28" t="e">
        <f>'Aggregates (per cent of GDP)'!L47-#REF!</f>
        <v>#REF!</v>
      </c>
      <c r="AR50" s="28" t="e">
        <f>'Aggregates (per cent of GDP)'!M47-#REF!</f>
        <v>#REF!</v>
      </c>
      <c r="AS50" s="28" t="e">
        <f>'Aggregates (per cent of GDP)'!L47-#REF!</f>
        <v>#REF!</v>
      </c>
      <c r="AT50" s="28" t="e">
        <f>'Aggregates (per cent of GDP)'!N47-#REF!</f>
        <v>#REF!</v>
      </c>
      <c r="AU50" s="28" t="e">
        <f>'Aggregates (per cent of GDP)'!P47-#REF!</f>
        <v>#REF!</v>
      </c>
      <c r="AV50" s="28" t="e">
        <f>'Aggregates (per cent of GDP)'!R47-#REF!</f>
        <v>#REF!</v>
      </c>
      <c r="AW50" s="28" t="e">
        <f>'Aggregates (per cent of GDP)'!R47-#REF!</f>
        <v>#REF!</v>
      </c>
      <c r="AX50" s="28" t="e">
        <f>'Aggregates (per cent of GDP)'!S47-#REF!</f>
        <v>#REF!</v>
      </c>
      <c r="AY50" s="28" t="e">
        <f>'Aggregates (per cent of GDP)'!T47-#REF!</f>
        <v>#REF!</v>
      </c>
      <c r="AZ50" s="28" t="e">
        <f>'Aggregates (per cent of GDP)'!U47-#REF!</f>
        <v>#REF!</v>
      </c>
      <c r="BA50" s="28" t="e">
        <f>'Aggregates (per cent of GDP)'!V47-#REF!</f>
        <v>#REF!</v>
      </c>
      <c r="BB50" s="28" t="e">
        <f>'Aggregates (per cent of GDP)'!W47-#REF!</f>
        <v>#REF!</v>
      </c>
      <c r="BC50" s="28" t="e">
        <f>'Aggregates (per cent of GDP)'!X47-#REF!</f>
        <v>#REF!</v>
      </c>
      <c r="BD50" s="28" t="e">
        <f>'Aggregates (per cent of GDP)'!AA47-#REF!</f>
        <v>#REF!</v>
      </c>
      <c r="BE50" s="28" t="e">
        <f>'Aggregates (per cent of GDP)'!AB47-#REF!</f>
        <v>#REF!</v>
      </c>
      <c r="BF50" s="28" t="e">
        <f>'Aggregates (per cent of GDP)'!AC47-#REF!</f>
        <v>#REF!</v>
      </c>
      <c r="BG50" s="28"/>
      <c r="BH50" s="28"/>
      <c r="BI50" s="28"/>
      <c r="BK50" s="33" t="s">
        <v>41</v>
      </c>
      <c r="BL50" s="28" t="e">
        <f>'Aggregates (2024-25 prices)'!C47-#REF!</f>
        <v>#REF!</v>
      </c>
      <c r="BM50" s="28" t="e">
        <f>'Aggregates (2024-25 prices)'!D47-#REF!</f>
        <v>#REF!</v>
      </c>
      <c r="BN50" s="28" t="e">
        <f>'Aggregates (2024-25 prices)'!E47-#REF!</f>
        <v>#REF!</v>
      </c>
      <c r="BO50" s="28" t="e">
        <f>'Aggregates (2024-25 prices)'!F47-#REF!</f>
        <v>#REF!</v>
      </c>
      <c r="BP50" s="28" t="e">
        <f>'Aggregates (2024-25 prices)'!G47-#REF!</f>
        <v>#REF!</v>
      </c>
      <c r="BQ50" s="28" t="e">
        <f>'Aggregates (2024-25 prices)'!H47-#REF!</f>
        <v>#REF!</v>
      </c>
      <c r="BR50" s="28" t="e">
        <f>'Aggregates (2024-25 prices)'!I47-#REF!</f>
        <v>#REF!</v>
      </c>
      <c r="BS50" s="28"/>
      <c r="BT50" s="28" t="e">
        <f>'Aggregates (2024-25 prices)'!K47-#REF!</f>
        <v>#REF!</v>
      </c>
      <c r="BU50" s="28" t="e">
        <f>'Aggregates (2024-25 prices)'!#REF!-#REF!</f>
        <v>#REF!</v>
      </c>
      <c r="BV50" s="28" t="e">
        <f>'Aggregates (2024-25 prices)'!L47-#REF!</f>
        <v>#REF!</v>
      </c>
      <c r="BW50" s="28" t="e">
        <f>'Aggregates (2024-25 prices)'!M47-#REF!</f>
        <v>#REF!</v>
      </c>
      <c r="BX50" s="28" t="e">
        <f>'Aggregates (2024-25 prices)'!N47-#REF!</f>
        <v>#REF!</v>
      </c>
      <c r="BY50" s="28"/>
      <c r="BZ50" s="28" t="e">
        <f>'Aggregates (2024-25 prices)'!Q47-#REF!</f>
        <v>#REF!</v>
      </c>
      <c r="CA50" s="28" t="e">
        <f>'Aggregates (2024-25 prices)'!R47-#REF!</f>
        <v>#REF!</v>
      </c>
      <c r="CB50" s="28"/>
      <c r="CC50" s="28" t="e">
        <f>'Aggregates (2024-25 prices)'!T47-#REF!</f>
        <v>#REF!</v>
      </c>
      <c r="CD50" s="28" t="e">
        <f>'Aggregates (2024-25 prices)'!U47-#REF!</f>
        <v>#REF!</v>
      </c>
      <c r="CE50" s="28" t="e">
        <f>'Aggregates (2024-25 prices)'!V47-#REF!</f>
        <v>#REF!</v>
      </c>
      <c r="CF50" s="28"/>
      <c r="CG50" s="28" t="e">
        <f>'Aggregates (2024-25 prices)'!X47-#REF!</f>
        <v>#REF!</v>
      </c>
      <c r="CH50" s="28" t="e">
        <f>'Aggregates (2024-25 prices)'!AA47-#REF!</f>
        <v>#REF!</v>
      </c>
      <c r="CI50" s="28" t="e">
        <f>'Aggregates (2024-25 prices)'!AB47-#REF!</f>
        <v>#REF!</v>
      </c>
      <c r="CJ50" s="28" t="e">
        <f>'Aggregates (2024-25 prices)'!AC47-#REF!</f>
        <v>#REF!</v>
      </c>
      <c r="CK50" s="28"/>
      <c r="CL50" s="28" t="e">
        <f>'Aggregates (2024-25 prices)'!AE47-#REF!</f>
        <v>#REF!</v>
      </c>
    </row>
    <row r="51" spans="2:90" ht="15" customHeight="1">
      <c r="B51" s="33" t="s">
        <v>33</v>
      </c>
      <c r="C51" s="28" t="e">
        <f>'Aggregates (£bn)'!C51-#REF!</f>
        <v>#REF!</v>
      </c>
      <c r="D51" s="28" t="e">
        <f>'Aggregates (£bn)'!D51-#REF!</f>
        <v>#REF!</v>
      </c>
      <c r="E51" s="28" t="e">
        <f>'Aggregates (£bn)'!E51-#REF!</f>
        <v>#REF!</v>
      </c>
      <c r="F51" s="28" t="e">
        <f>'Aggregates (£bn)'!F51-#REF!</f>
        <v>#REF!</v>
      </c>
      <c r="G51" s="28" t="e">
        <f>'Aggregates (£bn)'!G51-#REF!</f>
        <v>#REF!</v>
      </c>
      <c r="H51" s="28" t="e">
        <f>'Aggregates (£bn)'!H51-#REF!</f>
        <v>#REF!</v>
      </c>
      <c r="I51" s="28" t="e">
        <f>'Aggregates (£bn)'!I51-#REF!</f>
        <v>#REF!</v>
      </c>
      <c r="J51" s="28" t="e">
        <f>'Aggregates (£bn)'!J51-#REF!</f>
        <v>#REF!</v>
      </c>
      <c r="K51" s="28" t="e">
        <f>'Aggregates (£bn)'!K51-#REF!</f>
        <v>#REF!</v>
      </c>
      <c r="L51" s="28" t="e">
        <f>'Aggregates (£bn)'!L51-#REF!</f>
        <v>#REF!</v>
      </c>
      <c r="M51" s="28" t="e">
        <f>'Aggregates (£bn)'!L51-#REF!</f>
        <v>#REF!</v>
      </c>
      <c r="N51" s="28" t="e">
        <f>'Aggregates (£bn)'!M51-#REF!</f>
        <v>#REF!</v>
      </c>
      <c r="O51" s="28" t="e">
        <f>'Aggregates (£bn)'!N51-#REF!</f>
        <v>#REF!</v>
      </c>
      <c r="P51" s="28" t="e">
        <f>'Aggregates (£bn)'!P51-#REF!</f>
        <v>#REF!</v>
      </c>
      <c r="Q51" s="28" t="e">
        <f>'Aggregates (£bn)'!Q51-#REF!</f>
        <v>#REF!</v>
      </c>
      <c r="R51" s="28" t="e">
        <f>'Aggregates (£bn)'!R51-#REF!</f>
        <v>#REF!</v>
      </c>
      <c r="S51" s="28" t="e">
        <f>'Aggregates (£bn)'!S51-#REF!</f>
        <v>#REF!</v>
      </c>
      <c r="T51" s="28" t="e">
        <f>'Aggregates (£bn)'!T51-#REF!</f>
        <v>#REF!</v>
      </c>
      <c r="U51" s="28" t="e">
        <f>'Aggregates (£bn)'!U51-#REF!</f>
        <v>#REF!</v>
      </c>
      <c r="V51" s="28" t="e">
        <f>'Aggregates (£bn)'!V51-#REF!</f>
        <v>#REF!</v>
      </c>
      <c r="W51" s="28" t="e">
        <f>'Aggregates (£bn)'!W51-#REF!</f>
        <v>#REF!</v>
      </c>
      <c r="X51" s="28" t="e">
        <f>'Aggregates (£bn)'!X51-#REF!</f>
        <v>#REF!</v>
      </c>
      <c r="Y51" s="28" t="e">
        <f>'Aggregates (£bn)'!AA51-#REF!</f>
        <v>#REF!</v>
      </c>
      <c r="Z51" s="28" t="e">
        <f>'Aggregates (£bn)'!AB51-#REF!</f>
        <v>#REF!</v>
      </c>
      <c r="AA51" s="28" t="e">
        <f>'Aggregates (£bn)'!AC51-#REF!</f>
        <v>#REF!</v>
      </c>
      <c r="AB51" s="28" t="e">
        <f>'Aggregates (£bn)'!AD51-#REF!</f>
        <v>#REF!</v>
      </c>
      <c r="AC51" s="28" t="e">
        <f>'Aggregates (£bn)'!AE51-#REF!</f>
        <v>#REF!</v>
      </c>
      <c r="AD51" s="28" t="e">
        <f>'Aggregates (£bn)'!AF51-#REF!</f>
        <v>#REF!</v>
      </c>
      <c r="AE51" s="28" t="e">
        <f>'Aggregates (£bn)'!AG49-#REF!</f>
        <v>#REF!</v>
      </c>
      <c r="AF51" s="28"/>
      <c r="AG51" s="33" t="s">
        <v>35</v>
      </c>
      <c r="AH51" s="28" t="e">
        <f>'Aggregates (per cent of GDP)'!C48-#REF!</f>
        <v>#REF!</v>
      </c>
      <c r="AI51" s="28" t="e">
        <f>'Aggregates (per cent of GDP)'!D48-#REF!</f>
        <v>#REF!</v>
      </c>
      <c r="AJ51" s="28" t="e">
        <f>'Aggregates (per cent of GDP)'!E48-#REF!</f>
        <v>#REF!</v>
      </c>
      <c r="AK51" s="28" t="e">
        <f>'Aggregates (per cent of GDP)'!F48-#REF!</f>
        <v>#REF!</v>
      </c>
      <c r="AL51" s="28" t="e">
        <f>'Aggregates (per cent of GDP)'!G48-#REF!</f>
        <v>#REF!</v>
      </c>
      <c r="AM51" s="28" t="e">
        <f>'Aggregates (per cent of GDP)'!H48-#REF!</f>
        <v>#REF!</v>
      </c>
      <c r="AN51" s="28" t="e">
        <f>'Aggregates (per cent of GDP)'!I48-#REF!</f>
        <v>#REF!</v>
      </c>
      <c r="AO51" s="28" t="e">
        <f>'Aggregates (per cent of GDP)'!J48-#REF!</f>
        <v>#REF!</v>
      </c>
      <c r="AP51" s="28" t="e">
        <f>'Aggregates (per cent of GDP)'!K48-#REF!</f>
        <v>#REF!</v>
      </c>
      <c r="AQ51" s="28" t="e">
        <f>'Aggregates (per cent of GDP)'!L48-#REF!</f>
        <v>#REF!</v>
      </c>
      <c r="AR51" s="28" t="e">
        <f>'Aggregates (per cent of GDP)'!M48-#REF!</f>
        <v>#REF!</v>
      </c>
      <c r="AS51" s="28" t="e">
        <f>'Aggregates (per cent of GDP)'!L48-#REF!</f>
        <v>#REF!</v>
      </c>
      <c r="AT51" s="28" t="e">
        <f>'Aggregates (per cent of GDP)'!N48-#REF!</f>
        <v>#REF!</v>
      </c>
      <c r="AU51" s="28" t="e">
        <f>'Aggregates (per cent of GDP)'!P48-#REF!</f>
        <v>#REF!</v>
      </c>
      <c r="AV51" s="28" t="e">
        <f>'Aggregates (per cent of GDP)'!R48-#REF!</f>
        <v>#REF!</v>
      </c>
      <c r="AW51" s="28" t="e">
        <f>'Aggregates (per cent of GDP)'!R48-#REF!</f>
        <v>#REF!</v>
      </c>
      <c r="AX51" s="28" t="e">
        <f>'Aggregates (per cent of GDP)'!S48-#REF!</f>
        <v>#REF!</v>
      </c>
      <c r="AY51" s="28" t="e">
        <f>'Aggregates (per cent of GDP)'!T48-#REF!</f>
        <v>#REF!</v>
      </c>
      <c r="AZ51" s="28" t="e">
        <f>'Aggregates (per cent of GDP)'!U48-#REF!</f>
        <v>#REF!</v>
      </c>
      <c r="BA51" s="28" t="e">
        <f>'Aggregates (per cent of GDP)'!V48-#REF!</f>
        <v>#REF!</v>
      </c>
      <c r="BB51" s="28" t="e">
        <f>'Aggregates (per cent of GDP)'!W48-#REF!</f>
        <v>#REF!</v>
      </c>
      <c r="BC51" s="28" t="e">
        <f>'Aggregates (per cent of GDP)'!X48-#REF!</f>
        <v>#REF!</v>
      </c>
      <c r="BD51" s="28" t="e">
        <f>'Aggregates (per cent of GDP)'!AA48-#REF!</f>
        <v>#REF!</v>
      </c>
      <c r="BE51" s="28" t="e">
        <f>'Aggregates (per cent of GDP)'!AB48-#REF!</f>
        <v>#REF!</v>
      </c>
      <c r="BF51" s="28" t="e">
        <f>'Aggregates (per cent of GDP)'!AC48-#REF!</f>
        <v>#REF!</v>
      </c>
      <c r="BG51" s="28"/>
      <c r="BH51" s="28"/>
      <c r="BI51" s="28"/>
      <c r="BK51" s="33" t="s">
        <v>42</v>
      </c>
      <c r="BL51" s="28" t="e">
        <f>'Aggregates (2024-25 prices)'!C48-#REF!</f>
        <v>#REF!</v>
      </c>
      <c r="BM51" s="28" t="e">
        <f>'Aggregates (2024-25 prices)'!D48-#REF!</f>
        <v>#REF!</v>
      </c>
      <c r="BN51" s="28" t="e">
        <f>'Aggregates (2024-25 prices)'!E48-#REF!</f>
        <v>#REF!</v>
      </c>
      <c r="BO51" s="28" t="e">
        <f>'Aggregates (2024-25 prices)'!F48-#REF!</f>
        <v>#REF!</v>
      </c>
      <c r="BP51" s="28" t="e">
        <f>'Aggregates (2024-25 prices)'!G48-#REF!</f>
        <v>#REF!</v>
      </c>
      <c r="BQ51" s="28" t="e">
        <f>'Aggregates (2024-25 prices)'!H48-#REF!</f>
        <v>#REF!</v>
      </c>
      <c r="BR51" s="28" t="e">
        <f>'Aggregates (2024-25 prices)'!I48-#REF!</f>
        <v>#REF!</v>
      </c>
      <c r="BS51" s="28"/>
      <c r="BT51" s="28" t="e">
        <f>'Aggregates (2024-25 prices)'!K48-#REF!</f>
        <v>#REF!</v>
      </c>
      <c r="BU51" s="28" t="e">
        <f>'Aggregates (2024-25 prices)'!#REF!-#REF!</f>
        <v>#REF!</v>
      </c>
      <c r="BV51" s="28" t="e">
        <f>'Aggregates (2024-25 prices)'!L48-#REF!</f>
        <v>#REF!</v>
      </c>
      <c r="BW51" s="28" t="e">
        <f>'Aggregates (2024-25 prices)'!M48-#REF!</f>
        <v>#REF!</v>
      </c>
      <c r="BX51" s="28" t="e">
        <f>'Aggregates (2024-25 prices)'!N48-#REF!</f>
        <v>#REF!</v>
      </c>
      <c r="BY51" s="28"/>
      <c r="BZ51" s="28" t="e">
        <f>'Aggregates (2024-25 prices)'!Q48-#REF!</f>
        <v>#REF!</v>
      </c>
      <c r="CA51" s="28" t="e">
        <f>'Aggregates (2024-25 prices)'!R48-#REF!</f>
        <v>#REF!</v>
      </c>
      <c r="CB51" s="28"/>
      <c r="CC51" s="28" t="e">
        <f>'Aggregates (2024-25 prices)'!T48-#REF!</f>
        <v>#REF!</v>
      </c>
      <c r="CD51" s="28" t="e">
        <f>'Aggregates (2024-25 prices)'!U48-#REF!</f>
        <v>#REF!</v>
      </c>
      <c r="CE51" s="28" t="e">
        <f>'Aggregates (2024-25 prices)'!V48-#REF!</f>
        <v>#REF!</v>
      </c>
      <c r="CF51" s="28"/>
      <c r="CG51" s="28" t="e">
        <f>'Aggregates (2024-25 prices)'!X48-#REF!</f>
        <v>#REF!</v>
      </c>
      <c r="CH51" s="28" t="e">
        <f>'Aggregates (2024-25 prices)'!AA48-#REF!</f>
        <v>#REF!</v>
      </c>
      <c r="CI51" s="28" t="e">
        <f>'Aggregates (2024-25 prices)'!AB48-#REF!</f>
        <v>#REF!</v>
      </c>
      <c r="CJ51" s="28" t="e">
        <f>'Aggregates (2024-25 prices)'!AC48-#REF!</f>
        <v>#REF!</v>
      </c>
      <c r="CK51" s="28"/>
      <c r="CL51" s="28" t="e">
        <f>'Aggregates (2024-25 prices)'!AE48-#REF!</f>
        <v>#REF!</v>
      </c>
    </row>
    <row r="52" spans="2:90">
      <c r="B52" s="33" t="s">
        <v>34</v>
      </c>
      <c r="C52" s="28" t="e">
        <f>'Aggregates (£bn)'!C52-#REF!</f>
        <v>#REF!</v>
      </c>
      <c r="D52" s="28" t="e">
        <f>'Aggregates (£bn)'!D52-#REF!</f>
        <v>#REF!</v>
      </c>
      <c r="E52" s="28" t="e">
        <f>'Aggregates (£bn)'!E52-#REF!</f>
        <v>#REF!</v>
      </c>
      <c r="F52" s="28" t="e">
        <f>'Aggregates (£bn)'!F52-#REF!</f>
        <v>#REF!</v>
      </c>
      <c r="G52" s="28" t="e">
        <f>'Aggregates (£bn)'!G52-#REF!</f>
        <v>#REF!</v>
      </c>
      <c r="H52" s="28" t="e">
        <f>'Aggregates (£bn)'!H52-#REF!</f>
        <v>#REF!</v>
      </c>
      <c r="I52" s="28" t="e">
        <f>'Aggregates (£bn)'!I52-#REF!</f>
        <v>#REF!</v>
      </c>
      <c r="J52" s="28" t="e">
        <f>'Aggregates (£bn)'!J52-#REF!</f>
        <v>#REF!</v>
      </c>
      <c r="K52" s="28" t="e">
        <f>'Aggregates (£bn)'!K52-#REF!</f>
        <v>#REF!</v>
      </c>
      <c r="L52" s="28" t="e">
        <f>'Aggregates (£bn)'!L52-#REF!</f>
        <v>#REF!</v>
      </c>
      <c r="M52" s="28" t="e">
        <f>'Aggregates (£bn)'!L52-#REF!</f>
        <v>#REF!</v>
      </c>
      <c r="N52" s="28" t="e">
        <f>'Aggregates (£bn)'!M52-#REF!</f>
        <v>#REF!</v>
      </c>
      <c r="O52" s="28" t="e">
        <f>'Aggregates (£bn)'!N52-#REF!</f>
        <v>#REF!</v>
      </c>
      <c r="P52" s="28" t="e">
        <f>'Aggregates (£bn)'!P52-#REF!</f>
        <v>#REF!</v>
      </c>
      <c r="Q52" s="28" t="e">
        <f>'Aggregates (£bn)'!Q52-#REF!</f>
        <v>#REF!</v>
      </c>
      <c r="R52" s="28" t="e">
        <f>'Aggregates (£bn)'!R52-#REF!</f>
        <v>#REF!</v>
      </c>
      <c r="S52" s="28" t="e">
        <f>'Aggregates (£bn)'!S52-#REF!</f>
        <v>#REF!</v>
      </c>
      <c r="T52" s="28" t="e">
        <f>'Aggregates (£bn)'!T52-#REF!</f>
        <v>#REF!</v>
      </c>
      <c r="U52" s="28" t="e">
        <f>'Aggregates (£bn)'!U52-#REF!</f>
        <v>#REF!</v>
      </c>
      <c r="V52" s="28" t="e">
        <f>'Aggregates (£bn)'!V52-#REF!</f>
        <v>#REF!</v>
      </c>
      <c r="W52" s="28" t="e">
        <f>'Aggregates (£bn)'!W52-#REF!</f>
        <v>#REF!</v>
      </c>
      <c r="X52" s="28" t="e">
        <f>'Aggregates (£bn)'!X52-#REF!</f>
        <v>#REF!</v>
      </c>
      <c r="Y52" s="28" t="e">
        <f>'Aggregates (£bn)'!AA52-#REF!</f>
        <v>#REF!</v>
      </c>
      <c r="Z52" s="28" t="e">
        <f>'Aggregates (£bn)'!AB52-#REF!</f>
        <v>#REF!</v>
      </c>
      <c r="AA52" s="28" t="e">
        <f>'Aggregates (£bn)'!AC52-#REF!</f>
        <v>#REF!</v>
      </c>
      <c r="AB52" s="28" t="e">
        <f>'Aggregates (£bn)'!AD52-#REF!</f>
        <v>#REF!</v>
      </c>
      <c r="AC52" s="28" t="e">
        <f>'Aggregates (£bn)'!AE52-#REF!</f>
        <v>#REF!</v>
      </c>
      <c r="AD52" s="28" t="e">
        <f>'Aggregates (£bn)'!AF52-#REF!</f>
        <v>#REF!</v>
      </c>
      <c r="AE52" s="28" t="e">
        <f>'Aggregates (£bn)'!AG50-#REF!</f>
        <v>#REF!</v>
      </c>
      <c r="AF52" s="28"/>
      <c r="AG52" s="33" t="s">
        <v>36</v>
      </c>
      <c r="AH52" s="28" t="e">
        <f>'Aggregates (per cent of GDP)'!C49-#REF!</f>
        <v>#REF!</v>
      </c>
      <c r="AI52" s="28" t="e">
        <f>'Aggregates (per cent of GDP)'!D49-#REF!</f>
        <v>#REF!</v>
      </c>
      <c r="AJ52" s="28" t="e">
        <f>'Aggregates (per cent of GDP)'!E49-#REF!</f>
        <v>#REF!</v>
      </c>
      <c r="AK52" s="28" t="e">
        <f>'Aggregates (per cent of GDP)'!F49-#REF!</f>
        <v>#REF!</v>
      </c>
      <c r="AL52" s="28" t="e">
        <f>'Aggregates (per cent of GDP)'!G49-#REF!</f>
        <v>#REF!</v>
      </c>
      <c r="AM52" s="28" t="e">
        <f>'Aggregates (per cent of GDP)'!H49-#REF!</f>
        <v>#REF!</v>
      </c>
      <c r="AN52" s="28" t="e">
        <f>'Aggregates (per cent of GDP)'!I49-#REF!</f>
        <v>#REF!</v>
      </c>
      <c r="AO52" s="28" t="e">
        <f>'Aggregates (per cent of GDP)'!J49-#REF!</f>
        <v>#REF!</v>
      </c>
      <c r="AP52" s="28" t="e">
        <f>'Aggregates (per cent of GDP)'!K49-#REF!</f>
        <v>#REF!</v>
      </c>
      <c r="AQ52" s="28" t="e">
        <f>'Aggregates (per cent of GDP)'!L49-#REF!</f>
        <v>#REF!</v>
      </c>
      <c r="AR52" s="28" t="e">
        <f>'Aggregates (per cent of GDP)'!M49-#REF!</f>
        <v>#REF!</v>
      </c>
      <c r="AS52" s="28" t="e">
        <f>'Aggregates (per cent of GDP)'!L49-#REF!</f>
        <v>#REF!</v>
      </c>
      <c r="AT52" s="28" t="e">
        <f>'Aggregates (per cent of GDP)'!N49-#REF!</f>
        <v>#REF!</v>
      </c>
      <c r="AU52" s="28" t="e">
        <f>'Aggregates (per cent of GDP)'!P49-#REF!</f>
        <v>#REF!</v>
      </c>
      <c r="AV52" s="28" t="e">
        <f>'Aggregates (per cent of GDP)'!R49-#REF!</f>
        <v>#REF!</v>
      </c>
      <c r="AW52" s="28" t="e">
        <f>'Aggregates (per cent of GDP)'!R49-#REF!</f>
        <v>#REF!</v>
      </c>
      <c r="AX52" s="28" t="e">
        <f>'Aggregates (per cent of GDP)'!S49-#REF!</f>
        <v>#REF!</v>
      </c>
      <c r="AY52" s="28" t="e">
        <f>'Aggregates (per cent of GDP)'!T49-#REF!</f>
        <v>#REF!</v>
      </c>
      <c r="AZ52" s="28" t="e">
        <f>'Aggregates (per cent of GDP)'!U49-#REF!</f>
        <v>#REF!</v>
      </c>
      <c r="BA52" s="28" t="e">
        <f>'Aggregates (per cent of GDP)'!V49-#REF!</f>
        <v>#REF!</v>
      </c>
      <c r="BB52" s="28" t="e">
        <f>'Aggregates (per cent of GDP)'!W49-#REF!</f>
        <v>#REF!</v>
      </c>
      <c r="BC52" s="28" t="e">
        <f>'Aggregates (per cent of GDP)'!X49-#REF!</f>
        <v>#REF!</v>
      </c>
      <c r="BD52" s="28" t="e">
        <f>'Aggregates (per cent of GDP)'!AA49-#REF!</f>
        <v>#REF!</v>
      </c>
      <c r="BE52" s="28" t="e">
        <f>'Aggregates (per cent of GDP)'!AB49-#REF!</f>
        <v>#REF!</v>
      </c>
      <c r="BF52" s="28" t="e">
        <f>'Aggregates (per cent of GDP)'!AC49-#REF!</f>
        <v>#REF!</v>
      </c>
      <c r="BG52" s="28"/>
      <c r="BH52" s="28"/>
      <c r="BI52" s="28"/>
      <c r="BK52" s="33" t="s">
        <v>43</v>
      </c>
      <c r="BL52" s="28" t="e">
        <f>'Aggregates (2024-25 prices)'!C49-#REF!</f>
        <v>#REF!</v>
      </c>
      <c r="BM52" s="28" t="e">
        <f>'Aggregates (2024-25 prices)'!D49-#REF!</f>
        <v>#REF!</v>
      </c>
      <c r="BN52" s="28" t="e">
        <f>'Aggregates (2024-25 prices)'!E49-#REF!</f>
        <v>#REF!</v>
      </c>
      <c r="BO52" s="28" t="e">
        <f>'Aggregates (2024-25 prices)'!F49-#REF!</f>
        <v>#REF!</v>
      </c>
      <c r="BP52" s="28" t="e">
        <f>'Aggregates (2024-25 prices)'!G49-#REF!</f>
        <v>#REF!</v>
      </c>
      <c r="BQ52" s="28" t="e">
        <f>'Aggregates (2024-25 prices)'!H49-#REF!</f>
        <v>#REF!</v>
      </c>
      <c r="BR52" s="28" t="e">
        <f>'Aggregates (2024-25 prices)'!I49-#REF!</f>
        <v>#REF!</v>
      </c>
      <c r="BS52" s="28"/>
      <c r="BT52" s="28" t="e">
        <f>'Aggregates (2024-25 prices)'!K49-#REF!</f>
        <v>#REF!</v>
      </c>
      <c r="BU52" s="28" t="e">
        <f>'Aggregates (2024-25 prices)'!#REF!-#REF!</f>
        <v>#REF!</v>
      </c>
      <c r="BV52" s="28" t="e">
        <f>'Aggregates (2024-25 prices)'!L49-#REF!</f>
        <v>#REF!</v>
      </c>
      <c r="BW52" s="28" t="e">
        <f>'Aggregates (2024-25 prices)'!M49-#REF!</f>
        <v>#REF!</v>
      </c>
      <c r="BX52" s="28" t="e">
        <f>'Aggregates (2024-25 prices)'!N49-#REF!</f>
        <v>#REF!</v>
      </c>
      <c r="BY52" s="28"/>
      <c r="BZ52" s="28" t="e">
        <f>'Aggregates (2024-25 prices)'!Q49-#REF!</f>
        <v>#REF!</v>
      </c>
      <c r="CA52" s="28" t="e">
        <f>'Aggregates (2024-25 prices)'!R49-#REF!</f>
        <v>#REF!</v>
      </c>
      <c r="CB52" s="28"/>
      <c r="CC52" s="28" t="e">
        <f>'Aggregates (2024-25 prices)'!T49-#REF!</f>
        <v>#REF!</v>
      </c>
      <c r="CD52" s="28" t="e">
        <f>'Aggregates (2024-25 prices)'!U49-#REF!</f>
        <v>#REF!</v>
      </c>
      <c r="CE52" s="28" t="e">
        <f>'Aggregates (2024-25 prices)'!V49-#REF!</f>
        <v>#REF!</v>
      </c>
      <c r="CF52" s="28"/>
      <c r="CG52" s="28" t="e">
        <f>'Aggregates (2024-25 prices)'!X49-#REF!</f>
        <v>#REF!</v>
      </c>
      <c r="CH52" s="28" t="e">
        <f>'Aggregates (2024-25 prices)'!AA49-#REF!</f>
        <v>#REF!</v>
      </c>
      <c r="CI52" s="28" t="e">
        <f>'Aggregates (2024-25 prices)'!AB49-#REF!</f>
        <v>#REF!</v>
      </c>
      <c r="CJ52" s="28" t="e">
        <f>'Aggregates (2024-25 prices)'!AC49-#REF!</f>
        <v>#REF!</v>
      </c>
      <c r="CK52" s="28"/>
      <c r="CL52" s="28" t="e">
        <f>'Aggregates (2024-25 prices)'!AE49-#REF!</f>
        <v>#REF!</v>
      </c>
    </row>
    <row r="53" spans="2:90">
      <c r="B53" s="33" t="s">
        <v>35</v>
      </c>
      <c r="C53" s="28" t="e">
        <f>'Aggregates (£bn)'!C53-#REF!</f>
        <v>#REF!</v>
      </c>
      <c r="D53" s="28" t="e">
        <f>'Aggregates (£bn)'!D53-#REF!</f>
        <v>#REF!</v>
      </c>
      <c r="E53" s="28" t="e">
        <f>'Aggregates (£bn)'!E53-#REF!</f>
        <v>#REF!</v>
      </c>
      <c r="F53" s="28" t="e">
        <f>'Aggregates (£bn)'!F53-#REF!</f>
        <v>#REF!</v>
      </c>
      <c r="G53" s="28" t="e">
        <f>'Aggregates (£bn)'!G53-#REF!</f>
        <v>#REF!</v>
      </c>
      <c r="H53" s="28" t="e">
        <f>'Aggregates (£bn)'!H53-#REF!</f>
        <v>#REF!</v>
      </c>
      <c r="I53" s="28" t="e">
        <f>'Aggregates (£bn)'!I53-#REF!</f>
        <v>#REF!</v>
      </c>
      <c r="J53" s="28" t="e">
        <f>'Aggregates (£bn)'!J53-#REF!</f>
        <v>#REF!</v>
      </c>
      <c r="K53" s="28" t="e">
        <f>'Aggregates (£bn)'!K53-#REF!</f>
        <v>#REF!</v>
      </c>
      <c r="L53" s="28" t="e">
        <f>'Aggregates (£bn)'!L53-#REF!</f>
        <v>#REF!</v>
      </c>
      <c r="M53" s="28" t="e">
        <f>'Aggregates (£bn)'!L53-#REF!</f>
        <v>#REF!</v>
      </c>
      <c r="N53" s="28" t="e">
        <f>'Aggregates (£bn)'!M53-#REF!</f>
        <v>#REF!</v>
      </c>
      <c r="O53" s="28" t="e">
        <f>'Aggregates (£bn)'!N53-#REF!</f>
        <v>#REF!</v>
      </c>
      <c r="P53" s="28" t="e">
        <f>'Aggregates (£bn)'!P53-#REF!</f>
        <v>#REF!</v>
      </c>
      <c r="Q53" s="28" t="e">
        <f>'Aggregates (£bn)'!Q53-#REF!</f>
        <v>#REF!</v>
      </c>
      <c r="R53" s="28" t="e">
        <f>'Aggregates (£bn)'!R53-#REF!</f>
        <v>#REF!</v>
      </c>
      <c r="S53" s="28" t="e">
        <f>'Aggregates (£bn)'!S53-#REF!</f>
        <v>#REF!</v>
      </c>
      <c r="T53" s="28" t="e">
        <f>'Aggregates (£bn)'!T53-#REF!</f>
        <v>#REF!</v>
      </c>
      <c r="U53" s="28" t="e">
        <f>'Aggregates (£bn)'!U53-#REF!</f>
        <v>#REF!</v>
      </c>
      <c r="V53" s="28" t="e">
        <f>'Aggregates (£bn)'!V53-#REF!</f>
        <v>#REF!</v>
      </c>
      <c r="W53" s="28" t="e">
        <f>'Aggregates (£bn)'!W53-#REF!</f>
        <v>#REF!</v>
      </c>
      <c r="X53" s="28" t="e">
        <f>'Aggregates (£bn)'!X53-#REF!</f>
        <v>#REF!</v>
      </c>
      <c r="Y53" s="28" t="e">
        <f>'Aggregates (£bn)'!AA53-#REF!</f>
        <v>#REF!</v>
      </c>
      <c r="Z53" s="28" t="e">
        <f>'Aggregates (£bn)'!AB53-#REF!</f>
        <v>#REF!</v>
      </c>
      <c r="AA53" s="28" t="e">
        <f>'Aggregates (£bn)'!AC53-#REF!</f>
        <v>#REF!</v>
      </c>
      <c r="AB53" s="28" t="e">
        <f>'Aggregates (£bn)'!AD53-#REF!</f>
        <v>#REF!</v>
      </c>
      <c r="AC53" s="28" t="e">
        <f>'Aggregates (£bn)'!AE53-#REF!</f>
        <v>#REF!</v>
      </c>
      <c r="AD53" s="28" t="e">
        <f>'Aggregates (£bn)'!AF53-#REF!</f>
        <v>#REF!</v>
      </c>
      <c r="AE53" s="28" t="e">
        <f>'Aggregates (£bn)'!AG51-#REF!</f>
        <v>#REF!</v>
      </c>
      <c r="AF53" s="28"/>
      <c r="AG53" s="33" t="s">
        <v>37</v>
      </c>
      <c r="AH53" s="28" t="e">
        <f>'Aggregates (per cent of GDP)'!C50-#REF!</f>
        <v>#REF!</v>
      </c>
      <c r="AI53" s="28" t="e">
        <f>'Aggregates (per cent of GDP)'!D50-#REF!</f>
        <v>#REF!</v>
      </c>
      <c r="AJ53" s="28" t="e">
        <f>'Aggregates (per cent of GDP)'!E50-#REF!</f>
        <v>#REF!</v>
      </c>
      <c r="AK53" s="28" t="e">
        <f>'Aggregates (per cent of GDP)'!F50-#REF!</f>
        <v>#REF!</v>
      </c>
      <c r="AL53" s="28" t="e">
        <f>'Aggregates (per cent of GDP)'!G50-#REF!</f>
        <v>#REF!</v>
      </c>
      <c r="AM53" s="28" t="e">
        <f>'Aggregates (per cent of GDP)'!H50-#REF!</f>
        <v>#REF!</v>
      </c>
      <c r="AN53" s="28" t="e">
        <f>'Aggregates (per cent of GDP)'!I50-#REF!</f>
        <v>#REF!</v>
      </c>
      <c r="AO53" s="28" t="e">
        <f>'Aggregates (per cent of GDP)'!J50-#REF!</f>
        <v>#REF!</v>
      </c>
      <c r="AP53" s="28" t="e">
        <f>'Aggregates (per cent of GDP)'!K50-#REF!</f>
        <v>#REF!</v>
      </c>
      <c r="AQ53" s="28" t="e">
        <f>'Aggregates (per cent of GDP)'!L50-#REF!</f>
        <v>#REF!</v>
      </c>
      <c r="AR53" s="28" t="e">
        <f>'Aggregates (per cent of GDP)'!M50-#REF!</f>
        <v>#REF!</v>
      </c>
      <c r="AS53" s="28" t="e">
        <f>'Aggregates (per cent of GDP)'!L50-#REF!</f>
        <v>#REF!</v>
      </c>
      <c r="AT53" s="28" t="e">
        <f>'Aggregates (per cent of GDP)'!N50-#REF!</f>
        <v>#REF!</v>
      </c>
      <c r="AU53" s="28" t="e">
        <f>'Aggregates (per cent of GDP)'!P50-#REF!</f>
        <v>#REF!</v>
      </c>
      <c r="AV53" s="28" t="e">
        <f>'Aggregates (per cent of GDP)'!R50-#REF!</f>
        <v>#REF!</v>
      </c>
      <c r="AW53" s="28" t="e">
        <f>'Aggregates (per cent of GDP)'!R50-#REF!</f>
        <v>#REF!</v>
      </c>
      <c r="AX53" s="28" t="e">
        <f>'Aggregates (per cent of GDP)'!S50-#REF!</f>
        <v>#REF!</v>
      </c>
      <c r="AY53" s="28" t="e">
        <f>'Aggregates (per cent of GDP)'!T50-#REF!</f>
        <v>#REF!</v>
      </c>
      <c r="AZ53" s="28" t="e">
        <f>'Aggregates (per cent of GDP)'!U50-#REF!</f>
        <v>#REF!</v>
      </c>
      <c r="BA53" s="28" t="e">
        <f>'Aggregates (per cent of GDP)'!V50-#REF!</f>
        <v>#REF!</v>
      </c>
      <c r="BB53" s="28" t="e">
        <f>'Aggregates (per cent of GDP)'!W50-#REF!</f>
        <v>#REF!</v>
      </c>
      <c r="BC53" s="28" t="e">
        <f>'Aggregates (per cent of GDP)'!X50-#REF!</f>
        <v>#REF!</v>
      </c>
      <c r="BD53" s="28" t="e">
        <f>'Aggregates (per cent of GDP)'!AA50-#REF!</f>
        <v>#REF!</v>
      </c>
      <c r="BE53" s="28" t="e">
        <f>'Aggregates (per cent of GDP)'!AB50-#REF!</f>
        <v>#REF!</v>
      </c>
      <c r="BF53" s="28" t="e">
        <f>'Aggregates (per cent of GDP)'!AC50-#REF!</f>
        <v>#REF!</v>
      </c>
      <c r="BG53" s="28"/>
      <c r="BH53" s="28"/>
      <c r="BI53" s="28"/>
      <c r="BK53" s="33" t="s">
        <v>44</v>
      </c>
      <c r="BL53" s="28" t="e">
        <f>'Aggregates (2024-25 prices)'!C50-#REF!</f>
        <v>#REF!</v>
      </c>
      <c r="BM53" s="28" t="e">
        <f>'Aggregates (2024-25 prices)'!D50-#REF!</f>
        <v>#REF!</v>
      </c>
      <c r="BN53" s="28" t="e">
        <f>'Aggregates (2024-25 prices)'!E50-#REF!</f>
        <v>#REF!</v>
      </c>
      <c r="BO53" s="28" t="e">
        <f>'Aggregates (2024-25 prices)'!F50-#REF!</f>
        <v>#REF!</v>
      </c>
      <c r="BP53" s="28" t="e">
        <f>'Aggregates (2024-25 prices)'!G50-#REF!</f>
        <v>#REF!</v>
      </c>
      <c r="BQ53" s="28" t="e">
        <f>'Aggregates (2024-25 prices)'!H50-#REF!</f>
        <v>#REF!</v>
      </c>
      <c r="BR53" s="28" t="e">
        <f>'Aggregates (2024-25 prices)'!I50-#REF!</f>
        <v>#REF!</v>
      </c>
      <c r="BS53" s="28"/>
      <c r="BT53" s="28" t="e">
        <f>'Aggregates (2024-25 prices)'!K50-#REF!</f>
        <v>#REF!</v>
      </c>
      <c r="BU53" s="28" t="e">
        <f>'Aggregates (2024-25 prices)'!#REF!-#REF!</f>
        <v>#REF!</v>
      </c>
      <c r="BV53" s="28" t="e">
        <f>'Aggregates (2024-25 prices)'!L50-#REF!</f>
        <v>#REF!</v>
      </c>
      <c r="BW53" s="28" t="e">
        <f>'Aggregates (2024-25 prices)'!M50-#REF!</f>
        <v>#REF!</v>
      </c>
      <c r="BX53" s="28" t="e">
        <f>'Aggregates (2024-25 prices)'!N50-#REF!</f>
        <v>#REF!</v>
      </c>
      <c r="BY53" s="28"/>
      <c r="BZ53" s="28" t="e">
        <f>'Aggregates (2024-25 prices)'!Q50-#REF!</f>
        <v>#REF!</v>
      </c>
      <c r="CA53" s="28" t="e">
        <f>'Aggregates (2024-25 prices)'!R50-#REF!</f>
        <v>#REF!</v>
      </c>
      <c r="CB53" s="28"/>
      <c r="CC53" s="28" t="e">
        <f>'Aggregates (2024-25 prices)'!T50-#REF!</f>
        <v>#REF!</v>
      </c>
      <c r="CD53" s="28" t="e">
        <f>'Aggregates (2024-25 prices)'!U50-#REF!</f>
        <v>#REF!</v>
      </c>
      <c r="CE53" s="28" t="e">
        <f>'Aggregates (2024-25 prices)'!V50-#REF!</f>
        <v>#REF!</v>
      </c>
      <c r="CF53" s="28"/>
      <c r="CG53" s="28" t="e">
        <f>'Aggregates (2024-25 prices)'!X50-#REF!</f>
        <v>#REF!</v>
      </c>
      <c r="CH53" s="28" t="e">
        <f>'Aggregates (2024-25 prices)'!AA50-#REF!</f>
        <v>#REF!</v>
      </c>
      <c r="CI53" s="28" t="e">
        <f>'Aggregates (2024-25 prices)'!AB50-#REF!</f>
        <v>#REF!</v>
      </c>
      <c r="CJ53" s="28" t="e">
        <f>'Aggregates (2024-25 prices)'!AC50-#REF!</f>
        <v>#REF!</v>
      </c>
      <c r="CK53" s="28"/>
      <c r="CL53" s="28" t="e">
        <f>'Aggregates (2024-25 prices)'!AE50-#REF!</f>
        <v>#REF!</v>
      </c>
    </row>
    <row r="54" spans="2:90">
      <c r="B54" s="33" t="s">
        <v>36</v>
      </c>
      <c r="C54" s="28" t="e">
        <f>'Aggregates (£bn)'!C54-#REF!</f>
        <v>#REF!</v>
      </c>
      <c r="D54" s="28" t="e">
        <f>'Aggregates (£bn)'!D54-#REF!</f>
        <v>#REF!</v>
      </c>
      <c r="E54" s="28" t="e">
        <f>'Aggregates (£bn)'!E54-#REF!</f>
        <v>#REF!</v>
      </c>
      <c r="F54" s="28" t="e">
        <f>'Aggregates (£bn)'!F54-#REF!</f>
        <v>#REF!</v>
      </c>
      <c r="G54" s="28" t="e">
        <f>'Aggregates (£bn)'!G54-#REF!</f>
        <v>#REF!</v>
      </c>
      <c r="H54" s="28" t="e">
        <f>'Aggregates (£bn)'!H54-#REF!</f>
        <v>#REF!</v>
      </c>
      <c r="I54" s="28" t="e">
        <f>'Aggregates (£bn)'!I54-#REF!</f>
        <v>#REF!</v>
      </c>
      <c r="J54" s="28" t="e">
        <f>'Aggregates (£bn)'!J54-#REF!</f>
        <v>#REF!</v>
      </c>
      <c r="K54" s="28" t="e">
        <f>'Aggregates (£bn)'!K54-#REF!</f>
        <v>#REF!</v>
      </c>
      <c r="L54" s="28" t="e">
        <f>'Aggregates (£bn)'!L54-#REF!</f>
        <v>#REF!</v>
      </c>
      <c r="M54" s="28" t="e">
        <f>'Aggregates (£bn)'!L54-#REF!</f>
        <v>#REF!</v>
      </c>
      <c r="N54" s="28" t="e">
        <f>'Aggregates (£bn)'!M54-#REF!</f>
        <v>#REF!</v>
      </c>
      <c r="O54" s="28" t="e">
        <f>'Aggregates (£bn)'!N54-#REF!</f>
        <v>#REF!</v>
      </c>
      <c r="P54" s="28" t="e">
        <f>'Aggregates (£bn)'!P54-#REF!</f>
        <v>#REF!</v>
      </c>
      <c r="Q54" s="28" t="e">
        <f>'Aggregates (£bn)'!Q54-#REF!</f>
        <v>#REF!</v>
      </c>
      <c r="R54" s="28" t="e">
        <f>'Aggregates (£bn)'!R54-#REF!</f>
        <v>#REF!</v>
      </c>
      <c r="S54" s="28" t="e">
        <f>'Aggregates (£bn)'!S54-#REF!</f>
        <v>#REF!</v>
      </c>
      <c r="T54" s="28" t="e">
        <f>'Aggregates (£bn)'!T54-#REF!</f>
        <v>#REF!</v>
      </c>
      <c r="U54" s="28" t="e">
        <f>'Aggregates (£bn)'!U54-#REF!</f>
        <v>#REF!</v>
      </c>
      <c r="V54" s="28" t="e">
        <f>'Aggregates (£bn)'!V54-#REF!</f>
        <v>#REF!</v>
      </c>
      <c r="W54" s="28" t="e">
        <f>'Aggregates (£bn)'!W54-#REF!</f>
        <v>#REF!</v>
      </c>
      <c r="X54" s="28" t="e">
        <f>'Aggregates (£bn)'!X54-#REF!</f>
        <v>#REF!</v>
      </c>
      <c r="Y54" s="28" t="e">
        <f>'Aggregates (£bn)'!AA54-#REF!</f>
        <v>#REF!</v>
      </c>
      <c r="Z54" s="28" t="e">
        <f>'Aggregates (£bn)'!AB54-#REF!</f>
        <v>#REF!</v>
      </c>
      <c r="AA54" s="28" t="e">
        <f>'Aggregates (£bn)'!AC54-#REF!</f>
        <v>#REF!</v>
      </c>
      <c r="AB54" s="28" t="e">
        <f>'Aggregates (£bn)'!AD54-#REF!</f>
        <v>#REF!</v>
      </c>
      <c r="AC54" s="28" t="e">
        <f>'Aggregates (£bn)'!AE54-#REF!</f>
        <v>#REF!</v>
      </c>
      <c r="AD54" s="28" t="e">
        <f>'Aggregates (£bn)'!AF54-#REF!</f>
        <v>#REF!</v>
      </c>
      <c r="AE54" s="28" t="e">
        <f>'Aggregates (£bn)'!AG52-#REF!</f>
        <v>#REF!</v>
      </c>
      <c r="AF54" s="28"/>
      <c r="AG54" s="33" t="s">
        <v>38</v>
      </c>
      <c r="AH54" s="28" t="e">
        <f>'Aggregates (per cent of GDP)'!C51-#REF!</f>
        <v>#REF!</v>
      </c>
      <c r="AI54" s="28" t="e">
        <f>'Aggregates (per cent of GDP)'!D51-#REF!</f>
        <v>#REF!</v>
      </c>
      <c r="AJ54" s="28" t="e">
        <f>'Aggregates (per cent of GDP)'!E51-#REF!</f>
        <v>#REF!</v>
      </c>
      <c r="AK54" s="28" t="e">
        <f>'Aggregates (per cent of GDP)'!F51-#REF!</f>
        <v>#REF!</v>
      </c>
      <c r="AL54" s="28" t="e">
        <f>'Aggregates (per cent of GDP)'!G51-#REF!</f>
        <v>#REF!</v>
      </c>
      <c r="AM54" s="28" t="e">
        <f>'Aggregates (per cent of GDP)'!H51-#REF!</f>
        <v>#REF!</v>
      </c>
      <c r="AN54" s="28" t="e">
        <f>'Aggregates (per cent of GDP)'!I51-#REF!</f>
        <v>#REF!</v>
      </c>
      <c r="AO54" s="28" t="e">
        <f>'Aggregates (per cent of GDP)'!J51-#REF!</f>
        <v>#REF!</v>
      </c>
      <c r="AP54" s="28" t="e">
        <f>'Aggregates (per cent of GDP)'!K51-#REF!</f>
        <v>#REF!</v>
      </c>
      <c r="AQ54" s="28" t="e">
        <f>'Aggregates (per cent of GDP)'!L51-#REF!</f>
        <v>#REF!</v>
      </c>
      <c r="AR54" s="28" t="e">
        <f>'Aggregates (per cent of GDP)'!M51-#REF!</f>
        <v>#REF!</v>
      </c>
      <c r="AS54" s="28" t="e">
        <f>'Aggregates (per cent of GDP)'!L51-#REF!</f>
        <v>#REF!</v>
      </c>
      <c r="AT54" s="28" t="e">
        <f>'Aggregates (per cent of GDP)'!N51-#REF!</f>
        <v>#REF!</v>
      </c>
      <c r="AU54" s="28" t="e">
        <f>'Aggregates (per cent of GDP)'!P51-#REF!</f>
        <v>#REF!</v>
      </c>
      <c r="AV54" s="28" t="e">
        <f>'Aggregates (per cent of GDP)'!R51-#REF!</f>
        <v>#REF!</v>
      </c>
      <c r="AW54" s="28" t="e">
        <f>'Aggregates (per cent of GDP)'!R51-#REF!</f>
        <v>#REF!</v>
      </c>
      <c r="AX54" s="28" t="e">
        <f>'Aggregates (per cent of GDP)'!S51-#REF!</f>
        <v>#REF!</v>
      </c>
      <c r="AY54" s="28" t="e">
        <f>'Aggregates (per cent of GDP)'!T51-#REF!</f>
        <v>#REF!</v>
      </c>
      <c r="AZ54" s="28" t="e">
        <f>'Aggregates (per cent of GDP)'!U51-#REF!</f>
        <v>#REF!</v>
      </c>
      <c r="BA54" s="28" t="e">
        <f>'Aggregates (per cent of GDP)'!V51-#REF!</f>
        <v>#REF!</v>
      </c>
      <c r="BB54" s="28" t="e">
        <f>'Aggregates (per cent of GDP)'!W51-#REF!</f>
        <v>#REF!</v>
      </c>
      <c r="BC54" s="28" t="e">
        <f>'Aggregates (per cent of GDP)'!X51-#REF!</f>
        <v>#REF!</v>
      </c>
      <c r="BD54" s="28" t="e">
        <f>'Aggregates (per cent of GDP)'!AA51-#REF!</f>
        <v>#REF!</v>
      </c>
      <c r="BE54" s="28" t="e">
        <f>'Aggregates (per cent of GDP)'!AB51-#REF!</f>
        <v>#REF!</v>
      </c>
      <c r="BF54" s="28" t="e">
        <f>'Aggregates (per cent of GDP)'!AC51-#REF!</f>
        <v>#REF!</v>
      </c>
      <c r="BG54" s="28"/>
      <c r="BH54" s="28"/>
      <c r="BI54" s="28"/>
      <c r="BK54" s="33" t="s">
        <v>45</v>
      </c>
      <c r="BL54" s="28" t="e">
        <f>'Aggregates (2024-25 prices)'!C51-#REF!</f>
        <v>#REF!</v>
      </c>
      <c r="BM54" s="28" t="e">
        <f>'Aggregates (2024-25 prices)'!D51-#REF!</f>
        <v>#REF!</v>
      </c>
      <c r="BN54" s="28" t="e">
        <f>'Aggregates (2024-25 prices)'!E51-#REF!</f>
        <v>#REF!</v>
      </c>
      <c r="BO54" s="28" t="e">
        <f>'Aggregates (2024-25 prices)'!F51-#REF!</f>
        <v>#REF!</v>
      </c>
      <c r="BP54" s="28" t="e">
        <f>'Aggregates (2024-25 prices)'!G51-#REF!</f>
        <v>#REF!</v>
      </c>
      <c r="BQ54" s="28" t="e">
        <f>'Aggregates (2024-25 prices)'!H51-#REF!</f>
        <v>#REF!</v>
      </c>
      <c r="BR54" s="28" t="e">
        <f>'Aggregates (2024-25 prices)'!I51-#REF!</f>
        <v>#REF!</v>
      </c>
      <c r="BS54" s="28"/>
      <c r="BT54" s="28" t="e">
        <f>'Aggregates (2024-25 prices)'!K51-#REF!</f>
        <v>#REF!</v>
      </c>
      <c r="BU54" s="28" t="e">
        <f>'Aggregates (2024-25 prices)'!#REF!-#REF!</f>
        <v>#REF!</v>
      </c>
      <c r="BV54" s="28" t="e">
        <f>'Aggregates (2024-25 prices)'!L51-#REF!</f>
        <v>#REF!</v>
      </c>
      <c r="BW54" s="28" t="e">
        <f>'Aggregates (2024-25 prices)'!M51-#REF!</f>
        <v>#REF!</v>
      </c>
      <c r="BX54" s="28" t="e">
        <f>'Aggregates (2024-25 prices)'!N51-#REF!</f>
        <v>#REF!</v>
      </c>
      <c r="BY54" s="28"/>
      <c r="BZ54" s="28" t="e">
        <f>'Aggregates (2024-25 prices)'!Q51-#REF!</f>
        <v>#REF!</v>
      </c>
      <c r="CA54" s="28" t="e">
        <f>'Aggregates (2024-25 prices)'!R51-#REF!</f>
        <v>#REF!</v>
      </c>
      <c r="CB54" s="28"/>
      <c r="CC54" s="28" t="e">
        <f>'Aggregates (2024-25 prices)'!T51-#REF!</f>
        <v>#REF!</v>
      </c>
      <c r="CD54" s="28" t="e">
        <f>'Aggregates (2024-25 prices)'!U51-#REF!</f>
        <v>#REF!</v>
      </c>
      <c r="CE54" s="28" t="e">
        <f>'Aggregates (2024-25 prices)'!V51-#REF!</f>
        <v>#REF!</v>
      </c>
      <c r="CF54" s="28"/>
      <c r="CG54" s="28" t="e">
        <f>'Aggregates (2024-25 prices)'!X51-#REF!</f>
        <v>#REF!</v>
      </c>
      <c r="CH54" s="28" t="e">
        <f>'Aggregates (2024-25 prices)'!AA51-#REF!</f>
        <v>#REF!</v>
      </c>
      <c r="CI54" s="28" t="e">
        <f>'Aggregates (2024-25 prices)'!AB51-#REF!</f>
        <v>#REF!</v>
      </c>
      <c r="CJ54" s="28" t="e">
        <f>'Aggregates (2024-25 prices)'!AC51-#REF!</f>
        <v>#REF!</v>
      </c>
      <c r="CK54" s="28"/>
      <c r="CL54" s="28" t="e">
        <f>'Aggregates (2024-25 prices)'!AE51-#REF!</f>
        <v>#REF!</v>
      </c>
    </row>
    <row r="55" spans="2:90">
      <c r="B55" s="33" t="s">
        <v>37</v>
      </c>
      <c r="C55" s="28" t="e">
        <f>'Aggregates (£bn)'!C55-#REF!</f>
        <v>#REF!</v>
      </c>
      <c r="D55" s="28" t="e">
        <f>'Aggregates (£bn)'!D55-#REF!</f>
        <v>#REF!</v>
      </c>
      <c r="E55" s="28" t="e">
        <f>'Aggregates (£bn)'!E55-#REF!</f>
        <v>#REF!</v>
      </c>
      <c r="F55" s="28" t="e">
        <f>'Aggregates (£bn)'!F55-#REF!</f>
        <v>#REF!</v>
      </c>
      <c r="G55" s="28" t="e">
        <f>'Aggregates (£bn)'!G55-#REF!</f>
        <v>#REF!</v>
      </c>
      <c r="H55" s="28" t="e">
        <f>'Aggregates (£bn)'!H55-#REF!</f>
        <v>#REF!</v>
      </c>
      <c r="I55" s="28" t="e">
        <f>'Aggregates (£bn)'!I55-#REF!</f>
        <v>#REF!</v>
      </c>
      <c r="J55" s="28" t="e">
        <f>'Aggregates (£bn)'!J55-#REF!</f>
        <v>#REF!</v>
      </c>
      <c r="K55" s="28" t="e">
        <f>'Aggregates (£bn)'!K55-#REF!</f>
        <v>#REF!</v>
      </c>
      <c r="L55" s="28" t="e">
        <f>'Aggregates (£bn)'!L55-#REF!</f>
        <v>#REF!</v>
      </c>
      <c r="M55" s="28" t="e">
        <f>'Aggregates (£bn)'!L55-#REF!</f>
        <v>#REF!</v>
      </c>
      <c r="N55" s="28" t="e">
        <f>'Aggregates (£bn)'!M55-#REF!</f>
        <v>#REF!</v>
      </c>
      <c r="O55" s="28" t="e">
        <f>'Aggregates (£bn)'!N55-#REF!</f>
        <v>#REF!</v>
      </c>
      <c r="P55" s="28" t="e">
        <f>'Aggregates (£bn)'!P55-#REF!</f>
        <v>#REF!</v>
      </c>
      <c r="Q55" s="28" t="e">
        <f>'Aggregates (£bn)'!Q55-#REF!</f>
        <v>#REF!</v>
      </c>
      <c r="R55" s="28" t="e">
        <f>'Aggregates (£bn)'!R55-#REF!</f>
        <v>#REF!</v>
      </c>
      <c r="S55" s="28" t="e">
        <f>'Aggregates (£bn)'!S55-#REF!</f>
        <v>#REF!</v>
      </c>
      <c r="T55" s="28" t="e">
        <f>'Aggregates (£bn)'!T55-#REF!</f>
        <v>#REF!</v>
      </c>
      <c r="U55" s="28" t="e">
        <f>'Aggregates (£bn)'!U55-#REF!</f>
        <v>#REF!</v>
      </c>
      <c r="V55" s="28" t="e">
        <f>'Aggregates (£bn)'!V55-#REF!</f>
        <v>#REF!</v>
      </c>
      <c r="W55" s="28" t="e">
        <f>'Aggregates (£bn)'!W55-#REF!</f>
        <v>#REF!</v>
      </c>
      <c r="X55" s="28" t="e">
        <f>'Aggregates (£bn)'!X55-#REF!</f>
        <v>#REF!</v>
      </c>
      <c r="Y55" s="28" t="e">
        <f>'Aggregates (£bn)'!AA55-#REF!</f>
        <v>#REF!</v>
      </c>
      <c r="Z55" s="28" t="e">
        <f>'Aggregates (£bn)'!AB55-#REF!</f>
        <v>#REF!</v>
      </c>
      <c r="AA55" s="28" t="e">
        <f>'Aggregates (£bn)'!AC55-#REF!</f>
        <v>#REF!</v>
      </c>
      <c r="AB55" s="28" t="e">
        <f>'Aggregates (£bn)'!AD55-#REF!</f>
        <v>#REF!</v>
      </c>
      <c r="AC55" s="28" t="e">
        <f>'Aggregates (£bn)'!AE55-#REF!</f>
        <v>#REF!</v>
      </c>
      <c r="AD55" s="28" t="e">
        <f>'Aggregates (£bn)'!AF55-#REF!</f>
        <v>#REF!</v>
      </c>
      <c r="AE55" s="28" t="e">
        <f>'Aggregates (£bn)'!AG53-#REF!</f>
        <v>#REF!</v>
      </c>
      <c r="AF55" s="28"/>
      <c r="AG55" s="33" t="s">
        <v>39</v>
      </c>
      <c r="AH55" s="28" t="e">
        <f>'Aggregates (per cent of GDP)'!C52-#REF!</f>
        <v>#REF!</v>
      </c>
      <c r="AI55" s="28" t="e">
        <f>'Aggregates (per cent of GDP)'!D52-#REF!</f>
        <v>#REF!</v>
      </c>
      <c r="AJ55" s="28" t="e">
        <f>'Aggregates (per cent of GDP)'!E52-#REF!</f>
        <v>#REF!</v>
      </c>
      <c r="AK55" s="28" t="e">
        <f>'Aggregates (per cent of GDP)'!F52-#REF!</f>
        <v>#REF!</v>
      </c>
      <c r="AL55" s="28" t="e">
        <f>'Aggregates (per cent of GDP)'!G52-#REF!</f>
        <v>#REF!</v>
      </c>
      <c r="AM55" s="28" t="e">
        <f>'Aggregates (per cent of GDP)'!H52-#REF!</f>
        <v>#REF!</v>
      </c>
      <c r="AN55" s="28" t="e">
        <f>'Aggregates (per cent of GDP)'!I52-#REF!</f>
        <v>#REF!</v>
      </c>
      <c r="AO55" s="28" t="e">
        <f>'Aggregates (per cent of GDP)'!J52-#REF!</f>
        <v>#REF!</v>
      </c>
      <c r="AP55" s="28" t="e">
        <f>'Aggregates (per cent of GDP)'!K52-#REF!</f>
        <v>#REF!</v>
      </c>
      <c r="AQ55" s="28" t="e">
        <f>'Aggregates (per cent of GDP)'!L52-#REF!</f>
        <v>#REF!</v>
      </c>
      <c r="AR55" s="28" t="e">
        <f>'Aggregates (per cent of GDP)'!M52-#REF!</f>
        <v>#REF!</v>
      </c>
      <c r="AS55" s="28" t="e">
        <f>'Aggregates (per cent of GDP)'!L52-#REF!</f>
        <v>#REF!</v>
      </c>
      <c r="AT55" s="28" t="e">
        <f>'Aggregates (per cent of GDP)'!N52-#REF!</f>
        <v>#REF!</v>
      </c>
      <c r="AU55" s="28" t="e">
        <f>'Aggregates (per cent of GDP)'!P52-#REF!</f>
        <v>#REF!</v>
      </c>
      <c r="AV55" s="28" t="e">
        <f>'Aggregates (per cent of GDP)'!R52-#REF!</f>
        <v>#REF!</v>
      </c>
      <c r="AW55" s="28" t="e">
        <f>'Aggregates (per cent of GDP)'!R52-#REF!</f>
        <v>#REF!</v>
      </c>
      <c r="AX55" s="28" t="e">
        <f>'Aggregates (per cent of GDP)'!S52-#REF!</f>
        <v>#REF!</v>
      </c>
      <c r="AY55" s="28" t="e">
        <f>'Aggregates (per cent of GDP)'!T52-#REF!</f>
        <v>#REF!</v>
      </c>
      <c r="AZ55" s="28" t="e">
        <f>'Aggregates (per cent of GDP)'!U52-#REF!</f>
        <v>#REF!</v>
      </c>
      <c r="BA55" s="28" t="e">
        <f>'Aggregates (per cent of GDP)'!V52-#REF!</f>
        <v>#REF!</v>
      </c>
      <c r="BB55" s="28" t="e">
        <f>'Aggregates (per cent of GDP)'!W52-#REF!</f>
        <v>#REF!</v>
      </c>
      <c r="BC55" s="28" t="e">
        <f>'Aggregates (per cent of GDP)'!X52-#REF!</f>
        <v>#REF!</v>
      </c>
      <c r="BD55" s="28" t="e">
        <f>'Aggregates (per cent of GDP)'!AA52-#REF!</f>
        <v>#REF!</v>
      </c>
      <c r="BE55" s="28" t="e">
        <f>'Aggregates (per cent of GDP)'!AB52-#REF!</f>
        <v>#REF!</v>
      </c>
      <c r="BF55" s="28" t="e">
        <f>'Aggregates (per cent of GDP)'!AC52-#REF!</f>
        <v>#REF!</v>
      </c>
      <c r="BG55" s="28"/>
      <c r="BH55" s="28"/>
      <c r="BI55" s="28"/>
      <c r="BK55" s="33" t="s">
        <v>46</v>
      </c>
      <c r="BL55" s="28" t="e">
        <f>'Aggregates (2024-25 prices)'!C52-#REF!</f>
        <v>#REF!</v>
      </c>
      <c r="BM55" s="28" t="e">
        <f>'Aggregates (2024-25 prices)'!D52-#REF!</f>
        <v>#REF!</v>
      </c>
      <c r="BN55" s="28" t="e">
        <f>'Aggregates (2024-25 prices)'!E52-#REF!</f>
        <v>#REF!</v>
      </c>
      <c r="BO55" s="28" t="e">
        <f>'Aggregates (2024-25 prices)'!F52-#REF!</f>
        <v>#REF!</v>
      </c>
      <c r="BP55" s="28" t="e">
        <f>'Aggregates (2024-25 prices)'!G52-#REF!</f>
        <v>#REF!</v>
      </c>
      <c r="BQ55" s="28" t="e">
        <f>'Aggregates (2024-25 prices)'!H52-#REF!</f>
        <v>#REF!</v>
      </c>
      <c r="BR55" s="28" t="e">
        <f>'Aggregates (2024-25 prices)'!I52-#REF!</f>
        <v>#REF!</v>
      </c>
      <c r="BS55" s="28"/>
      <c r="BT55" s="28" t="e">
        <f>'Aggregates (2024-25 prices)'!K52-#REF!</f>
        <v>#REF!</v>
      </c>
      <c r="BU55" s="28" t="e">
        <f>'Aggregates (2024-25 prices)'!#REF!-#REF!</f>
        <v>#REF!</v>
      </c>
      <c r="BV55" s="28" t="e">
        <f>'Aggregates (2024-25 prices)'!L52-#REF!</f>
        <v>#REF!</v>
      </c>
      <c r="BW55" s="28" t="e">
        <f>'Aggregates (2024-25 prices)'!M52-#REF!</f>
        <v>#REF!</v>
      </c>
      <c r="BX55" s="28" t="e">
        <f>'Aggregates (2024-25 prices)'!N52-#REF!</f>
        <v>#REF!</v>
      </c>
      <c r="BY55" s="28"/>
      <c r="BZ55" s="28" t="e">
        <f>'Aggregates (2024-25 prices)'!Q52-#REF!</f>
        <v>#REF!</v>
      </c>
      <c r="CA55" s="28" t="e">
        <f>'Aggregates (2024-25 prices)'!R52-#REF!</f>
        <v>#REF!</v>
      </c>
      <c r="CB55" s="28"/>
      <c r="CC55" s="28" t="e">
        <f>'Aggregates (2024-25 prices)'!T52-#REF!</f>
        <v>#REF!</v>
      </c>
      <c r="CD55" s="28" t="e">
        <f>'Aggregates (2024-25 prices)'!U52-#REF!</f>
        <v>#REF!</v>
      </c>
      <c r="CE55" s="28" t="e">
        <f>'Aggregates (2024-25 prices)'!V52-#REF!</f>
        <v>#REF!</v>
      </c>
      <c r="CF55" s="28"/>
      <c r="CG55" s="28" t="e">
        <f>'Aggregates (2024-25 prices)'!X52-#REF!</f>
        <v>#REF!</v>
      </c>
      <c r="CH55" s="28" t="e">
        <f>'Aggregates (2024-25 prices)'!AA52-#REF!</f>
        <v>#REF!</v>
      </c>
      <c r="CI55" s="28" t="e">
        <f>'Aggregates (2024-25 prices)'!AB52-#REF!</f>
        <v>#REF!</v>
      </c>
      <c r="CJ55" s="28" t="e">
        <f>'Aggregates (2024-25 prices)'!AC52-#REF!</f>
        <v>#REF!</v>
      </c>
      <c r="CK55" s="28"/>
      <c r="CL55" s="28" t="e">
        <f>'Aggregates (2024-25 prices)'!AE52-#REF!</f>
        <v>#REF!</v>
      </c>
    </row>
    <row r="56" spans="2:90" s="67" customFormat="1">
      <c r="B56" s="66" t="s">
        <v>38</v>
      </c>
      <c r="C56" s="28" t="e">
        <f>'Aggregates (£bn)'!C56-#REF!</f>
        <v>#REF!</v>
      </c>
      <c r="D56" s="28" t="e">
        <f>'Aggregates (£bn)'!D56-#REF!</f>
        <v>#REF!</v>
      </c>
      <c r="E56" s="28" t="e">
        <f>'Aggregates (£bn)'!E56-#REF!</f>
        <v>#REF!</v>
      </c>
      <c r="F56" s="28" t="e">
        <f>'Aggregates (£bn)'!F56-#REF!</f>
        <v>#REF!</v>
      </c>
      <c r="G56" s="28" t="e">
        <f>'Aggregates (£bn)'!G56-#REF!</f>
        <v>#REF!</v>
      </c>
      <c r="H56" s="28" t="e">
        <f>'Aggregates (£bn)'!H56-#REF!</f>
        <v>#REF!</v>
      </c>
      <c r="I56" s="28" t="e">
        <f>'Aggregates (£bn)'!I56-#REF!</f>
        <v>#REF!</v>
      </c>
      <c r="J56" s="28" t="e">
        <f>'Aggregates (£bn)'!J56-#REF!</f>
        <v>#REF!</v>
      </c>
      <c r="K56" s="28" t="e">
        <f>'Aggregates (£bn)'!K56-#REF!</f>
        <v>#REF!</v>
      </c>
      <c r="L56" s="28" t="e">
        <f>'Aggregates (£bn)'!L56-#REF!</f>
        <v>#REF!</v>
      </c>
      <c r="M56" s="28" t="e">
        <f>'Aggregates (£bn)'!L56-#REF!</f>
        <v>#REF!</v>
      </c>
      <c r="N56" s="28" t="e">
        <f>'Aggregates (£bn)'!M56-#REF!</f>
        <v>#REF!</v>
      </c>
      <c r="O56" s="28" t="e">
        <f>'Aggregates (£bn)'!N56-#REF!</f>
        <v>#REF!</v>
      </c>
      <c r="P56" s="28" t="e">
        <f>'Aggregates (£bn)'!P56-#REF!</f>
        <v>#REF!</v>
      </c>
      <c r="Q56" s="28" t="e">
        <f>'Aggregates (£bn)'!Q56-#REF!</f>
        <v>#REF!</v>
      </c>
      <c r="R56" s="28" t="e">
        <f>'Aggregates (£bn)'!R56-#REF!</f>
        <v>#REF!</v>
      </c>
      <c r="S56" s="28" t="e">
        <f>'Aggregates (£bn)'!S56-#REF!</f>
        <v>#REF!</v>
      </c>
      <c r="T56" s="28" t="e">
        <f>'Aggregates (£bn)'!T56-#REF!</f>
        <v>#REF!</v>
      </c>
      <c r="U56" s="28" t="e">
        <f>'Aggregates (£bn)'!U56-#REF!</f>
        <v>#REF!</v>
      </c>
      <c r="V56" s="28" t="e">
        <f>'Aggregates (£bn)'!V56-#REF!</f>
        <v>#REF!</v>
      </c>
      <c r="W56" s="28" t="e">
        <f>'Aggregates (£bn)'!W56-#REF!</f>
        <v>#REF!</v>
      </c>
      <c r="X56" s="28" t="e">
        <f>'Aggregates (£bn)'!X56-#REF!</f>
        <v>#REF!</v>
      </c>
      <c r="Y56" s="28" t="e">
        <f>'Aggregates (£bn)'!AA56-#REF!</f>
        <v>#REF!</v>
      </c>
      <c r="Z56" s="28" t="e">
        <f>'Aggregates (£bn)'!AB56-#REF!</f>
        <v>#REF!</v>
      </c>
      <c r="AA56" s="28" t="e">
        <f>'Aggregates (£bn)'!AC56-#REF!</f>
        <v>#REF!</v>
      </c>
      <c r="AB56" s="28" t="e">
        <f>'Aggregates (£bn)'!AD56-#REF!</f>
        <v>#REF!</v>
      </c>
      <c r="AC56" s="28" t="e">
        <f>'Aggregates (£bn)'!AE56-#REF!</f>
        <v>#REF!</v>
      </c>
      <c r="AD56" s="28" t="e">
        <f>'Aggregates (£bn)'!AF56-#REF!</f>
        <v>#REF!</v>
      </c>
      <c r="AE56" s="28" t="e">
        <f>'Aggregates (£bn)'!AG54-#REF!</f>
        <v>#REF!</v>
      </c>
      <c r="AF56" s="28"/>
      <c r="AG56" s="33" t="s">
        <v>40</v>
      </c>
      <c r="AH56" s="28" t="e">
        <f>'Aggregates (per cent of GDP)'!C53-#REF!</f>
        <v>#REF!</v>
      </c>
      <c r="AI56" s="28" t="e">
        <f>'Aggregates (per cent of GDP)'!D53-#REF!</f>
        <v>#REF!</v>
      </c>
      <c r="AJ56" s="28" t="e">
        <f>'Aggregates (per cent of GDP)'!E53-#REF!</f>
        <v>#REF!</v>
      </c>
      <c r="AK56" s="28" t="e">
        <f>'Aggregates (per cent of GDP)'!F53-#REF!</f>
        <v>#REF!</v>
      </c>
      <c r="AL56" s="28" t="e">
        <f>'Aggregates (per cent of GDP)'!G53-#REF!</f>
        <v>#REF!</v>
      </c>
      <c r="AM56" s="28" t="e">
        <f>'Aggregates (per cent of GDP)'!H53-#REF!</f>
        <v>#REF!</v>
      </c>
      <c r="AN56" s="28" t="e">
        <f>'Aggregates (per cent of GDP)'!I53-#REF!</f>
        <v>#REF!</v>
      </c>
      <c r="AO56" s="28" t="e">
        <f>'Aggregates (per cent of GDP)'!J53-#REF!</f>
        <v>#REF!</v>
      </c>
      <c r="AP56" s="28" t="e">
        <f>'Aggregates (per cent of GDP)'!K53-#REF!</f>
        <v>#REF!</v>
      </c>
      <c r="AQ56" s="28" t="e">
        <f>'Aggregates (per cent of GDP)'!L53-#REF!</f>
        <v>#REF!</v>
      </c>
      <c r="AR56" s="28" t="e">
        <f>'Aggregates (per cent of GDP)'!M53-#REF!</f>
        <v>#REF!</v>
      </c>
      <c r="AS56" s="28" t="e">
        <f>'Aggregates (per cent of GDP)'!L53-#REF!</f>
        <v>#REF!</v>
      </c>
      <c r="AT56" s="28" t="e">
        <f>'Aggregates (per cent of GDP)'!N53-#REF!</f>
        <v>#REF!</v>
      </c>
      <c r="AU56" s="28" t="e">
        <f>'Aggregates (per cent of GDP)'!P53-#REF!</f>
        <v>#REF!</v>
      </c>
      <c r="AV56" s="28" t="e">
        <f>'Aggregates (per cent of GDP)'!R53-#REF!</f>
        <v>#REF!</v>
      </c>
      <c r="AW56" s="28" t="e">
        <f>'Aggregates (per cent of GDP)'!R53-#REF!</f>
        <v>#REF!</v>
      </c>
      <c r="AX56" s="28" t="e">
        <f>'Aggregates (per cent of GDP)'!S53-#REF!</f>
        <v>#REF!</v>
      </c>
      <c r="AY56" s="28" t="e">
        <f>'Aggregates (per cent of GDP)'!T53-#REF!</f>
        <v>#REF!</v>
      </c>
      <c r="AZ56" s="28" t="e">
        <f>'Aggregates (per cent of GDP)'!U53-#REF!</f>
        <v>#REF!</v>
      </c>
      <c r="BA56" s="28" t="e">
        <f>'Aggregates (per cent of GDP)'!V53-#REF!</f>
        <v>#REF!</v>
      </c>
      <c r="BB56" s="28" t="e">
        <f>'Aggregates (per cent of GDP)'!W53-#REF!</f>
        <v>#REF!</v>
      </c>
      <c r="BC56" s="28" t="e">
        <f>'Aggregates (per cent of GDP)'!X53-#REF!</f>
        <v>#REF!</v>
      </c>
      <c r="BD56" s="28" t="e">
        <f>'Aggregates (per cent of GDP)'!AA53-#REF!</f>
        <v>#REF!</v>
      </c>
      <c r="BE56" s="28" t="e">
        <f>'Aggregates (per cent of GDP)'!AB53-#REF!</f>
        <v>#REF!</v>
      </c>
      <c r="BF56" s="28" t="e">
        <f>'Aggregates (per cent of GDP)'!AC53-#REF!</f>
        <v>#REF!</v>
      </c>
      <c r="BG56" s="28"/>
      <c r="BH56" s="28"/>
      <c r="BI56" s="28"/>
      <c r="BK56" s="33" t="s">
        <v>47</v>
      </c>
      <c r="BL56" s="28" t="e">
        <f>'Aggregates (2024-25 prices)'!C53-#REF!</f>
        <v>#REF!</v>
      </c>
      <c r="BM56" s="28" t="e">
        <f>'Aggregates (2024-25 prices)'!D53-#REF!</f>
        <v>#REF!</v>
      </c>
      <c r="BN56" s="28" t="e">
        <f>'Aggregates (2024-25 prices)'!E53-#REF!</f>
        <v>#REF!</v>
      </c>
      <c r="BO56" s="28" t="e">
        <f>'Aggregates (2024-25 prices)'!F53-#REF!</f>
        <v>#REF!</v>
      </c>
      <c r="BP56" s="28" t="e">
        <f>'Aggregates (2024-25 prices)'!G53-#REF!</f>
        <v>#REF!</v>
      </c>
      <c r="BQ56" s="28" t="e">
        <f>'Aggregates (2024-25 prices)'!H53-#REF!</f>
        <v>#REF!</v>
      </c>
      <c r="BR56" s="28" t="e">
        <f>'Aggregates (2024-25 prices)'!I53-#REF!</f>
        <v>#REF!</v>
      </c>
      <c r="BS56" s="28"/>
      <c r="BT56" s="28" t="e">
        <f>'Aggregates (2024-25 prices)'!K53-#REF!</f>
        <v>#REF!</v>
      </c>
      <c r="BU56" s="28" t="e">
        <f>'Aggregates (2024-25 prices)'!#REF!-#REF!</f>
        <v>#REF!</v>
      </c>
      <c r="BV56" s="28" t="e">
        <f>'Aggregates (2024-25 prices)'!L53-#REF!</f>
        <v>#REF!</v>
      </c>
      <c r="BW56" s="28" t="e">
        <f>'Aggregates (2024-25 prices)'!M53-#REF!</f>
        <v>#REF!</v>
      </c>
      <c r="BX56" s="28" t="e">
        <f>'Aggregates (2024-25 prices)'!N53-#REF!</f>
        <v>#REF!</v>
      </c>
      <c r="BY56" s="28"/>
      <c r="BZ56" s="28" t="e">
        <f>'Aggregates (2024-25 prices)'!Q53-#REF!</f>
        <v>#REF!</v>
      </c>
      <c r="CA56" s="28" t="e">
        <f>'Aggregates (2024-25 prices)'!R53-#REF!</f>
        <v>#REF!</v>
      </c>
      <c r="CB56" s="28"/>
      <c r="CC56" s="28" t="e">
        <f>'Aggregates (2024-25 prices)'!T53-#REF!</f>
        <v>#REF!</v>
      </c>
      <c r="CD56" s="28" t="e">
        <f>'Aggregates (2024-25 prices)'!U53-#REF!</f>
        <v>#REF!</v>
      </c>
      <c r="CE56" s="28" t="e">
        <f>'Aggregates (2024-25 prices)'!V53-#REF!</f>
        <v>#REF!</v>
      </c>
      <c r="CF56" s="28"/>
      <c r="CG56" s="28" t="e">
        <f>'Aggregates (2024-25 prices)'!X53-#REF!</f>
        <v>#REF!</v>
      </c>
      <c r="CH56" s="28" t="e">
        <f>'Aggregates (2024-25 prices)'!AA53-#REF!</f>
        <v>#REF!</v>
      </c>
      <c r="CI56" s="28" t="e">
        <f>'Aggregates (2024-25 prices)'!AB53-#REF!</f>
        <v>#REF!</v>
      </c>
      <c r="CJ56" s="28" t="e">
        <f>'Aggregates (2024-25 prices)'!AC53-#REF!</f>
        <v>#REF!</v>
      </c>
      <c r="CK56" s="28"/>
      <c r="CL56" s="28" t="e">
        <f>'Aggregates (2024-25 prices)'!AE53-#REF!</f>
        <v>#REF!</v>
      </c>
    </row>
    <row r="57" spans="2:90" s="67" customFormat="1">
      <c r="B57" s="66" t="s">
        <v>39</v>
      </c>
      <c r="C57" s="28" t="e">
        <f>'Aggregates (£bn)'!C57-#REF!</f>
        <v>#REF!</v>
      </c>
      <c r="D57" s="28" t="e">
        <f>'Aggregates (£bn)'!D57-#REF!</f>
        <v>#REF!</v>
      </c>
      <c r="E57" s="28" t="e">
        <f>'Aggregates (£bn)'!E57-#REF!</f>
        <v>#REF!</v>
      </c>
      <c r="F57" s="28" t="e">
        <f>'Aggregates (£bn)'!F57-#REF!</f>
        <v>#REF!</v>
      </c>
      <c r="G57" s="28" t="e">
        <f>'Aggregates (£bn)'!G57-#REF!</f>
        <v>#REF!</v>
      </c>
      <c r="H57" s="28" t="e">
        <f>'Aggregates (£bn)'!H57-#REF!</f>
        <v>#REF!</v>
      </c>
      <c r="I57" s="28" t="e">
        <f>'Aggregates (£bn)'!I57-#REF!</f>
        <v>#REF!</v>
      </c>
      <c r="J57" s="28" t="e">
        <f>'Aggregates (£bn)'!J57-#REF!</f>
        <v>#REF!</v>
      </c>
      <c r="K57" s="28" t="e">
        <f>'Aggregates (£bn)'!K57-#REF!</f>
        <v>#REF!</v>
      </c>
      <c r="L57" s="28" t="e">
        <f>'Aggregates (£bn)'!L57-#REF!</f>
        <v>#REF!</v>
      </c>
      <c r="M57" s="28" t="e">
        <f>'Aggregates (£bn)'!L57-#REF!</f>
        <v>#REF!</v>
      </c>
      <c r="N57" s="28" t="e">
        <f>'Aggregates (£bn)'!M57-#REF!</f>
        <v>#REF!</v>
      </c>
      <c r="O57" s="28" t="e">
        <f>'Aggregates (£bn)'!N57-#REF!</f>
        <v>#REF!</v>
      </c>
      <c r="P57" s="28" t="e">
        <f>'Aggregates (£bn)'!P57-#REF!</f>
        <v>#REF!</v>
      </c>
      <c r="Q57" s="28" t="e">
        <f>'Aggregates (£bn)'!Q57-#REF!</f>
        <v>#REF!</v>
      </c>
      <c r="R57" s="28" t="e">
        <f>'Aggregates (£bn)'!R57-#REF!</f>
        <v>#REF!</v>
      </c>
      <c r="S57" s="28" t="e">
        <f>'Aggregates (£bn)'!S57-#REF!</f>
        <v>#REF!</v>
      </c>
      <c r="T57" s="28" t="e">
        <f>'Aggregates (£bn)'!T57-#REF!</f>
        <v>#REF!</v>
      </c>
      <c r="U57" s="28" t="e">
        <f>'Aggregates (£bn)'!U57-#REF!</f>
        <v>#REF!</v>
      </c>
      <c r="V57" s="28" t="e">
        <f>'Aggregates (£bn)'!V57-#REF!</f>
        <v>#REF!</v>
      </c>
      <c r="W57" s="28" t="e">
        <f>'Aggregates (£bn)'!W57-#REF!</f>
        <v>#REF!</v>
      </c>
      <c r="X57" s="28" t="e">
        <f>'Aggregates (£bn)'!X57-#REF!</f>
        <v>#REF!</v>
      </c>
      <c r="Y57" s="28" t="e">
        <f>'Aggregates (£bn)'!AA57-#REF!</f>
        <v>#REF!</v>
      </c>
      <c r="Z57" s="28" t="e">
        <f>'Aggregates (£bn)'!AB57-#REF!</f>
        <v>#REF!</v>
      </c>
      <c r="AA57" s="28" t="e">
        <f>'Aggregates (£bn)'!AC57-#REF!</f>
        <v>#REF!</v>
      </c>
      <c r="AB57" s="28" t="e">
        <f>'Aggregates (£bn)'!AD57-#REF!</f>
        <v>#REF!</v>
      </c>
      <c r="AC57" s="28" t="e">
        <f>'Aggregates (£bn)'!AE57-#REF!</f>
        <v>#REF!</v>
      </c>
      <c r="AD57" s="28" t="e">
        <f>'Aggregates (£bn)'!AF57-#REF!</f>
        <v>#REF!</v>
      </c>
      <c r="AE57" s="28" t="e">
        <f>'Aggregates (£bn)'!AG55-#REF!</f>
        <v>#REF!</v>
      </c>
      <c r="AF57" s="28"/>
      <c r="AG57" s="33" t="s">
        <v>41</v>
      </c>
      <c r="AH57" s="28" t="e">
        <f>'Aggregates (per cent of GDP)'!C54-#REF!</f>
        <v>#REF!</v>
      </c>
      <c r="AI57" s="28" t="e">
        <f>'Aggregates (per cent of GDP)'!D54-#REF!</f>
        <v>#REF!</v>
      </c>
      <c r="AJ57" s="28" t="e">
        <f>'Aggregates (per cent of GDP)'!E54-#REF!</f>
        <v>#REF!</v>
      </c>
      <c r="AK57" s="28" t="e">
        <f>'Aggregates (per cent of GDP)'!F54-#REF!</f>
        <v>#REF!</v>
      </c>
      <c r="AL57" s="28" t="e">
        <f>'Aggregates (per cent of GDP)'!G54-#REF!</f>
        <v>#REF!</v>
      </c>
      <c r="AM57" s="28" t="e">
        <f>'Aggregates (per cent of GDP)'!H54-#REF!</f>
        <v>#REF!</v>
      </c>
      <c r="AN57" s="28" t="e">
        <f>'Aggregates (per cent of GDP)'!I54-#REF!</f>
        <v>#REF!</v>
      </c>
      <c r="AO57" s="28" t="e">
        <f>'Aggregates (per cent of GDP)'!J54-#REF!</f>
        <v>#REF!</v>
      </c>
      <c r="AP57" s="28" t="e">
        <f>'Aggregates (per cent of GDP)'!K54-#REF!</f>
        <v>#REF!</v>
      </c>
      <c r="AQ57" s="28" t="e">
        <f>'Aggregates (per cent of GDP)'!L54-#REF!</f>
        <v>#REF!</v>
      </c>
      <c r="AR57" s="28" t="e">
        <f>'Aggregates (per cent of GDP)'!M54-#REF!</f>
        <v>#REF!</v>
      </c>
      <c r="AS57" s="28" t="e">
        <f>'Aggregates (per cent of GDP)'!L54-#REF!</f>
        <v>#REF!</v>
      </c>
      <c r="AT57" s="28" t="e">
        <f>'Aggregates (per cent of GDP)'!N54-#REF!</f>
        <v>#REF!</v>
      </c>
      <c r="AU57" s="28" t="e">
        <f>'Aggregates (per cent of GDP)'!P54-#REF!</f>
        <v>#REF!</v>
      </c>
      <c r="AV57" s="28" t="e">
        <f>'Aggregates (per cent of GDP)'!R54-#REF!</f>
        <v>#REF!</v>
      </c>
      <c r="AW57" s="28" t="e">
        <f>'Aggregates (per cent of GDP)'!R54-#REF!</f>
        <v>#REF!</v>
      </c>
      <c r="AX57" s="28" t="e">
        <f>'Aggregates (per cent of GDP)'!S54-#REF!</f>
        <v>#REF!</v>
      </c>
      <c r="AY57" s="28" t="e">
        <f>'Aggregates (per cent of GDP)'!T54-#REF!</f>
        <v>#REF!</v>
      </c>
      <c r="AZ57" s="28" t="e">
        <f>'Aggregates (per cent of GDP)'!U54-#REF!</f>
        <v>#REF!</v>
      </c>
      <c r="BA57" s="28" t="e">
        <f>'Aggregates (per cent of GDP)'!V54-#REF!</f>
        <v>#REF!</v>
      </c>
      <c r="BB57" s="28" t="e">
        <f>'Aggregates (per cent of GDP)'!W54-#REF!</f>
        <v>#REF!</v>
      </c>
      <c r="BC57" s="28" t="e">
        <f>'Aggregates (per cent of GDP)'!X54-#REF!</f>
        <v>#REF!</v>
      </c>
      <c r="BD57" s="28" t="e">
        <f>'Aggregates (per cent of GDP)'!AA54-#REF!</f>
        <v>#REF!</v>
      </c>
      <c r="BE57" s="28" t="e">
        <f>'Aggregates (per cent of GDP)'!AB54-#REF!</f>
        <v>#REF!</v>
      </c>
      <c r="BF57" s="28" t="e">
        <f>'Aggregates (per cent of GDP)'!AC54-#REF!</f>
        <v>#REF!</v>
      </c>
      <c r="BG57" s="28"/>
      <c r="BH57" s="28"/>
      <c r="BI57" s="28"/>
      <c r="BK57" s="33" t="s">
        <v>48</v>
      </c>
      <c r="BL57" s="28" t="e">
        <f>'Aggregates (2024-25 prices)'!C54-#REF!</f>
        <v>#REF!</v>
      </c>
      <c r="BM57" s="28" t="e">
        <f>'Aggregates (2024-25 prices)'!D54-#REF!</f>
        <v>#REF!</v>
      </c>
      <c r="BN57" s="28" t="e">
        <f>'Aggregates (2024-25 prices)'!E54-#REF!</f>
        <v>#REF!</v>
      </c>
      <c r="BO57" s="28" t="e">
        <f>'Aggregates (2024-25 prices)'!F54-#REF!</f>
        <v>#REF!</v>
      </c>
      <c r="BP57" s="28" t="e">
        <f>'Aggregates (2024-25 prices)'!G54-#REF!</f>
        <v>#REF!</v>
      </c>
      <c r="BQ57" s="28" t="e">
        <f>'Aggregates (2024-25 prices)'!H54-#REF!</f>
        <v>#REF!</v>
      </c>
      <c r="BR57" s="28" t="e">
        <f>'Aggregates (2024-25 prices)'!I54-#REF!</f>
        <v>#REF!</v>
      </c>
      <c r="BS57" s="28"/>
      <c r="BT57" s="28" t="e">
        <f>'Aggregates (2024-25 prices)'!K54-#REF!</f>
        <v>#REF!</v>
      </c>
      <c r="BU57" s="28" t="e">
        <f>'Aggregates (2024-25 prices)'!#REF!-#REF!</f>
        <v>#REF!</v>
      </c>
      <c r="BV57" s="28" t="e">
        <f>'Aggregates (2024-25 prices)'!L54-#REF!</f>
        <v>#REF!</v>
      </c>
      <c r="BW57" s="28" t="e">
        <f>'Aggregates (2024-25 prices)'!M54-#REF!</f>
        <v>#REF!</v>
      </c>
      <c r="BX57" s="28" t="e">
        <f>'Aggregates (2024-25 prices)'!N54-#REF!</f>
        <v>#REF!</v>
      </c>
      <c r="BY57" s="28"/>
      <c r="BZ57" s="28" t="e">
        <f>'Aggregates (2024-25 prices)'!Q54-#REF!</f>
        <v>#REF!</v>
      </c>
      <c r="CA57" s="28" t="e">
        <f>'Aggregates (2024-25 prices)'!R54-#REF!</f>
        <v>#REF!</v>
      </c>
      <c r="CB57" s="28"/>
      <c r="CC57" s="28" t="e">
        <f>'Aggregates (2024-25 prices)'!T54-#REF!</f>
        <v>#REF!</v>
      </c>
      <c r="CD57" s="28" t="e">
        <f>'Aggregates (2024-25 prices)'!U54-#REF!</f>
        <v>#REF!</v>
      </c>
      <c r="CE57" s="28" t="e">
        <f>'Aggregates (2024-25 prices)'!V54-#REF!</f>
        <v>#REF!</v>
      </c>
      <c r="CF57" s="28"/>
      <c r="CG57" s="28" t="e">
        <f>'Aggregates (2024-25 prices)'!X54-#REF!</f>
        <v>#REF!</v>
      </c>
      <c r="CH57" s="28" t="e">
        <f>'Aggregates (2024-25 prices)'!AA54-#REF!</f>
        <v>#REF!</v>
      </c>
      <c r="CI57" s="28" t="e">
        <f>'Aggregates (2024-25 prices)'!AB54-#REF!</f>
        <v>#REF!</v>
      </c>
      <c r="CJ57" s="28" t="e">
        <f>'Aggregates (2024-25 prices)'!AC54-#REF!</f>
        <v>#REF!</v>
      </c>
      <c r="CK57" s="28"/>
      <c r="CL57" s="28" t="e">
        <f>'Aggregates (2024-25 prices)'!AE54-#REF!</f>
        <v>#REF!</v>
      </c>
    </row>
    <row r="58" spans="2:90" s="67" customFormat="1">
      <c r="B58" s="66" t="s">
        <v>40</v>
      </c>
      <c r="C58" s="28" t="e">
        <f>'Aggregates (£bn)'!C58-#REF!</f>
        <v>#REF!</v>
      </c>
      <c r="D58" s="28" t="e">
        <f>'Aggregates (£bn)'!D58-#REF!</f>
        <v>#REF!</v>
      </c>
      <c r="E58" s="28" t="e">
        <f>'Aggregates (£bn)'!E58-#REF!</f>
        <v>#REF!</v>
      </c>
      <c r="F58" s="28" t="e">
        <f>'Aggregates (£bn)'!F58-#REF!</f>
        <v>#REF!</v>
      </c>
      <c r="G58" s="28" t="e">
        <f>'Aggregates (£bn)'!G58-#REF!</f>
        <v>#REF!</v>
      </c>
      <c r="H58" s="28" t="e">
        <f>'Aggregates (£bn)'!H58-#REF!</f>
        <v>#REF!</v>
      </c>
      <c r="I58" s="28" t="e">
        <f>'Aggregates (£bn)'!I58-#REF!</f>
        <v>#REF!</v>
      </c>
      <c r="J58" s="28" t="e">
        <f>'Aggregates (£bn)'!J58-#REF!</f>
        <v>#REF!</v>
      </c>
      <c r="K58" s="28" t="e">
        <f>'Aggregates (£bn)'!K58-#REF!</f>
        <v>#REF!</v>
      </c>
      <c r="L58" s="28" t="e">
        <f>'Aggregates (£bn)'!L58-#REF!</f>
        <v>#REF!</v>
      </c>
      <c r="M58" s="28" t="e">
        <f>'Aggregates (£bn)'!L58-#REF!</f>
        <v>#REF!</v>
      </c>
      <c r="N58" s="28" t="e">
        <f>'Aggregates (£bn)'!M58-#REF!</f>
        <v>#REF!</v>
      </c>
      <c r="O58" s="28" t="e">
        <f>'Aggregates (£bn)'!N58-#REF!</f>
        <v>#REF!</v>
      </c>
      <c r="P58" s="28" t="e">
        <f>'Aggregates (£bn)'!P58-#REF!</f>
        <v>#REF!</v>
      </c>
      <c r="Q58" s="28" t="e">
        <f>'Aggregates (£bn)'!Q58-#REF!</f>
        <v>#REF!</v>
      </c>
      <c r="R58" s="28" t="e">
        <f>'Aggregates (£bn)'!R58-#REF!</f>
        <v>#REF!</v>
      </c>
      <c r="S58" s="28" t="e">
        <f>'Aggregates (£bn)'!S58-#REF!</f>
        <v>#REF!</v>
      </c>
      <c r="T58" s="28" t="e">
        <f>'Aggregates (£bn)'!T58-#REF!</f>
        <v>#REF!</v>
      </c>
      <c r="U58" s="28" t="e">
        <f>'Aggregates (£bn)'!U58-#REF!</f>
        <v>#REF!</v>
      </c>
      <c r="V58" s="28" t="e">
        <f>'Aggregates (£bn)'!V58-#REF!</f>
        <v>#REF!</v>
      </c>
      <c r="W58" s="28" t="e">
        <f>'Aggregates (£bn)'!W58-#REF!</f>
        <v>#REF!</v>
      </c>
      <c r="X58" s="28" t="e">
        <f>'Aggregates (£bn)'!X58-#REF!</f>
        <v>#REF!</v>
      </c>
      <c r="Y58" s="28" t="e">
        <f>'Aggregates (£bn)'!AA58-#REF!</f>
        <v>#REF!</v>
      </c>
      <c r="Z58" s="28" t="e">
        <f>'Aggregates (£bn)'!AB58-#REF!</f>
        <v>#REF!</v>
      </c>
      <c r="AA58" s="28" t="e">
        <f>'Aggregates (£bn)'!AC58-#REF!</f>
        <v>#REF!</v>
      </c>
      <c r="AB58" s="28" t="e">
        <f>'Aggregates (£bn)'!AD58-#REF!</f>
        <v>#REF!</v>
      </c>
      <c r="AC58" s="28" t="e">
        <f>'Aggregates (£bn)'!AE58-#REF!</f>
        <v>#REF!</v>
      </c>
      <c r="AD58" s="28" t="e">
        <f>'Aggregates (£bn)'!AF58-#REF!</f>
        <v>#REF!</v>
      </c>
      <c r="AE58" s="28" t="e">
        <f>'Aggregates (£bn)'!AG56-#REF!</f>
        <v>#REF!</v>
      </c>
      <c r="AF58" s="28"/>
      <c r="AG58" s="33" t="s">
        <v>42</v>
      </c>
      <c r="AH58" s="28" t="e">
        <f>'Aggregates (per cent of GDP)'!C55-#REF!</f>
        <v>#REF!</v>
      </c>
      <c r="AI58" s="28" t="e">
        <f>'Aggregates (per cent of GDP)'!D55-#REF!</f>
        <v>#REF!</v>
      </c>
      <c r="AJ58" s="28" t="e">
        <f>'Aggregates (per cent of GDP)'!E55-#REF!</f>
        <v>#REF!</v>
      </c>
      <c r="AK58" s="28" t="e">
        <f>'Aggregates (per cent of GDP)'!F55-#REF!</f>
        <v>#REF!</v>
      </c>
      <c r="AL58" s="28" t="e">
        <f>'Aggregates (per cent of GDP)'!G55-#REF!</f>
        <v>#REF!</v>
      </c>
      <c r="AM58" s="28" t="e">
        <f>'Aggregates (per cent of GDP)'!H55-#REF!</f>
        <v>#REF!</v>
      </c>
      <c r="AN58" s="28" t="e">
        <f>'Aggregates (per cent of GDP)'!I55-#REF!</f>
        <v>#REF!</v>
      </c>
      <c r="AO58" s="28" t="e">
        <f>'Aggregates (per cent of GDP)'!J55-#REF!</f>
        <v>#REF!</v>
      </c>
      <c r="AP58" s="28" t="e">
        <f>'Aggregates (per cent of GDP)'!K55-#REF!</f>
        <v>#REF!</v>
      </c>
      <c r="AQ58" s="28" t="e">
        <f>'Aggregates (per cent of GDP)'!L55-#REF!</f>
        <v>#REF!</v>
      </c>
      <c r="AR58" s="28" t="e">
        <f>'Aggregates (per cent of GDP)'!M55-#REF!</f>
        <v>#REF!</v>
      </c>
      <c r="AS58" s="28" t="e">
        <f>'Aggregates (per cent of GDP)'!L55-#REF!</f>
        <v>#REF!</v>
      </c>
      <c r="AT58" s="28" t="e">
        <f>'Aggregates (per cent of GDP)'!N55-#REF!</f>
        <v>#REF!</v>
      </c>
      <c r="AU58" s="28" t="e">
        <f>'Aggregates (per cent of GDP)'!P55-#REF!</f>
        <v>#REF!</v>
      </c>
      <c r="AV58" s="28" t="e">
        <f>'Aggregates (per cent of GDP)'!R55-#REF!</f>
        <v>#REF!</v>
      </c>
      <c r="AW58" s="28" t="e">
        <f>'Aggregates (per cent of GDP)'!R55-#REF!</f>
        <v>#REF!</v>
      </c>
      <c r="AX58" s="28" t="e">
        <f>'Aggregates (per cent of GDP)'!S55-#REF!</f>
        <v>#REF!</v>
      </c>
      <c r="AY58" s="28" t="e">
        <f>'Aggregates (per cent of GDP)'!T55-#REF!</f>
        <v>#REF!</v>
      </c>
      <c r="AZ58" s="28" t="e">
        <f>'Aggregates (per cent of GDP)'!U55-#REF!</f>
        <v>#REF!</v>
      </c>
      <c r="BA58" s="28" t="e">
        <f>'Aggregates (per cent of GDP)'!V55-#REF!</f>
        <v>#REF!</v>
      </c>
      <c r="BB58" s="28" t="e">
        <f>'Aggregates (per cent of GDP)'!W55-#REF!</f>
        <v>#REF!</v>
      </c>
      <c r="BC58" s="28" t="e">
        <f>'Aggregates (per cent of GDP)'!X55-#REF!</f>
        <v>#REF!</v>
      </c>
      <c r="BD58" s="28" t="e">
        <f>'Aggregates (per cent of GDP)'!AA55-#REF!</f>
        <v>#REF!</v>
      </c>
      <c r="BE58" s="28" t="e">
        <f>'Aggregates (per cent of GDP)'!AB55-#REF!</f>
        <v>#REF!</v>
      </c>
      <c r="BF58" s="28" t="e">
        <f>'Aggregates (per cent of GDP)'!AC55-#REF!</f>
        <v>#REF!</v>
      </c>
      <c r="BG58" s="28"/>
      <c r="BH58" s="28"/>
      <c r="BI58" s="28"/>
      <c r="BK58" s="33" t="s">
        <v>49</v>
      </c>
      <c r="BL58" s="28" t="e">
        <f>'Aggregates (2024-25 prices)'!C55-#REF!</f>
        <v>#REF!</v>
      </c>
      <c r="BM58" s="28" t="e">
        <f>'Aggregates (2024-25 prices)'!D55-#REF!</f>
        <v>#REF!</v>
      </c>
      <c r="BN58" s="28" t="e">
        <f>'Aggregates (2024-25 prices)'!E55-#REF!</f>
        <v>#REF!</v>
      </c>
      <c r="BO58" s="28" t="e">
        <f>'Aggregates (2024-25 prices)'!F55-#REF!</f>
        <v>#REF!</v>
      </c>
      <c r="BP58" s="28" t="e">
        <f>'Aggregates (2024-25 prices)'!G55-#REF!</f>
        <v>#REF!</v>
      </c>
      <c r="BQ58" s="28" t="e">
        <f>'Aggregates (2024-25 prices)'!H55-#REF!</f>
        <v>#REF!</v>
      </c>
      <c r="BR58" s="28" t="e">
        <f>'Aggregates (2024-25 prices)'!I55-#REF!</f>
        <v>#REF!</v>
      </c>
      <c r="BS58" s="28"/>
      <c r="BT58" s="28" t="e">
        <f>'Aggregates (2024-25 prices)'!K55-#REF!</f>
        <v>#REF!</v>
      </c>
      <c r="BU58" s="28" t="e">
        <f>'Aggregates (2024-25 prices)'!#REF!-#REF!</f>
        <v>#REF!</v>
      </c>
      <c r="BV58" s="28" t="e">
        <f>'Aggregates (2024-25 prices)'!L55-#REF!</f>
        <v>#REF!</v>
      </c>
      <c r="BW58" s="28" t="e">
        <f>'Aggregates (2024-25 prices)'!M55-#REF!</f>
        <v>#REF!</v>
      </c>
      <c r="BX58" s="28" t="e">
        <f>'Aggregates (2024-25 prices)'!N55-#REF!</f>
        <v>#REF!</v>
      </c>
      <c r="BY58" s="28"/>
      <c r="BZ58" s="28" t="e">
        <f>'Aggregates (2024-25 prices)'!Q55-#REF!</f>
        <v>#REF!</v>
      </c>
      <c r="CA58" s="28" t="e">
        <f>'Aggregates (2024-25 prices)'!R55-#REF!</f>
        <v>#REF!</v>
      </c>
      <c r="CB58" s="28"/>
      <c r="CC58" s="28" t="e">
        <f>'Aggregates (2024-25 prices)'!T55-#REF!</f>
        <v>#REF!</v>
      </c>
      <c r="CD58" s="28" t="e">
        <f>'Aggregates (2024-25 prices)'!U55-#REF!</f>
        <v>#REF!</v>
      </c>
      <c r="CE58" s="28" t="e">
        <f>'Aggregates (2024-25 prices)'!V55-#REF!</f>
        <v>#REF!</v>
      </c>
      <c r="CF58" s="28"/>
      <c r="CG58" s="28" t="e">
        <f>'Aggregates (2024-25 prices)'!X55-#REF!</f>
        <v>#REF!</v>
      </c>
      <c r="CH58" s="28" t="e">
        <f>'Aggregates (2024-25 prices)'!AA55-#REF!</f>
        <v>#REF!</v>
      </c>
      <c r="CI58" s="28" t="e">
        <f>'Aggregates (2024-25 prices)'!AB55-#REF!</f>
        <v>#REF!</v>
      </c>
      <c r="CJ58" s="28" t="e">
        <f>'Aggregates (2024-25 prices)'!AC55-#REF!</f>
        <v>#REF!</v>
      </c>
      <c r="CK58" s="28"/>
      <c r="CL58" s="28" t="e">
        <f>'Aggregates (2024-25 prices)'!AE55-#REF!</f>
        <v>#REF!</v>
      </c>
    </row>
    <row r="59" spans="2:90" s="67" customFormat="1">
      <c r="B59" s="66" t="s">
        <v>41</v>
      </c>
      <c r="C59" s="28" t="e">
        <f>'Aggregates (£bn)'!C59-#REF!</f>
        <v>#REF!</v>
      </c>
      <c r="D59" s="28" t="e">
        <f>'Aggregates (£bn)'!D59-#REF!</f>
        <v>#REF!</v>
      </c>
      <c r="E59" s="28" t="e">
        <f>'Aggregates (£bn)'!E59-#REF!</f>
        <v>#REF!</v>
      </c>
      <c r="F59" s="28" t="e">
        <f>'Aggregates (£bn)'!F59-#REF!</f>
        <v>#REF!</v>
      </c>
      <c r="G59" s="28" t="e">
        <f>'Aggregates (£bn)'!G59-#REF!</f>
        <v>#REF!</v>
      </c>
      <c r="H59" s="28" t="e">
        <f>'Aggregates (£bn)'!H59-#REF!</f>
        <v>#REF!</v>
      </c>
      <c r="I59" s="28" t="e">
        <f>'Aggregates (£bn)'!I59-#REF!</f>
        <v>#REF!</v>
      </c>
      <c r="J59" s="28" t="e">
        <f>'Aggregates (£bn)'!J59-#REF!</f>
        <v>#REF!</v>
      </c>
      <c r="K59" s="28" t="e">
        <f>'Aggregates (£bn)'!K59-#REF!</f>
        <v>#REF!</v>
      </c>
      <c r="L59" s="28" t="e">
        <f>'Aggregates (£bn)'!L59-#REF!</f>
        <v>#REF!</v>
      </c>
      <c r="M59" s="28" t="e">
        <f>'Aggregates (£bn)'!L59-#REF!</f>
        <v>#REF!</v>
      </c>
      <c r="N59" s="28" t="e">
        <f>'Aggregates (£bn)'!M59-#REF!</f>
        <v>#REF!</v>
      </c>
      <c r="O59" s="28" t="e">
        <f>'Aggregates (£bn)'!N59-#REF!</f>
        <v>#REF!</v>
      </c>
      <c r="P59" s="28" t="e">
        <f>'Aggregates (£bn)'!P59-#REF!</f>
        <v>#REF!</v>
      </c>
      <c r="Q59" s="28" t="e">
        <f>'Aggregates (£bn)'!Q59-#REF!</f>
        <v>#REF!</v>
      </c>
      <c r="R59" s="28" t="e">
        <f>'Aggregates (£bn)'!R59-#REF!</f>
        <v>#REF!</v>
      </c>
      <c r="S59" s="28" t="e">
        <f>'Aggregates (£bn)'!S59-#REF!</f>
        <v>#REF!</v>
      </c>
      <c r="T59" s="28" t="e">
        <f>'Aggregates (£bn)'!T59-#REF!</f>
        <v>#REF!</v>
      </c>
      <c r="U59" s="28" t="e">
        <f>'Aggregates (£bn)'!U59-#REF!</f>
        <v>#REF!</v>
      </c>
      <c r="V59" s="28" t="e">
        <f>'Aggregates (£bn)'!V59-#REF!</f>
        <v>#REF!</v>
      </c>
      <c r="W59" s="28" t="e">
        <f>'Aggregates (£bn)'!W59-#REF!</f>
        <v>#REF!</v>
      </c>
      <c r="X59" s="28" t="e">
        <f>'Aggregates (£bn)'!X59-#REF!</f>
        <v>#REF!</v>
      </c>
      <c r="Y59" s="28" t="e">
        <f>'Aggregates (£bn)'!AA59-#REF!</f>
        <v>#REF!</v>
      </c>
      <c r="Z59" s="28" t="e">
        <f>'Aggregates (£bn)'!AB59-#REF!</f>
        <v>#REF!</v>
      </c>
      <c r="AA59" s="28" t="e">
        <f>'Aggregates (£bn)'!AC59-#REF!</f>
        <v>#REF!</v>
      </c>
      <c r="AB59" s="28" t="e">
        <f>'Aggregates (£bn)'!AD59-#REF!</f>
        <v>#REF!</v>
      </c>
      <c r="AC59" s="28" t="e">
        <f>'Aggregates (£bn)'!AE59-#REF!</f>
        <v>#REF!</v>
      </c>
      <c r="AD59" s="28" t="e">
        <f>'Aggregates (£bn)'!AF59-#REF!</f>
        <v>#REF!</v>
      </c>
      <c r="AE59" s="28" t="e">
        <f>'Aggregates (£bn)'!AG57-#REF!</f>
        <v>#REF!</v>
      </c>
      <c r="AF59" s="28"/>
      <c r="AG59" s="33" t="s">
        <v>43</v>
      </c>
      <c r="AH59" s="28" t="e">
        <f>'Aggregates (per cent of GDP)'!C56-#REF!</f>
        <v>#REF!</v>
      </c>
      <c r="AI59" s="28" t="e">
        <f>'Aggregates (per cent of GDP)'!D56-#REF!</f>
        <v>#REF!</v>
      </c>
      <c r="AJ59" s="28" t="e">
        <f>'Aggregates (per cent of GDP)'!E56-#REF!</f>
        <v>#REF!</v>
      </c>
      <c r="AK59" s="28" t="e">
        <f>'Aggregates (per cent of GDP)'!F56-#REF!</f>
        <v>#REF!</v>
      </c>
      <c r="AL59" s="28" t="e">
        <f>'Aggregates (per cent of GDP)'!G56-#REF!</f>
        <v>#REF!</v>
      </c>
      <c r="AM59" s="28" t="e">
        <f>'Aggregates (per cent of GDP)'!H56-#REF!</f>
        <v>#REF!</v>
      </c>
      <c r="AN59" s="28" t="e">
        <f>'Aggregates (per cent of GDP)'!I56-#REF!</f>
        <v>#REF!</v>
      </c>
      <c r="AO59" s="28" t="e">
        <f>'Aggregates (per cent of GDP)'!J56-#REF!</f>
        <v>#REF!</v>
      </c>
      <c r="AP59" s="28" t="e">
        <f>'Aggregates (per cent of GDP)'!K56-#REF!</f>
        <v>#REF!</v>
      </c>
      <c r="AQ59" s="28" t="e">
        <f>'Aggregates (per cent of GDP)'!L56-#REF!</f>
        <v>#REF!</v>
      </c>
      <c r="AR59" s="28" t="e">
        <f>'Aggregates (per cent of GDP)'!M56-#REF!</f>
        <v>#REF!</v>
      </c>
      <c r="AS59" s="28" t="e">
        <f>'Aggregates (per cent of GDP)'!L56-#REF!</f>
        <v>#REF!</v>
      </c>
      <c r="AT59" s="28" t="e">
        <f>'Aggregates (per cent of GDP)'!N56-#REF!</f>
        <v>#REF!</v>
      </c>
      <c r="AU59" s="28" t="e">
        <f>'Aggregates (per cent of GDP)'!P56-#REF!</f>
        <v>#REF!</v>
      </c>
      <c r="AV59" s="28" t="e">
        <f>'Aggregates (per cent of GDP)'!R56-#REF!</f>
        <v>#REF!</v>
      </c>
      <c r="AW59" s="28" t="e">
        <f>'Aggregates (per cent of GDP)'!R56-#REF!</f>
        <v>#REF!</v>
      </c>
      <c r="AX59" s="28" t="e">
        <f>'Aggregates (per cent of GDP)'!S56-#REF!</f>
        <v>#REF!</v>
      </c>
      <c r="AY59" s="28" t="e">
        <f>'Aggregates (per cent of GDP)'!T56-#REF!</f>
        <v>#REF!</v>
      </c>
      <c r="AZ59" s="28" t="e">
        <f>'Aggregates (per cent of GDP)'!U56-#REF!</f>
        <v>#REF!</v>
      </c>
      <c r="BA59" s="28" t="e">
        <f>'Aggregates (per cent of GDP)'!V56-#REF!</f>
        <v>#REF!</v>
      </c>
      <c r="BB59" s="28" t="e">
        <f>'Aggregates (per cent of GDP)'!W56-#REF!</f>
        <v>#REF!</v>
      </c>
      <c r="BC59" s="28" t="e">
        <f>'Aggregates (per cent of GDP)'!X56-#REF!</f>
        <v>#REF!</v>
      </c>
      <c r="BD59" s="28" t="e">
        <f>'Aggregates (per cent of GDP)'!AA56-#REF!</f>
        <v>#REF!</v>
      </c>
      <c r="BE59" s="28" t="e">
        <f>'Aggregates (per cent of GDP)'!AB56-#REF!</f>
        <v>#REF!</v>
      </c>
      <c r="BF59" s="28" t="e">
        <f>'Aggregates (per cent of GDP)'!AC56-#REF!</f>
        <v>#REF!</v>
      </c>
      <c r="BG59" s="28"/>
      <c r="BH59" s="28"/>
      <c r="BI59" s="28"/>
      <c r="BK59" s="33" t="s">
        <v>50</v>
      </c>
      <c r="BL59" s="28" t="e">
        <f>'Aggregates (2024-25 prices)'!C56-#REF!</f>
        <v>#REF!</v>
      </c>
      <c r="BM59" s="28" t="e">
        <f>'Aggregates (2024-25 prices)'!D56-#REF!</f>
        <v>#REF!</v>
      </c>
      <c r="BN59" s="28" t="e">
        <f>'Aggregates (2024-25 prices)'!E56-#REF!</f>
        <v>#REF!</v>
      </c>
      <c r="BO59" s="28" t="e">
        <f>'Aggregates (2024-25 prices)'!F56-#REF!</f>
        <v>#REF!</v>
      </c>
      <c r="BP59" s="28" t="e">
        <f>'Aggregates (2024-25 prices)'!G56-#REF!</f>
        <v>#REF!</v>
      </c>
      <c r="BQ59" s="28" t="e">
        <f>'Aggregates (2024-25 prices)'!H56-#REF!</f>
        <v>#REF!</v>
      </c>
      <c r="BR59" s="28" t="e">
        <f>'Aggregates (2024-25 prices)'!I56-#REF!</f>
        <v>#REF!</v>
      </c>
      <c r="BS59" s="28"/>
      <c r="BT59" s="28" t="e">
        <f>'Aggregates (2024-25 prices)'!K56-#REF!</f>
        <v>#REF!</v>
      </c>
      <c r="BU59" s="28" t="e">
        <f>'Aggregates (2024-25 prices)'!#REF!-#REF!</f>
        <v>#REF!</v>
      </c>
      <c r="BV59" s="28" t="e">
        <f>'Aggregates (2024-25 prices)'!L56-#REF!</f>
        <v>#REF!</v>
      </c>
      <c r="BW59" s="28" t="e">
        <f>'Aggregates (2024-25 prices)'!M56-#REF!</f>
        <v>#REF!</v>
      </c>
      <c r="BX59" s="28" t="e">
        <f>'Aggregates (2024-25 prices)'!N56-#REF!</f>
        <v>#REF!</v>
      </c>
      <c r="BY59" s="28"/>
      <c r="BZ59" s="28" t="e">
        <f>'Aggregates (2024-25 prices)'!Q56-#REF!</f>
        <v>#REF!</v>
      </c>
      <c r="CA59" s="28" t="e">
        <f>'Aggregates (2024-25 prices)'!R56-#REF!</f>
        <v>#REF!</v>
      </c>
      <c r="CB59" s="28"/>
      <c r="CC59" s="28" t="e">
        <f>'Aggregates (2024-25 prices)'!T56-#REF!</f>
        <v>#REF!</v>
      </c>
      <c r="CD59" s="28" t="e">
        <f>'Aggregates (2024-25 prices)'!U56-#REF!</f>
        <v>#REF!</v>
      </c>
      <c r="CE59" s="28" t="e">
        <f>'Aggregates (2024-25 prices)'!V56-#REF!</f>
        <v>#REF!</v>
      </c>
      <c r="CF59" s="28"/>
      <c r="CG59" s="28" t="e">
        <f>'Aggregates (2024-25 prices)'!X56-#REF!</f>
        <v>#REF!</v>
      </c>
      <c r="CH59" s="28" t="e">
        <f>'Aggregates (2024-25 prices)'!AA56-#REF!</f>
        <v>#REF!</v>
      </c>
      <c r="CI59" s="28" t="e">
        <f>'Aggregates (2024-25 prices)'!AB56-#REF!</f>
        <v>#REF!</v>
      </c>
      <c r="CJ59" s="28" t="e">
        <f>'Aggregates (2024-25 prices)'!AC56-#REF!</f>
        <v>#REF!</v>
      </c>
      <c r="CK59" s="28"/>
      <c r="CL59" s="28" t="e">
        <f>'Aggregates (2024-25 prices)'!AE56-#REF!</f>
        <v>#REF!</v>
      </c>
    </row>
    <row r="60" spans="2:90" s="67" customFormat="1">
      <c r="B60" s="66" t="s">
        <v>42</v>
      </c>
      <c r="C60" s="28" t="e">
        <f>'Aggregates (£bn)'!C60-#REF!</f>
        <v>#REF!</v>
      </c>
      <c r="D60" s="28" t="e">
        <f>'Aggregates (£bn)'!D60-#REF!</f>
        <v>#REF!</v>
      </c>
      <c r="E60" s="28" t="e">
        <f>'Aggregates (£bn)'!E60-#REF!</f>
        <v>#REF!</v>
      </c>
      <c r="F60" s="28" t="e">
        <f>'Aggregates (£bn)'!F60-#REF!</f>
        <v>#REF!</v>
      </c>
      <c r="G60" s="28" t="e">
        <f>'Aggregates (£bn)'!G60-#REF!</f>
        <v>#REF!</v>
      </c>
      <c r="H60" s="28" t="e">
        <f>'Aggregates (£bn)'!H60-#REF!</f>
        <v>#REF!</v>
      </c>
      <c r="I60" s="28" t="e">
        <f>'Aggregates (£bn)'!I60-#REF!</f>
        <v>#REF!</v>
      </c>
      <c r="J60" s="28" t="e">
        <f>'Aggregates (£bn)'!J60-#REF!</f>
        <v>#REF!</v>
      </c>
      <c r="K60" s="28" t="e">
        <f>'Aggregates (£bn)'!K60-#REF!</f>
        <v>#REF!</v>
      </c>
      <c r="L60" s="28" t="e">
        <f>'Aggregates (£bn)'!L60-#REF!</f>
        <v>#REF!</v>
      </c>
      <c r="M60" s="28" t="e">
        <f>'Aggregates (£bn)'!L60-#REF!</f>
        <v>#REF!</v>
      </c>
      <c r="N60" s="28" t="e">
        <f>'Aggregates (£bn)'!M60-#REF!</f>
        <v>#REF!</v>
      </c>
      <c r="O60" s="28" t="e">
        <f>'Aggregates (£bn)'!N60-#REF!</f>
        <v>#REF!</v>
      </c>
      <c r="P60" s="28" t="e">
        <f>'Aggregates (£bn)'!P60-#REF!</f>
        <v>#REF!</v>
      </c>
      <c r="Q60" s="28" t="e">
        <f>'Aggregates (£bn)'!Q60-#REF!</f>
        <v>#REF!</v>
      </c>
      <c r="R60" s="28" t="e">
        <f>'Aggregates (£bn)'!R60-#REF!</f>
        <v>#REF!</v>
      </c>
      <c r="S60" s="28" t="e">
        <f>'Aggregates (£bn)'!S60-#REF!</f>
        <v>#REF!</v>
      </c>
      <c r="T60" s="28" t="e">
        <f>'Aggregates (£bn)'!T60-#REF!</f>
        <v>#REF!</v>
      </c>
      <c r="U60" s="28" t="e">
        <f>'Aggregates (£bn)'!U60-#REF!</f>
        <v>#REF!</v>
      </c>
      <c r="V60" s="28" t="e">
        <f>'Aggregates (£bn)'!V60-#REF!</f>
        <v>#REF!</v>
      </c>
      <c r="W60" s="28" t="e">
        <f>'Aggregates (£bn)'!W60-#REF!</f>
        <v>#REF!</v>
      </c>
      <c r="X60" s="28" t="e">
        <f>'Aggregates (£bn)'!X60-#REF!</f>
        <v>#REF!</v>
      </c>
      <c r="Y60" s="28" t="e">
        <f>'Aggregates (£bn)'!AA60-#REF!</f>
        <v>#REF!</v>
      </c>
      <c r="Z60" s="28" t="e">
        <f>'Aggregates (£bn)'!AB60-#REF!</f>
        <v>#REF!</v>
      </c>
      <c r="AA60" s="28" t="e">
        <f>'Aggregates (£bn)'!AC60-#REF!</f>
        <v>#REF!</v>
      </c>
      <c r="AB60" s="28" t="e">
        <f>'Aggregates (£bn)'!AD60-#REF!</f>
        <v>#REF!</v>
      </c>
      <c r="AC60" s="28" t="e">
        <f>'Aggregates (£bn)'!AE60-#REF!</f>
        <v>#REF!</v>
      </c>
      <c r="AD60" s="28" t="e">
        <f>'Aggregates (£bn)'!AF60-#REF!</f>
        <v>#REF!</v>
      </c>
      <c r="AE60" s="28" t="e">
        <f>'Aggregates (£bn)'!AG58-#REF!</f>
        <v>#REF!</v>
      </c>
      <c r="AF60" s="28"/>
      <c r="AG60" s="33" t="s">
        <v>44</v>
      </c>
      <c r="AH60" s="28" t="e">
        <f>'Aggregates (per cent of GDP)'!C57-#REF!</f>
        <v>#REF!</v>
      </c>
      <c r="AI60" s="28" t="e">
        <f>'Aggregates (per cent of GDP)'!D57-#REF!</f>
        <v>#REF!</v>
      </c>
      <c r="AJ60" s="28" t="e">
        <f>'Aggregates (per cent of GDP)'!E57-#REF!</f>
        <v>#REF!</v>
      </c>
      <c r="AK60" s="28" t="e">
        <f>'Aggregates (per cent of GDP)'!F57-#REF!</f>
        <v>#REF!</v>
      </c>
      <c r="AL60" s="28" t="e">
        <f>'Aggregates (per cent of GDP)'!G57-#REF!</f>
        <v>#REF!</v>
      </c>
      <c r="AM60" s="28" t="e">
        <f>'Aggregates (per cent of GDP)'!H57-#REF!</f>
        <v>#REF!</v>
      </c>
      <c r="AN60" s="28" t="e">
        <f>'Aggregates (per cent of GDP)'!I57-#REF!</f>
        <v>#REF!</v>
      </c>
      <c r="AO60" s="28" t="e">
        <f>'Aggregates (per cent of GDP)'!J57-#REF!</f>
        <v>#REF!</v>
      </c>
      <c r="AP60" s="28" t="e">
        <f>'Aggregates (per cent of GDP)'!K57-#REF!</f>
        <v>#REF!</v>
      </c>
      <c r="AQ60" s="28" t="e">
        <f>'Aggregates (per cent of GDP)'!L57-#REF!</f>
        <v>#REF!</v>
      </c>
      <c r="AR60" s="28" t="e">
        <f>'Aggregates (per cent of GDP)'!M57-#REF!</f>
        <v>#REF!</v>
      </c>
      <c r="AS60" s="28" t="e">
        <f>'Aggregates (per cent of GDP)'!L57-#REF!</f>
        <v>#REF!</v>
      </c>
      <c r="AT60" s="28" t="e">
        <f>'Aggregates (per cent of GDP)'!N57-#REF!</f>
        <v>#REF!</v>
      </c>
      <c r="AU60" s="28" t="e">
        <f>'Aggregates (per cent of GDP)'!P57-#REF!</f>
        <v>#REF!</v>
      </c>
      <c r="AV60" s="28" t="e">
        <f>'Aggregates (per cent of GDP)'!R57-#REF!</f>
        <v>#REF!</v>
      </c>
      <c r="AW60" s="28" t="e">
        <f>'Aggregates (per cent of GDP)'!R57-#REF!</f>
        <v>#REF!</v>
      </c>
      <c r="AX60" s="28" t="e">
        <f>'Aggregates (per cent of GDP)'!S57-#REF!</f>
        <v>#REF!</v>
      </c>
      <c r="AY60" s="28" t="e">
        <f>'Aggregates (per cent of GDP)'!T57-#REF!</f>
        <v>#REF!</v>
      </c>
      <c r="AZ60" s="28" t="e">
        <f>'Aggregates (per cent of GDP)'!U57-#REF!</f>
        <v>#REF!</v>
      </c>
      <c r="BA60" s="28" t="e">
        <f>'Aggregates (per cent of GDP)'!V57-#REF!</f>
        <v>#REF!</v>
      </c>
      <c r="BB60" s="28" t="e">
        <f>'Aggregates (per cent of GDP)'!W57-#REF!</f>
        <v>#REF!</v>
      </c>
      <c r="BC60" s="28" t="e">
        <f>'Aggregates (per cent of GDP)'!X57-#REF!</f>
        <v>#REF!</v>
      </c>
      <c r="BD60" s="28" t="e">
        <f>'Aggregates (per cent of GDP)'!AA57-#REF!</f>
        <v>#REF!</v>
      </c>
      <c r="BE60" s="28" t="e">
        <f>'Aggregates (per cent of GDP)'!AB57-#REF!</f>
        <v>#REF!</v>
      </c>
      <c r="BF60" s="28" t="e">
        <f>'Aggregates (per cent of GDP)'!AC57-#REF!</f>
        <v>#REF!</v>
      </c>
      <c r="BG60" s="28"/>
      <c r="BH60" s="28"/>
      <c r="BI60" s="28"/>
      <c r="BK60" s="33" t="s">
        <v>51</v>
      </c>
      <c r="BL60" s="28" t="e">
        <f>'Aggregates (2024-25 prices)'!C57-#REF!</f>
        <v>#REF!</v>
      </c>
      <c r="BM60" s="28" t="e">
        <f>'Aggregates (2024-25 prices)'!D57-#REF!</f>
        <v>#REF!</v>
      </c>
      <c r="BN60" s="28" t="e">
        <f>'Aggregates (2024-25 prices)'!E57-#REF!</f>
        <v>#REF!</v>
      </c>
      <c r="BO60" s="28" t="e">
        <f>'Aggregates (2024-25 prices)'!F57-#REF!</f>
        <v>#REF!</v>
      </c>
      <c r="BP60" s="28" t="e">
        <f>'Aggregates (2024-25 prices)'!G57-#REF!</f>
        <v>#REF!</v>
      </c>
      <c r="BQ60" s="28" t="e">
        <f>'Aggregates (2024-25 prices)'!H57-#REF!</f>
        <v>#REF!</v>
      </c>
      <c r="BR60" s="28" t="e">
        <f>'Aggregates (2024-25 prices)'!I57-#REF!</f>
        <v>#REF!</v>
      </c>
      <c r="BS60" s="28"/>
      <c r="BT60" s="28" t="e">
        <f>'Aggregates (2024-25 prices)'!K57-#REF!</f>
        <v>#REF!</v>
      </c>
      <c r="BU60" s="28" t="e">
        <f>'Aggregates (2024-25 prices)'!#REF!-#REF!</f>
        <v>#REF!</v>
      </c>
      <c r="BV60" s="28" t="e">
        <f>'Aggregates (2024-25 prices)'!L57-#REF!</f>
        <v>#REF!</v>
      </c>
      <c r="BW60" s="28" t="e">
        <f>'Aggregates (2024-25 prices)'!M57-#REF!</f>
        <v>#REF!</v>
      </c>
      <c r="BX60" s="28" t="e">
        <f>'Aggregates (2024-25 prices)'!N57-#REF!</f>
        <v>#REF!</v>
      </c>
      <c r="BY60" s="28"/>
      <c r="BZ60" s="28" t="e">
        <f>'Aggregates (2024-25 prices)'!Q57-#REF!</f>
        <v>#REF!</v>
      </c>
      <c r="CA60" s="28" t="e">
        <f>'Aggregates (2024-25 prices)'!R57-#REF!</f>
        <v>#REF!</v>
      </c>
      <c r="CB60" s="28"/>
      <c r="CC60" s="28" t="e">
        <f>'Aggregates (2024-25 prices)'!T57-#REF!</f>
        <v>#REF!</v>
      </c>
      <c r="CD60" s="28" t="e">
        <f>'Aggregates (2024-25 prices)'!U57-#REF!</f>
        <v>#REF!</v>
      </c>
      <c r="CE60" s="28" t="e">
        <f>'Aggregates (2024-25 prices)'!V57-#REF!</f>
        <v>#REF!</v>
      </c>
      <c r="CF60" s="28"/>
      <c r="CG60" s="28" t="e">
        <f>'Aggregates (2024-25 prices)'!X57-#REF!</f>
        <v>#REF!</v>
      </c>
      <c r="CH60" s="28" t="e">
        <f>'Aggregates (2024-25 prices)'!AA57-#REF!</f>
        <v>#REF!</v>
      </c>
      <c r="CI60" s="28" t="e">
        <f>'Aggregates (2024-25 prices)'!AB57-#REF!</f>
        <v>#REF!</v>
      </c>
      <c r="CJ60" s="28" t="e">
        <f>'Aggregates (2024-25 prices)'!AC57-#REF!</f>
        <v>#REF!</v>
      </c>
      <c r="CK60" s="28"/>
      <c r="CL60" s="28" t="e">
        <f>'Aggregates (2024-25 prices)'!AE57-#REF!</f>
        <v>#REF!</v>
      </c>
    </row>
    <row r="61" spans="2:90" s="67" customFormat="1">
      <c r="B61" s="66" t="s">
        <v>43</v>
      </c>
      <c r="C61" s="28" t="e">
        <f>'Aggregates (£bn)'!C61-#REF!</f>
        <v>#REF!</v>
      </c>
      <c r="D61" s="28" t="e">
        <f>'Aggregates (£bn)'!D61-#REF!</f>
        <v>#REF!</v>
      </c>
      <c r="E61" s="28" t="e">
        <f>'Aggregates (£bn)'!E61-#REF!</f>
        <v>#REF!</v>
      </c>
      <c r="F61" s="28" t="e">
        <f>'Aggregates (£bn)'!F61-#REF!</f>
        <v>#REF!</v>
      </c>
      <c r="G61" s="28" t="e">
        <f>'Aggregates (£bn)'!G61-#REF!</f>
        <v>#REF!</v>
      </c>
      <c r="H61" s="28" t="e">
        <f>'Aggregates (£bn)'!H61-#REF!</f>
        <v>#REF!</v>
      </c>
      <c r="I61" s="28" t="e">
        <f>'Aggregates (£bn)'!I61-#REF!</f>
        <v>#REF!</v>
      </c>
      <c r="J61" s="28" t="e">
        <f>'Aggregates (£bn)'!J61-#REF!</f>
        <v>#REF!</v>
      </c>
      <c r="K61" s="28" t="e">
        <f>'Aggregates (£bn)'!K61-#REF!</f>
        <v>#REF!</v>
      </c>
      <c r="L61" s="28" t="e">
        <f>'Aggregates (£bn)'!L61-#REF!</f>
        <v>#REF!</v>
      </c>
      <c r="M61" s="28" t="e">
        <f>'Aggregates (£bn)'!L61-#REF!</f>
        <v>#REF!</v>
      </c>
      <c r="N61" s="28" t="e">
        <f>'Aggregates (£bn)'!M61-#REF!</f>
        <v>#REF!</v>
      </c>
      <c r="O61" s="28" t="e">
        <f>'Aggregates (£bn)'!N61-#REF!</f>
        <v>#REF!</v>
      </c>
      <c r="P61" s="28" t="e">
        <f>'Aggregates (£bn)'!P61-#REF!</f>
        <v>#REF!</v>
      </c>
      <c r="Q61" s="28" t="e">
        <f>'Aggregates (£bn)'!Q61-#REF!</f>
        <v>#REF!</v>
      </c>
      <c r="R61" s="28" t="e">
        <f>'Aggregates (£bn)'!R61-#REF!</f>
        <v>#REF!</v>
      </c>
      <c r="S61" s="28" t="e">
        <f>'Aggregates (£bn)'!S61-#REF!</f>
        <v>#REF!</v>
      </c>
      <c r="T61" s="28" t="e">
        <f>'Aggregates (£bn)'!T61-#REF!</f>
        <v>#REF!</v>
      </c>
      <c r="U61" s="28" t="e">
        <f>'Aggregates (£bn)'!U61-#REF!</f>
        <v>#REF!</v>
      </c>
      <c r="V61" s="28" t="e">
        <f>'Aggregates (£bn)'!V61-#REF!</f>
        <v>#REF!</v>
      </c>
      <c r="W61" s="28" t="e">
        <f>'Aggregates (£bn)'!W61-#REF!</f>
        <v>#REF!</v>
      </c>
      <c r="X61" s="28" t="e">
        <f>'Aggregates (£bn)'!X61-#REF!</f>
        <v>#REF!</v>
      </c>
      <c r="Y61" s="28" t="e">
        <f>'Aggregates (£bn)'!AA61-#REF!</f>
        <v>#REF!</v>
      </c>
      <c r="Z61" s="28" t="e">
        <f>'Aggregates (£bn)'!AB61-#REF!</f>
        <v>#REF!</v>
      </c>
      <c r="AA61" s="28" t="e">
        <f>'Aggregates (£bn)'!AC61-#REF!</f>
        <v>#REF!</v>
      </c>
      <c r="AB61" s="28" t="e">
        <f>'Aggregates (£bn)'!AD61-#REF!</f>
        <v>#REF!</v>
      </c>
      <c r="AC61" s="28" t="e">
        <f>'Aggregates (£bn)'!AE61-#REF!</f>
        <v>#REF!</v>
      </c>
      <c r="AD61" s="28" t="e">
        <f>'Aggregates (£bn)'!AF61-#REF!</f>
        <v>#REF!</v>
      </c>
      <c r="AE61" s="28" t="e">
        <f>'Aggregates (£bn)'!AG59-#REF!</f>
        <v>#REF!</v>
      </c>
      <c r="AF61" s="28"/>
      <c r="AG61" s="33" t="s">
        <v>45</v>
      </c>
      <c r="AH61" s="28" t="e">
        <f>'Aggregates (per cent of GDP)'!C58-#REF!</f>
        <v>#REF!</v>
      </c>
      <c r="AI61" s="28" t="e">
        <f>'Aggregates (per cent of GDP)'!D58-#REF!</f>
        <v>#REF!</v>
      </c>
      <c r="AJ61" s="28" t="e">
        <f>'Aggregates (per cent of GDP)'!E58-#REF!</f>
        <v>#REF!</v>
      </c>
      <c r="AK61" s="28" t="e">
        <f>'Aggregates (per cent of GDP)'!F58-#REF!</f>
        <v>#REF!</v>
      </c>
      <c r="AL61" s="28" t="e">
        <f>'Aggregates (per cent of GDP)'!G58-#REF!</f>
        <v>#REF!</v>
      </c>
      <c r="AM61" s="28" t="e">
        <f>'Aggregates (per cent of GDP)'!H58-#REF!</f>
        <v>#REF!</v>
      </c>
      <c r="AN61" s="28" t="e">
        <f>'Aggregates (per cent of GDP)'!I58-#REF!</f>
        <v>#REF!</v>
      </c>
      <c r="AO61" s="28" t="e">
        <f>'Aggregates (per cent of GDP)'!J58-#REF!</f>
        <v>#REF!</v>
      </c>
      <c r="AP61" s="28" t="e">
        <f>'Aggregates (per cent of GDP)'!K58-#REF!</f>
        <v>#REF!</v>
      </c>
      <c r="AQ61" s="28" t="e">
        <f>'Aggregates (per cent of GDP)'!L58-#REF!</f>
        <v>#REF!</v>
      </c>
      <c r="AR61" s="28" t="e">
        <f>'Aggregates (per cent of GDP)'!M58-#REF!</f>
        <v>#REF!</v>
      </c>
      <c r="AS61" s="28" t="e">
        <f>'Aggregates (per cent of GDP)'!L58-#REF!</f>
        <v>#REF!</v>
      </c>
      <c r="AT61" s="28" t="e">
        <f>'Aggregates (per cent of GDP)'!N58-#REF!</f>
        <v>#REF!</v>
      </c>
      <c r="AU61" s="28" t="e">
        <f>'Aggregates (per cent of GDP)'!P58-#REF!</f>
        <v>#REF!</v>
      </c>
      <c r="AV61" s="28" t="e">
        <f>'Aggregates (per cent of GDP)'!R58-#REF!</f>
        <v>#REF!</v>
      </c>
      <c r="AW61" s="28" t="e">
        <f>'Aggregates (per cent of GDP)'!R58-#REF!</f>
        <v>#REF!</v>
      </c>
      <c r="AX61" s="28" t="e">
        <f>'Aggregates (per cent of GDP)'!S58-#REF!</f>
        <v>#REF!</v>
      </c>
      <c r="AY61" s="28" t="e">
        <f>'Aggregates (per cent of GDP)'!T58-#REF!</f>
        <v>#REF!</v>
      </c>
      <c r="AZ61" s="28" t="e">
        <f>'Aggregates (per cent of GDP)'!U58-#REF!</f>
        <v>#REF!</v>
      </c>
      <c r="BA61" s="28" t="e">
        <f>'Aggregates (per cent of GDP)'!V58-#REF!</f>
        <v>#REF!</v>
      </c>
      <c r="BB61" s="28" t="e">
        <f>'Aggregates (per cent of GDP)'!W58-#REF!</f>
        <v>#REF!</v>
      </c>
      <c r="BC61" s="28" t="e">
        <f>'Aggregates (per cent of GDP)'!X58-#REF!</f>
        <v>#REF!</v>
      </c>
      <c r="BD61" s="28" t="e">
        <f>'Aggregates (per cent of GDP)'!AA58-#REF!</f>
        <v>#REF!</v>
      </c>
      <c r="BE61" s="28" t="e">
        <f>'Aggregates (per cent of GDP)'!AB58-#REF!</f>
        <v>#REF!</v>
      </c>
      <c r="BF61" s="28" t="e">
        <f>'Aggregates (per cent of GDP)'!AC58-#REF!</f>
        <v>#REF!</v>
      </c>
      <c r="BG61" s="28"/>
      <c r="BH61" s="28"/>
      <c r="BI61" s="28"/>
      <c r="BK61" s="33" t="s">
        <v>52</v>
      </c>
      <c r="BL61" s="28" t="e">
        <f>'Aggregates (2024-25 prices)'!C58-#REF!</f>
        <v>#REF!</v>
      </c>
      <c r="BM61" s="28" t="e">
        <f>'Aggregates (2024-25 prices)'!D58-#REF!</f>
        <v>#REF!</v>
      </c>
      <c r="BN61" s="28" t="e">
        <f>'Aggregates (2024-25 prices)'!E58-#REF!</f>
        <v>#REF!</v>
      </c>
      <c r="BO61" s="28" t="e">
        <f>'Aggregates (2024-25 prices)'!F58-#REF!</f>
        <v>#REF!</v>
      </c>
      <c r="BP61" s="28" t="e">
        <f>'Aggregates (2024-25 prices)'!G58-#REF!</f>
        <v>#REF!</v>
      </c>
      <c r="BQ61" s="28" t="e">
        <f>'Aggregates (2024-25 prices)'!H58-#REF!</f>
        <v>#REF!</v>
      </c>
      <c r="BR61" s="28" t="e">
        <f>'Aggregates (2024-25 prices)'!I58-#REF!</f>
        <v>#REF!</v>
      </c>
      <c r="BS61" s="28"/>
      <c r="BT61" s="28" t="e">
        <f>'Aggregates (2024-25 prices)'!K58-#REF!</f>
        <v>#REF!</v>
      </c>
      <c r="BU61" s="28" t="e">
        <f>'Aggregates (2024-25 prices)'!#REF!-#REF!</f>
        <v>#REF!</v>
      </c>
      <c r="BV61" s="28" t="e">
        <f>'Aggregates (2024-25 prices)'!L58-#REF!</f>
        <v>#REF!</v>
      </c>
      <c r="BW61" s="28" t="e">
        <f>'Aggregates (2024-25 prices)'!M58-#REF!</f>
        <v>#REF!</v>
      </c>
      <c r="BX61" s="28" t="e">
        <f>'Aggregates (2024-25 prices)'!N58-#REF!</f>
        <v>#REF!</v>
      </c>
      <c r="BY61" s="28"/>
      <c r="BZ61" s="28" t="e">
        <f>'Aggregates (2024-25 prices)'!Q58-#REF!</f>
        <v>#REF!</v>
      </c>
      <c r="CA61" s="28" t="e">
        <f>'Aggregates (2024-25 prices)'!R58-#REF!</f>
        <v>#REF!</v>
      </c>
      <c r="CB61" s="28"/>
      <c r="CC61" s="28" t="e">
        <f>'Aggregates (2024-25 prices)'!T58-#REF!</f>
        <v>#REF!</v>
      </c>
      <c r="CD61" s="28" t="e">
        <f>'Aggregates (2024-25 prices)'!U58-#REF!</f>
        <v>#REF!</v>
      </c>
      <c r="CE61" s="28" t="e">
        <f>'Aggregates (2024-25 prices)'!V58-#REF!</f>
        <v>#REF!</v>
      </c>
      <c r="CF61" s="28"/>
      <c r="CG61" s="28" t="e">
        <f>'Aggregates (2024-25 prices)'!X58-#REF!</f>
        <v>#REF!</v>
      </c>
      <c r="CH61" s="28" t="e">
        <f>'Aggregates (2024-25 prices)'!AA58-#REF!</f>
        <v>#REF!</v>
      </c>
      <c r="CI61" s="28" t="e">
        <f>'Aggregates (2024-25 prices)'!AB58-#REF!</f>
        <v>#REF!</v>
      </c>
      <c r="CJ61" s="28" t="e">
        <f>'Aggregates (2024-25 prices)'!AC58-#REF!</f>
        <v>#REF!</v>
      </c>
      <c r="CK61" s="28"/>
      <c r="CL61" s="28" t="e">
        <f>'Aggregates (2024-25 prices)'!AE58-#REF!</f>
        <v>#REF!</v>
      </c>
    </row>
    <row r="62" spans="2:90" s="67" customFormat="1">
      <c r="B62" s="66" t="s">
        <v>44</v>
      </c>
      <c r="C62" s="28" t="e">
        <f>'Aggregates (£bn)'!C62-#REF!</f>
        <v>#REF!</v>
      </c>
      <c r="D62" s="28" t="e">
        <f>'Aggregates (£bn)'!D62-#REF!</f>
        <v>#REF!</v>
      </c>
      <c r="E62" s="28" t="e">
        <f>'Aggregates (£bn)'!E62-#REF!</f>
        <v>#REF!</v>
      </c>
      <c r="F62" s="28" t="e">
        <f>'Aggregates (£bn)'!F62-#REF!</f>
        <v>#REF!</v>
      </c>
      <c r="G62" s="28" t="e">
        <f>'Aggregates (£bn)'!G62-#REF!</f>
        <v>#REF!</v>
      </c>
      <c r="H62" s="28" t="e">
        <f>'Aggregates (£bn)'!H62-#REF!</f>
        <v>#REF!</v>
      </c>
      <c r="I62" s="28" t="e">
        <f>'Aggregates (£bn)'!I62-#REF!</f>
        <v>#REF!</v>
      </c>
      <c r="J62" s="28" t="e">
        <f>'Aggregates (£bn)'!J62-#REF!</f>
        <v>#REF!</v>
      </c>
      <c r="K62" s="28" t="e">
        <f>'Aggregates (£bn)'!K62-#REF!</f>
        <v>#REF!</v>
      </c>
      <c r="L62" s="28" t="e">
        <f>'Aggregates (£bn)'!L62-#REF!</f>
        <v>#REF!</v>
      </c>
      <c r="M62" s="28" t="e">
        <f>'Aggregates (£bn)'!L62-#REF!</f>
        <v>#REF!</v>
      </c>
      <c r="N62" s="28" t="e">
        <f>'Aggregates (£bn)'!M62-#REF!</f>
        <v>#REF!</v>
      </c>
      <c r="O62" s="28" t="e">
        <f>'Aggregates (£bn)'!N62-#REF!</f>
        <v>#REF!</v>
      </c>
      <c r="P62" s="28" t="e">
        <f>'Aggregates (£bn)'!P62-#REF!</f>
        <v>#REF!</v>
      </c>
      <c r="Q62" s="28" t="e">
        <f>'Aggregates (£bn)'!Q62-#REF!</f>
        <v>#REF!</v>
      </c>
      <c r="R62" s="28" t="e">
        <f>'Aggregates (£bn)'!R62-#REF!</f>
        <v>#REF!</v>
      </c>
      <c r="S62" s="28" t="e">
        <f>'Aggregates (£bn)'!S62-#REF!</f>
        <v>#REF!</v>
      </c>
      <c r="T62" s="28" t="e">
        <f>'Aggregates (£bn)'!T62-#REF!</f>
        <v>#REF!</v>
      </c>
      <c r="U62" s="28" t="e">
        <f>'Aggregates (£bn)'!U62-#REF!</f>
        <v>#REF!</v>
      </c>
      <c r="V62" s="28" t="e">
        <f>'Aggregates (£bn)'!V62-#REF!</f>
        <v>#REF!</v>
      </c>
      <c r="W62" s="28" t="e">
        <f>'Aggregates (£bn)'!W62-#REF!</f>
        <v>#REF!</v>
      </c>
      <c r="X62" s="28" t="e">
        <f>'Aggregates (£bn)'!X62-#REF!</f>
        <v>#REF!</v>
      </c>
      <c r="Y62" s="28" t="e">
        <f>'Aggregates (£bn)'!AA62-#REF!</f>
        <v>#REF!</v>
      </c>
      <c r="Z62" s="28" t="e">
        <f>'Aggregates (£bn)'!AB62-#REF!</f>
        <v>#REF!</v>
      </c>
      <c r="AA62" s="28" t="e">
        <f>'Aggregates (£bn)'!AC62-#REF!</f>
        <v>#REF!</v>
      </c>
      <c r="AB62" s="28" t="e">
        <f>'Aggregates (£bn)'!AD62-#REF!</f>
        <v>#REF!</v>
      </c>
      <c r="AC62" s="28" t="e">
        <f>'Aggregates (£bn)'!AE62-#REF!</f>
        <v>#REF!</v>
      </c>
      <c r="AD62" s="28" t="e">
        <f>'Aggregates (£bn)'!AF62-#REF!</f>
        <v>#REF!</v>
      </c>
      <c r="AE62" s="28" t="e">
        <f>'Aggregates (£bn)'!AG60-#REF!</f>
        <v>#REF!</v>
      </c>
      <c r="AF62" s="28"/>
      <c r="AG62" s="33" t="s">
        <v>46</v>
      </c>
      <c r="AH62" s="28" t="e">
        <f>'Aggregates (per cent of GDP)'!C59-#REF!</f>
        <v>#REF!</v>
      </c>
      <c r="AI62" s="28" t="e">
        <f>'Aggregates (per cent of GDP)'!D59-#REF!</f>
        <v>#REF!</v>
      </c>
      <c r="AJ62" s="28" t="e">
        <f>'Aggregates (per cent of GDP)'!E59-#REF!</f>
        <v>#REF!</v>
      </c>
      <c r="AK62" s="28" t="e">
        <f>'Aggregates (per cent of GDP)'!F59-#REF!</f>
        <v>#REF!</v>
      </c>
      <c r="AL62" s="28" t="e">
        <f>'Aggregates (per cent of GDP)'!G59-#REF!</f>
        <v>#REF!</v>
      </c>
      <c r="AM62" s="28" t="e">
        <f>'Aggregates (per cent of GDP)'!H59-#REF!</f>
        <v>#REF!</v>
      </c>
      <c r="AN62" s="28" t="e">
        <f>'Aggregates (per cent of GDP)'!I59-#REF!</f>
        <v>#REF!</v>
      </c>
      <c r="AO62" s="28" t="e">
        <f>'Aggregates (per cent of GDP)'!J59-#REF!</f>
        <v>#REF!</v>
      </c>
      <c r="AP62" s="28" t="e">
        <f>'Aggregates (per cent of GDP)'!K59-#REF!</f>
        <v>#REF!</v>
      </c>
      <c r="AQ62" s="28" t="e">
        <f>'Aggregates (per cent of GDP)'!L59-#REF!</f>
        <v>#REF!</v>
      </c>
      <c r="AR62" s="28" t="e">
        <f>'Aggregates (per cent of GDP)'!M59-#REF!</f>
        <v>#REF!</v>
      </c>
      <c r="AS62" s="28" t="e">
        <f>'Aggregates (per cent of GDP)'!L59-#REF!</f>
        <v>#REF!</v>
      </c>
      <c r="AT62" s="28" t="e">
        <f>'Aggregates (per cent of GDP)'!N59-#REF!</f>
        <v>#REF!</v>
      </c>
      <c r="AU62" s="28" t="e">
        <f>'Aggregates (per cent of GDP)'!P59-#REF!</f>
        <v>#REF!</v>
      </c>
      <c r="AV62" s="28" t="e">
        <f>'Aggregates (per cent of GDP)'!R59-#REF!</f>
        <v>#REF!</v>
      </c>
      <c r="AW62" s="28" t="e">
        <f>'Aggregates (per cent of GDP)'!R59-#REF!</f>
        <v>#REF!</v>
      </c>
      <c r="AX62" s="28" t="e">
        <f>'Aggregates (per cent of GDP)'!S59-#REF!</f>
        <v>#REF!</v>
      </c>
      <c r="AY62" s="28" t="e">
        <f>'Aggregates (per cent of GDP)'!T59-#REF!</f>
        <v>#REF!</v>
      </c>
      <c r="AZ62" s="28" t="e">
        <f>'Aggregates (per cent of GDP)'!U59-#REF!</f>
        <v>#REF!</v>
      </c>
      <c r="BA62" s="28" t="e">
        <f>'Aggregates (per cent of GDP)'!V59-#REF!</f>
        <v>#REF!</v>
      </c>
      <c r="BB62" s="28" t="e">
        <f>'Aggregates (per cent of GDP)'!W59-#REF!</f>
        <v>#REF!</v>
      </c>
      <c r="BC62" s="28" t="e">
        <f>'Aggregates (per cent of GDP)'!X59-#REF!</f>
        <v>#REF!</v>
      </c>
      <c r="BD62" s="28" t="e">
        <f>'Aggregates (per cent of GDP)'!AA59-#REF!</f>
        <v>#REF!</v>
      </c>
      <c r="BE62" s="28" t="e">
        <f>'Aggregates (per cent of GDP)'!AB59-#REF!</f>
        <v>#REF!</v>
      </c>
      <c r="BF62" s="28" t="e">
        <f>'Aggregates (per cent of GDP)'!AC59-#REF!</f>
        <v>#REF!</v>
      </c>
      <c r="BG62" s="28"/>
      <c r="BH62" s="28"/>
      <c r="BI62" s="28"/>
      <c r="BK62" s="33" t="s">
        <v>53</v>
      </c>
      <c r="BL62" s="28" t="e">
        <f>'Aggregates (2024-25 prices)'!C59-#REF!</f>
        <v>#REF!</v>
      </c>
      <c r="BM62" s="28" t="e">
        <f>'Aggregates (2024-25 prices)'!D59-#REF!</f>
        <v>#REF!</v>
      </c>
      <c r="BN62" s="28" t="e">
        <f>'Aggregates (2024-25 prices)'!E59-#REF!</f>
        <v>#REF!</v>
      </c>
      <c r="BO62" s="28" t="e">
        <f>'Aggregates (2024-25 prices)'!F59-#REF!</f>
        <v>#REF!</v>
      </c>
      <c r="BP62" s="28" t="e">
        <f>'Aggregates (2024-25 prices)'!G59-#REF!</f>
        <v>#REF!</v>
      </c>
      <c r="BQ62" s="28" t="e">
        <f>'Aggregates (2024-25 prices)'!H59-#REF!</f>
        <v>#REF!</v>
      </c>
      <c r="BR62" s="28" t="e">
        <f>'Aggregates (2024-25 prices)'!I59-#REF!</f>
        <v>#REF!</v>
      </c>
      <c r="BS62" s="28"/>
      <c r="BT62" s="28" t="e">
        <f>'Aggregates (2024-25 prices)'!K59-#REF!</f>
        <v>#REF!</v>
      </c>
      <c r="BU62" s="28" t="e">
        <f>'Aggregates (2024-25 prices)'!#REF!-#REF!</f>
        <v>#REF!</v>
      </c>
      <c r="BV62" s="28" t="e">
        <f>'Aggregates (2024-25 prices)'!L59-#REF!</f>
        <v>#REF!</v>
      </c>
      <c r="BW62" s="28" t="e">
        <f>'Aggregates (2024-25 prices)'!M59-#REF!</f>
        <v>#REF!</v>
      </c>
      <c r="BX62" s="28" t="e">
        <f>'Aggregates (2024-25 prices)'!N59-#REF!</f>
        <v>#REF!</v>
      </c>
      <c r="BY62" s="28"/>
      <c r="BZ62" s="28" t="e">
        <f>'Aggregates (2024-25 prices)'!Q59-#REF!</f>
        <v>#REF!</v>
      </c>
      <c r="CA62" s="28" t="e">
        <f>'Aggregates (2024-25 prices)'!R59-#REF!</f>
        <v>#REF!</v>
      </c>
      <c r="CB62" s="28"/>
      <c r="CC62" s="28" t="e">
        <f>'Aggregates (2024-25 prices)'!T59-#REF!</f>
        <v>#REF!</v>
      </c>
      <c r="CD62" s="28" t="e">
        <f>'Aggregates (2024-25 prices)'!U59-#REF!</f>
        <v>#REF!</v>
      </c>
      <c r="CE62" s="28" t="e">
        <f>'Aggregates (2024-25 prices)'!V59-#REF!</f>
        <v>#REF!</v>
      </c>
      <c r="CF62" s="28"/>
      <c r="CG62" s="28" t="e">
        <f>'Aggregates (2024-25 prices)'!X59-#REF!</f>
        <v>#REF!</v>
      </c>
      <c r="CH62" s="28" t="e">
        <f>'Aggregates (2024-25 prices)'!AA59-#REF!</f>
        <v>#REF!</v>
      </c>
      <c r="CI62" s="28" t="e">
        <f>'Aggregates (2024-25 prices)'!AB59-#REF!</f>
        <v>#REF!</v>
      </c>
      <c r="CJ62" s="28" t="e">
        <f>'Aggregates (2024-25 prices)'!AC59-#REF!</f>
        <v>#REF!</v>
      </c>
      <c r="CK62" s="28"/>
      <c r="CL62" s="28" t="e">
        <f>'Aggregates (2024-25 prices)'!AE59-#REF!</f>
        <v>#REF!</v>
      </c>
    </row>
    <row r="63" spans="2:90" s="67" customFormat="1">
      <c r="B63" s="66" t="s">
        <v>45</v>
      </c>
      <c r="C63" s="28" t="e">
        <f>'Aggregates (£bn)'!C63-#REF!</f>
        <v>#REF!</v>
      </c>
      <c r="D63" s="28" t="e">
        <f>'Aggregates (£bn)'!D63-#REF!</f>
        <v>#REF!</v>
      </c>
      <c r="E63" s="28" t="e">
        <f>'Aggregates (£bn)'!E63-#REF!</f>
        <v>#REF!</v>
      </c>
      <c r="F63" s="28" t="e">
        <f>'Aggregates (£bn)'!F63-#REF!</f>
        <v>#REF!</v>
      </c>
      <c r="G63" s="28" t="e">
        <f>'Aggregates (£bn)'!G63-#REF!</f>
        <v>#REF!</v>
      </c>
      <c r="H63" s="28" t="e">
        <f>'Aggregates (£bn)'!H63-#REF!</f>
        <v>#REF!</v>
      </c>
      <c r="I63" s="28" t="e">
        <f>'Aggregates (£bn)'!I63-#REF!</f>
        <v>#REF!</v>
      </c>
      <c r="J63" s="28" t="e">
        <f>'Aggregates (£bn)'!J63-#REF!</f>
        <v>#REF!</v>
      </c>
      <c r="K63" s="28" t="e">
        <f>'Aggregates (£bn)'!K63-#REF!</f>
        <v>#REF!</v>
      </c>
      <c r="L63" s="28" t="e">
        <f>'Aggregates (£bn)'!L63-#REF!</f>
        <v>#REF!</v>
      </c>
      <c r="M63" s="28" t="e">
        <f>'Aggregates (£bn)'!L63-#REF!</f>
        <v>#REF!</v>
      </c>
      <c r="N63" s="28" t="e">
        <f>'Aggregates (£bn)'!M63-#REF!</f>
        <v>#REF!</v>
      </c>
      <c r="O63" s="28" t="e">
        <f>'Aggregates (£bn)'!N63-#REF!</f>
        <v>#REF!</v>
      </c>
      <c r="P63" s="28" t="e">
        <f>'Aggregates (£bn)'!P63-#REF!</f>
        <v>#REF!</v>
      </c>
      <c r="Q63" s="28" t="e">
        <f>'Aggregates (£bn)'!Q63-#REF!</f>
        <v>#REF!</v>
      </c>
      <c r="R63" s="28" t="e">
        <f>'Aggregates (£bn)'!R63-#REF!</f>
        <v>#REF!</v>
      </c>
      <c r="S63" s="28" t="e">
        <f>'Aggregates (£bn)'!S63-#REF!</f>
        <v>#REF!</v>
      </c>
      <c r="T63" s="28" t="e">
        <f>'Aggregates (£bn)'!T63-#REF!</f>
        <v>#REF!</v>
      </c>
      <c r="U63" s="28" t="e">
        <f>'Aggregates (£bn)'!U63-#REF!</f>
        <v>#REF!</v>
      </c>
      <c r="V63" s="28" t="e">
        <f>'Aggregates (£bn)'!V63-#REF!</f>
        <v>#REF!</v>
      </c>
      <c r="W63" s="28" t="e">
        <f>'Aggregates (£bn)'!W63-#REF!</f>
        <v>#REF!</v>
      </c>
      <c r="X63" s="28" t="e">
        <f>'Aggregates (£bn)'!X63-#REF!</f>
        <v>#REF!</v>
      </c>
      <c r="Y63" s="28" t="e">
        <f>'Aggregates (£bn)'!AA63-#REF!</f>
        <v>#REF!</v>
      </c>
      <c r="Z63" s="28" t="e">
        <f>'Aggregates (£bn)'!AB63-#REF!</f>
        <v>#REF!</v>
      </c>
      <c r="AA63" s="28" t="e">
        <f>'Aggregates (£bn)'!AC63-#REF!</f>
        <v>#REF!</v>
      </c>
      <c r="AB63" s="28" t="e">
        <f>'Aggregates (£bn)'!AD63-#REF!</f>
        <v>#REF!</v>
      </c>
      <c r="AC63" s="28" t="e">
        <f>'Aggregates (£bn)'!AE63-#REF!</f>
        <v>#REF!</v>
      </c>
      <c r="AD63" s="28" t="e">
        <f>'Aggregates (£bn)'!AF63-#REF!</f>
        <v>#REF!</v>
      </c>
      <c r="AE63" s="28" t="e">
        <f>'Aggregates (£bn)'!AG61-#REF!</f>
        <v>#REF!</v>
      </c>
      <c r="AF63" s="28"/>
      <c r="AG63" s="33" t="s">
        <v>47</v>
      </c>
      <c r="AH63" s="28" t="e">
        <f>'Aggregates (per cent of GDP)'!C60-#REF!</f>
        <v>#REF!</v>
      </c>
      <c r="AI63" s="28" t="e">
        <f>'Aggregates (per cent of GDP)'!D60-#REF!</f>
        <v>#REF!</v>
      </c>
      <c r="AJ63" s="28" t="e">
        <f>'Aggregates (per cent of GDP)'!E60-#REF!</f>
        <v>#REF!</v>
      </c>
      <c r="AK63" s="28" t="e">
        <f>'Aggregates (per cent of GDP)'!F60-#REF!</f>
        <v>#REF!</v>
      </c>
      <c r="AL63" s="28" t="e">
        <f>'Aggregates (per cent of GDP)'!G60-#REF!</f>
        <v>#REF!</v>
      </c>
      <c r="AM63" s="28" t="e">
        <f>'Aggregates (per cent of GDP)'!H60-#REF!</f>
        <v>#REF!</v>
      </c>
      <c r="AN63" s="28" t="e">
        <f>'Aggregates (per cent of GDP)'!I60-#REF!</f>
        <v>#REF!</v>
      </c>
      <c r="AO63" s="28" t="e">
        <f>'Aggregates (per cent of GDP)'!J60-#REF!</f>
        <v>#REF!</v>
      </c>
      <c r="AP63" s="28" t="e">
        <f>'Aggregates (per cent of GDP)'!K60-#REF!</f>
        <v>#REF!</v>
      </c>
      <c r="AQ63" s="28" t="e">
        <f>'Aggregates (per cent of GDP)'!L60-#REF!</f>
        <v>#REF!</v>
      </c>
      <c r="AR63" s="28" t="e">
        <f>'Aggregates (per cent of GDP)'!M60-#REF!</f>
        <v>#REF!</v>
      </c>
      <c r="AS63" s="28" t="e">
        <f>'Aggregates (per cent of GDP)'!L60-#REF!</f>
        <v>#REF!</v>
      </c>
      <c r="AT63" s="28" t="e">
        <f>'Aggregates (per cent of GDP)'!N60-#REF!</f>
        <v>#REF!</v>
      </c>
      <c r="AU63" s="28" t="e">
        <f>'Aggregates (per cent of GDP)'!P60-#REF!</f>
        <v>#REF!</v>
      </c>
      <c r="AV63" s="28" t="e">
        <f>'Aggregates (per cent of GDP)'!R60-#REF!</f>
        <v>#REF!</v>
      </c>
      <c r="AW63" s="28" t="e">
        <f>'Aggregates (per cent of GDP)'!R60-#REF!</f>
        <v>#REF!</v>
      </c>
      <c r="AX63" s="28" t="e">
        <f>'Aggregates (per cent of GDP)'!S60-#REF!</f>
        <v>#REF!</v>
      </c>
      <c r="AY63" s="28" t="e">
        <f>'Aggregates (per cent of GDP)'!T60-#REF!</f>
        <v>#REF!</v>
      </c>
      <c r="AZ63" s="28" t="e">
        <f>'Aggregates (per cent of GDP)'!U60-#REF!</f>
        <v>#REF!</v>
      </c>
      <c r="BA63" s="28" t="e">
        <f>'Aggregates (per cent of GDP)'!V60-#REF!</f>
        <v>#REF!</v>
      </c>
      <c r="BB63" s="28" t="e">
        <f>'Aggregates (per cent of GDP)'!W60-#REF!</f>
        <v>#REF!</v>
      </c>
      <c r="BC63" s="28" t="e">
        <f>'Aggregates (per cent of GDP)'!X60-#REF!</f>
        <v>#REF!</v>
      </c>
      <c r="BD63" s="28" t="e">
        <f>'Aggregates (per cent of GDP)'!AA60-#REF!</f>
        <v>#REF!</v>
      </c>
      <c r="BE63" s="28" t="e">
        <f>'Aggregates (per cent of GDP)'!AB60-#REF!</f>
        <v>#REF!</v>
      </c>
      <c r="BF63" s="28" t="e">
        <f>'Aggregates (per cent of GDP)'!AC60-#REF!</f>
        <v>#REF!</v>
      </c>
      <c r="BG63" s="28"/>
      <c r="BH63" s="28"/>
      <c r="BI63" s="28"/>
      <c r="BK63" s="33" t="s">
        <v>54</v>
      </c>
      <c r="BL63" s="28" t="e">
        <f>'Aggregates (2024-25 prices)'!C60-#REF!</f>
        <v>#REF!</v>
      </c>
      <c r="BM63" s="28" t="e">
        <f>'Aggregates (2024-25 prices)'!D60-#REF!</f>
        <v>#REF!</v>
      </c>
      <c r="BN63" s="28" t="e">
        <f>'Aggregates (2024-25 prices)'!E60-#REF!</f>
        <v>#REF!</v>
      </c>
      <c r="BO63" s="28" t="e">
        <f>'Aggregates (2024-25 prices)'!F60-#REF!</f>
        <v>#REF!</v>
      </c>
      <c r="BP63" s="28" t="e">
        <f>'Aggregates (2024-25 prices)'!G60-#REF!</f>
        <v>#REF!</v>
      </c>
      <c r="BQ63" s="28" t="e">
        <f>'Aggregates (2024-25 prices)'!H60-#REF!</f>
        <v>#REF!</v>
      </c>
      <c r="BR63" s="28" t="e">
        <f>'Aggregates (2024-25 prices)'!I60-#REF!</f>
        <v>#REF!</v>
      </c>
      <c r="BS63" s="28"/>
      <c r="BT63" s="28" t="e">
        <f>'Aggregates (2024-25 prices)'!K60-#REF!</f>
        <v>#REF!</v>
      </c>
      <c r="BU63" s="28" t="e">
        <f>'Aggregates (2024-25 prices)'!#REF!-#REF!</f>
        <v>#REF!</v>
      </c>
      <c r="BV63" s="28" t="e">
        <f>'Aggregates (2024-25 prices)'!L60-#REF!</f>
        <v>#REF!</v>
      </c>
      <c r="BW63" s="28" t="e">
        <f>'Aggregates (2024-25 prices)'!M60-#REF!</f>
        <v>#REF!</v>
      </c>
      <c r="BX63" s="28" t="e">
        <f>'Aggregates (2024-25 prices)'!N60-#REF!</f>
        <v>#REF!</v>
      </c>
      <c r="BY63" s="28"/>
      <c r="BZ63" s="28" t="e">
        <f>'Aggregates (2024-25 prices)'!Q60-#REF!</f>
        <v>#REF!</v>
      </c>
      <c r="CA63" s="28" t="e">
        <f>'Aggregates (2024-25 prices)'!R60-#REF!</f>
        <v>#REF!</v>
      </c>
      <c r="CB63" s="28"/>
      <c r="CC63" s="28" t="e">
        <f>'Aggregates (2024-25 prices)'!T60-#REF!</f>
        <v>#REF!</v>
      </c>
      <c r="CD63" s="28" t="e">
        <f>'Aggregates (2024-25 prices)'!U60-#REF!</f>
        <v>#REF!</v>
      </c>
      <c r="CE63" s="28" t="e">
        <f>'Aggregates (2024-25 prices)'!V60-#REF!</f>
        <v>#REF!</v>
      </c>
      <c r="CF63" s="28"/>
      <c r="CG63" s="28" t="e">
        <f>'Aggregates (2024-25 prices)'!X60-#REF!</f>
        <v>#REF!</v>
      </c>
      <c r="CH63" s="28" t="e">
        <f>'Aggregates (2024-25 prices)'!AA60-#REF!</f>
        <v>#REF!</v>
      </c>
      <c r="CI63" s="28" t="e">
        <f>'Aggregates (2024-25 prices)'!AB60-#REF!</f>
        <v>#REF!</v>
      </c>
      <c r="CJ63" s="28" t="e">
        <f>'Aggregates (2024-25 prices)'!AC60-#REF!</f>
        <v>#REF!</v>
      </c>
      <c r="CK63" s="28"/>
      <c r="CL63" s="28" t="e">
        <f>'Aggregates (2024-25 prices)'!AE60-#REF!</f>
        <v>#REF!</v>
      </c>
    </row>
    <row r="64" spans="2:90" s="67" customFormat="1">
      <c r="B64" s="66" t="s">
        <v>46</v>
      </c>
      <c r="C64" s="28" t="e">
        <f>'Aggregates (£bn)'!C64-#REF!</f>
        <v>#REF!</v>
      </c>
      <c r="D64" s="28" t="e">
        <f>'Aggregates (£bn)'!D64-#REF!</f>
        <v>#REF!</v>
      </c>
      <c r="E64" s="28" t="e">
        <f>'Aggregates (£bn)'!E64-#REF!</f>
        <v>#REF!</v>
      </c>
      <c r="F64" s="28" t="e">
        <f>'Aggregates (£bn)'!F64-#REF!</f>
        <v>#REF!</v>
      </c>
      <c r="G64" s="28" t="e">
        <f>'Aggregates (£bn)'!G64-#REF!</f>
        <v>#REF!</v>
      </c>
      <c r="H64" s="28" t="e">
        <f>'Aggregates (£bn)'!H64-#REF!</f>
        <v>#REF!</v>
      </c>
      <c r="I64" s="28" t="e">
        <f>'Aggregates (£bn)'!I64-#REF!</f>
        <v>#REF!</v>
      </c>
      <c r="J64" s="28" t="e">
        <f>'Aggregates (£bn)'!J64-#REF!</f>
        <v>#REF!</v>
      </c>
      <c r="K64" s="28" t="e">
        <f>'Aggregates (£bn)'!K64-#REF!</f>
        <v>#REF!</v>
      </c>
      <c r="L64" s="28" t="e">
        <f>'Aggregates (£bn)'!L64-#REF!</f>
        <v>#REF!</v>
      </c>
      <c r="M64" s="28" t="e">
        <f>'Aggregates (£bn)'!L64-#REF!</f>
        <v>#REF!</v>
      </c>
      <c r="N64" s="28" t="e">
        <f>'Aggregates (£bn)'!M64-#REF!</f>
        <v>#REF!</v>
      </c>
      <c r="O64" s="28" t="e">
        <f>'Aggregates (£bn)'!N64-#REF!</f>
        <v>#REF!</v>
      </c>
      <c r="P64" s="28" t="e">
        <f>'Aggregates (£bn)'!P64-#REF!</f>
        <v>#REF!</v>
      </c>
      <c r="Q64" s="28" t="e">
        <f>'Aggregates (£bn)'!Q64-#REF!</f>
        <v>#REF!</v>
      </c>
      <c r="R64" s="28" t="e">
        <f>'Aggregates (£bn)'!R64-#REF!</f>
        <v>#REF!</v>
      </c>
      <c r="S64" s="28" t="e">
        <f>'Aggregates (£bn)'!S64-#REF!</f>
        <v>#REF!</v>
      </c>
      <c r="T64" s="28" t="e">
        <f>'Aggregates (£bn)'!T64-#REF!</f>
        <v>#REF!</v>
      </c>
      <c r="U64" s="28" t="e">
        <f>'Aggregates (£bn)'!U64-#REF!</f>
        <v>#REF!</v>
      </c>
      <c r="V64" s="28" t="e">
        <f>'Aggregates (£bn)'!V64-#REF!</f>
        <v>#REF!</v>
      </c>
      <c r="W64" s="28" t="e">
        <f>'Aggregates (£bn)'!W64-#REF!</f>
        <v>#REF!</v>
      </c>
      <c r="X64" s="28" t="e">
        <f>'Aggregates (£bn)'!X64-#REF!</f>
        <v>#REF!</v>
      </c>
      <c r="Y64" s="28" t="e">
        <f>'Aggregates (£bn)'!AA64-#REF!</f>
        <v>#REF!</v>
      </c>
      <c r="Z64" s="28" t="e">
        <f>'Aggregates (£bn)'!AB64-#REF!</f>
        <v>#REF!</v>
      </c>
      <c r="AA64" s="28" t="e">
        <f>'Aggregates (£bn)'!AC64-#REF!</f>
        <v>#REF!</v>
      </c>
      <c r="AB64" s="28" t="e">
        <f>'Aggregates (£bn)'!AD64-#REF!</f>
        <v>#REF!</v>
      </c>
      <c r="AC64" s="28" t="e">
        <f>'Aggregates (£bn)'!AE64-#REF!</f>
        <v>#REF!</v>
      </c>
      <c r="AD64" s="28" t="e">
        <f>'Aggregates (£bn)'!AF64-#REF!</f>
        <v>#REF!</v>
      </c>
      <c r="AE64" s="28" t="e">
        <f>'Aggregates (£bn)'!AG62-#REF!</f>
        <v>#REF!</v>
      </c>
      <c r="AF64" s="28"/>
      <c r="AG64" s="33" t="s">
        <v>48</v>
      </c>
      <c r="AH64" s="28" t="e">
        <f>'Aggregates (per cent of GDP)'!C61-#REF!</f>
        <v>#REF!</v>
      </c>
      <c r="AI64" s="28" t="e">
        <f>'Aggregates (per cent of GDP)'!D61-#REF!</f>
        <v>#REF!</v>
      </c>
      <c r="AJ64" s="28" t="e">
        <f>'Aggregates (per cent of GDP)'!E61-#REF!</f>
        <v>#REF!</v>
      </c>
      <c r="AK64" s="28" t="e">
        <f>'Aggregates (per cent of GDP)'!F61-#REF!</f>
        <v>#REF!</v>
      </c>
      <c r="AL64" s="28" t="e">
        <f>'Aggregates (per cent of GDP)'!G61-#REF!</f>
        <v>#REF!</v>
      </c>
      <c r="AM64" s="28" t="e">
        <f>'Aggregates (per cent of GDP)'!H61-#REF!</f>
        <v>#REF!</v>
      </c>
      <c r="AN64" s="28" t="e">
        <f>'Aggregates (per cent of GDP)'!I61-#REF!</f>
        <v>#REF!</v>
      </c>
      <c r="AO64" s="28" t="e">
        <f>'Aggregates (per cent of GDP)'!J61-#REF!</f>
        <v>#REF!</v>
      </c>
      <c r="AP64" s="28" t="e">
        <f>'Aggregates (per cent of GDP)'!K61-#REF!</f>
        <v>#REF!</v>
      </c>
      <c r="AQ64" s="28" t="e">
        <f>'Aggregates (per cent of GDP)'!L61-#REF!</f>
        <v>#REF!</v>
      </c>
      <c r="AR64" s="28" t="e">
        <f>'Aggregates (per cent of GDP)'!M61-#REF!</f>
        <v>#REF!</v>
      </c>
      <c r="AS64" s="28" t="e">
        <f>'Aggregates (per cent of GDP)'!L61-#REF!</f>
        <v>#REF!</v>
      </c>
      <c r="AT64" s="28" t="e">
        <f>'Aggregates (per cent of GDP)'!N61-#REF!</f>
        <v>#REF!</v>
      </c>
      <c r="AU64" s="28" t="e">
        <f>'Aggregates (per cent of GDP)'!P61-#REF!</f>
        <v>#REF!</v>
      </c>
      <c r="AV64" s="28" t="e">
        <f>'Aggregates (per cent of GDP)'!R61-#REF!</f>
        <v>#REF!</v>
      </c>
      <c r="AW64" s="28" t="e">
        <f>'Aggregates (per cent of GDP)'!R61-#REF!</f>
        <v>#REF!</v>
      </c>
      <c r="AX64" s="28" t="e">
        <f>'Aggregates (per cent of GDP)'!S61-#REF!</f>
        <v>#REF!</v>
      </c>
      <c r="AY64" s="28" t="e">
        <f>'Aggregates (per cent of GDP)'!T61-#REF!</f>
        <v>#REF!</v>
      </c>
      <c r="AZ64" s="28" t="e">
        <f>'Aggregates (per cent of GDP)'!U61-#REF!</f>
        <v>#REF!</v>
      </c>
      <c r="BA64" s="28" t="e">
        <f>'Aggregates (per cent of GDP)'!V61-#REF!</f>
        <v>#REF!</v>
      </c>
      <c r="BB64" s="28" t="e">
        <f>'Aggregates (per cent of GDP)'!W61-#REF!</f>
        <v>#REF!</v>
      </c>
      <c r="BC64" s="28" t="e">
        <f>'Aggregates (per cent of GDP)'!X61-#REF!</f>
        <v>#REF!</v>
      </c>
      <c r="BD64" s="28" t="e">
        <f>'Aggregates (per cent of GDP)'!AA61-#REF!</f>
        <v>#REF!</v>
      </c>
      <c r="BE64" s="28" t="e">
        <f>'Aggregates (per cent of GDP)'!AB61-#REF!</f>
        <v>#REF!</v>
      </c>
      <c r="BF64" s="28" t="e">
        <f>'Aggregates (per cent of GDP)'!AC61-#REF!</f>
        <v>#REF!</v>
      </c>
      <c r="BG64" s="28"/>
      <c r="BH64" s="28"/>
      <c r="BI64" s="28"/>
      <c r="BK64" s="33" t="s">
        <v>55</v>
      </c>
      <c r="BL64" s="28" t="e">
        <f>'Aggregates (2024-25 prices)'!C61-#REF!</f>
        <v>#REF!</v>
      </c>
      <c r="BM64" s="28" t="e">
        <f>'Aggregates (2024-25 prices)'!D61-#REF!</f>
        <v>#REF!</v>
      </c>
      <c r="BN64" s="28" t="e">
        <f>'Aggregates (2024-25 prices)'!E61-#REF!</f>
        <v>#REF!</v>
      </c>
      <c r="BO64" s="28" t="e">
        <f>'Aggregates (2024-25 prices)'!F61-#REF!</f>
        <v>#REF!</v>
      </c>
      <c r="BP64" s="28" t="e">
        <f>'Aggregates (2024-25 prices)'!G61-#REF!</f>
        <v>#REF!</v>
      </c>
      <c r="BQ64" s="28" t="e">
        <f>'Aggregates (2024-25 prices)'!H61-#REF!</f>
        <v>#REF!</v>
      </c>
      <c r="BR64" s="28" t="e">
        <f>'Aggregates (2024-25 prices)'!I61-#REF!</f>
        <v>#REF!</v>
      </c>
      <c r="BS64" s="28"/>
      <c r="BT64" s="28" t="e">
        <f>'Aggregates (2024-25 prices)'!K61-#REF!</f>
        <v>#REF!</v>
      </c>
      <c r="BU64" s="28" t="e">
        <f>'Aggregates (2024-25 prices)'!#REF!-#REF!</f>
        <v>#REF!</v>
      </c>
      <c r="BV64" s="28" t="e">
        <f>'Aggregates (2024-25 prices)'!L61-#REF!</f>
        <v>#REF!</v>
      </c>
      <c r="BW64" s="28" t="e">
        <f>'Aggregates (2024-25 prices)'!M61-#REF!</f>
        <v>#REF!</v>
      </c>
      <c r="BX64" s="28" t="e">
        <f>'Aggregates (2024-25 prices)'!N61-#REF!</f>
        <v>#REF!</v>
      </c>
      <c r="BY64" s="28"/>
      <c r="BZ64" s="28" t="e">
        <f>'Aggregates (2024-25 prices)'!Q61-#REF!</f>
        <v>#REF!</v>
      </c>
      <c r="CA64" s="28" t="e">
        <f>'Aggregates (2024-25 prices)'!R61-#REF!</f>
        <v>#REF!</v>
      </c>
      <c r="CB64" s="28"/>
      <c r="CC64" s="28" t="e">
        <f>'Aggregates (2024-25 prices)'!T61-#REF!</f>
        <v>#REF!</v>
      </c>
      <c r="CD64" s="28" t="e">
        <f>'Aggregates (2024-25 prices)'!U61-#REF!</f>
        <v>#REF!</v>
      </c>
      <c r="CE64" s="28" t="e">
        <f>'Aggregates (2024-25 prices)'!V61-#REF!</f>
        <v>#REF!</v>
      </c>
      <c r="CF64" s="28"/>
      <c r="CG64" s="28" t="e">
        <f>'Aggregates (2024-25 prices)'!X61-#REF!</f>
        <v>#REF!</v>
      </c>
      <c r="CH64" s="28" t="e">
        <f>'Aggregates (2024-25 prices)'!AA61-#REF!</f>
        <v>#REF!</v>
      </c>
      <c r="CI64" s="28" t="e">
        <f>'Aggregates (2024-25 prices)'!AB61-#REF!</f>
        <v>#REF!</v>
      </c>
      <c r="CJ64" s="28" t="e">
        <f>'Aggregates (2024-25 prices)'!AC61-#REF!</f>
        <v>#REF!</v>
      </c>
      <c r="CK64" s="28"/>
      <c r="CL64" s="28" t="e">
        <f>'Aggregates (2024-25 prices)'!AE61-#REF!</f>
        <v>#REF!</v>
      </c>
    </row>
    <row r="65" spans="1:90" s="67" customFormat="1">
      <c r="B65" s="66" t="s">
        <v>47</v>
      </c>
      <c r="C65" s="28" t="e">
        <f>'Aggregates (£bn)'!C65-#REF!</f>
        <v>#REF!</v>
      </c>
      <c r="D65" s="28" t="e">
        <f>'Aggregates (£bn)'!D65-#REF!</f>
        <v>#REF!</v>
      </c>
      <c r="E65" s="28" t="e">
        <f>'Aggregates (£bn)'!E65-#REF!</f>
        <v>#REF!</v>
      </c>
      <c r="F65" s="28" t="e">
        <f>'Aggregates (£bn)'!F65-#REF!</f>
        <v>#REF!</v>
      </c>
      <c r="G65" s="28" t="e">
        <f>'Aggregates (£bn)'!G65-#REF!</f>
        <v>#REF!</v>
      </c>
      <c r="H65" s="28" t="e">
        <f>'Aggregates (£bn)'!H65-#REF!</f>
        <v>#REF!</v>
      </c>
      <c r="I65" s="28" t="e">
        <f>'Aggregates (£bn)'!I65-#REF!</f>
        <v>#REF!</v>
      </c>
      <c r="J65" s="28" t="e">
        <f>'Aggregates (£bn)'!J65-#REF!</f>
        <v>#REF!</v>
      </c>
      <c r="K65" s="28" t="e">
        <f>'Aggregates (£bn)'!K65-#REF!</f>
        <v>#REF!</v>
      </c>
      <c r="L65" s="28" t="e">
        <f>'Aggregates (£bn)'!L65-#REF!</f>
        <v>#REF!</v>
      </c>
      <c r="M65" s="28" t="e">
        <f>'Aggregates (£bn)'!L65-#REF!</f>
        <v>#REF!</v>
      </c>
      <c r="N65" s="28" t="e">
        <f>'Aggregates (£bn)'!M65-#REF!</f>
        <v>#REF!</v>
      </c>
      <c r="O65" s="28" t="e">
        <f>'Aggregates (£bn)'!N65-#REF!</f>
        <v>#REF!</v>
      </c>
      <c r="P65" s="28" t="e">
        <f>'Aggregates (£bn)'!P65-#REF!</f>
        <v>#REF!</v>
      </c>
      <c r="Q65" s="28" t="e">
        <f>'Aggregates (£bn)'!Q65-#REF!</f>
        <v>#REF!</v>
      </c>
      <c r="R65" s="28" t="e">
        <f>'Aggregates (£bn)'!R65-#REF!</f>
        <v>#REF!</v>
      </c>
      <c r="S65" s="28" t="e">
        <f>'Aggregates (£bn)'!S65-#REF!</f>
        <v>#REF!</v>
      </c>
      <c r="T65" s="28" t="e">
        <f>'Aggregates (£bn)'!T65-#REF!</f>
        <v>#REF!</v>
      </c>
      <c r="U65" s="28" t="e">
        <f>'Aggregates (£bn)'!U65-#REF!</f>
        <v>#REF!</v>
      </c>
      <c r="V65" s="28" t="e">
        <f>'Aggregates (£bn)'!V65-#REF!</f>
        <v>#REF!</v>
      </c>
      <c r="W65" s="28" t="e">
        <f>'Aggregates (£bn)'!W65-#REF!</f>
        <v>#REF!</v>
      </c>
      <c r="X65" s="28" t="e">
        <f>'Aggregates (£bn)'!X65-#REF!</f>
        <v>#REF!</v>
      </c>
      <c r="Y65" s="28" t="e">
        <f>'Aggregates (£bn)'!AA65-#REF!</f>
        <v>#REF!</v>
      </c>
      <c r="Z65" s="28" t="e">
        <f>'Aggregates (£bn)'!AB65-#REF!</f>
        <v>#REF!</v>
      </c>
      <c r="AA65" s="28" t="e">
        <f>'Aggregates (£bn)'!AC65-#REF!</f>
        <v>#REF!</v>
      </c>
      <c r="AB65" s="28" t="e">
        <f>'Aggregates (£bn)'!AD65-#REF!</f>
        <v>#REF!</v>
      </c>
      <c r="AC65" s="28" t="e">
        <f>'Aggregates (£bn)'!AE65-#REF!</f>
        <v>#REF!</v>
      </c>
      <c r="AD65" s="28" t="e">
        <f>'Aggregates (£bn)'!AF65-#REF!</f>
        <v>#REF!</v>
      </c>
      <c r="AE65" s="28" t="e">
        <f>'Aggregates (£bn)'!AG63-#REF!</f>
        <v>#REF!</v>
      </c>
      <c r="AF65" s="28"/>
      <c r="AG65" s="33" t="s">
        <v>49</v>
      </c>
      <c r="AH65" s="28" t="e">
        <f>'Aggregates (per cent of GDP)'!C62-#REF!</f>
        <v>#REF!</v>
      </c>
      <c r="AI65" s="28" t="e">
        <f>'Aggregates (per cent of GDP)'!D62-#REF!</f>
        <v>#REF!</v>
      </c>
      <c r="AJ65" s="28" t="e">
        <f>'Aggregates (per cent of GDP)'!E62-#REF!</f>
        <v>#REF!</v>
      </c>
      <c r="AK65" s="28" t="e">
        <f>'Aggregates (per cent of GDP)'!F62-#REF!</f>
        <v>#REF!</v>
      </c>
      <c r="AL65" s="28" t="e">
        <f>'Aggregates (per cent of GDP)'!G62-#REF!</f>
        <v>#REF!</v>
      </c>
      <c r="AM65" s="28" t="e">
        <f>'Aggregates (per cent of GDP)'!H62-#REF!</f>
        <v>#REF!</v>
      </c>
      <c r="AN65" s="28" t="e">
        <f>'Aggregates (per cent of GDP)'!I62-#REF!</f>
        <v>#REF!</v>
      </c>
      <c r="AO65" s="28" t="e">
        <f>'Aggregates (per cent of GDP)'!J62-#REF!</f>
        <v>#REF!</v>
      </c>
      <c r="AP65" s="28" t="e">
        <f>'Aggregates (per cent of GDP)'!K62-#REF!</f>
        <v>#REF!</v>
      </c>
      <c r="AQ65" s="28" t="e">
        <f>'Aggregates (per cent of GDP)'!L62-#REF!</f>
        <v>#REF!</v>
      </c>
      <c r="AR65" s="28" t="e">
        <f>'Aggregates (per cent of GDP)'!M62-#REF!</f>
        <v>#REF!</v>
      </c>
      <c r="AS65" s="28" t="e">
        <f>'Aggregates (per cent of GDP)'!L62-#REF!</f>
        <v>#REF!</v>
      </c>
      <c r="AT65" s="28" t="e">
        <f>'Aggregates (per cent of GDP)'!N62-#REF!</f>
        <v>#REF!</v>
      </c>
      <c r="AU65" s="28" t="e">
        <f>'Aggregates (per cent of GDP)'!P62-#REF!</f>
        <v>#REF!</v>
      </c>
      <c r="AV65" s="28" t="e">
        <f>'Aggregates (per cent of GDP)'!R62-#REF!</f>
        <v>#REF!</v>
      </c>
      <c r="AW65" s="28" t="e">
        <f>'Aggregates (per cent of GDP)'!R62-#REF!</f>
        <v>#REF!</v>
      </c>
      <c r="AX65" s="28" t="e">
        <f>'Aggregates (per cent of GDP)'!S62-#REF!</f>
        <v>#REF!</v>
      </c>
      <c r="AY65" s="28" t="e">
        <f>'Aggregates (per cent of GDP)'!T62-#REF!</f>
        <v>#REF!</v>
      </c>
      <c r="AZ65" s="28" t="e">
        <f>'Aggregates (per cent of GDP)'!U62-#REF!</f>
        <v>#REF!</v>
      </c>
      <c r="BA65" s="28" t="e">
        <f>'Aggregates (per cent of GDP)'!V62-#REF!</f>
        <v>#REF!</v>
      </c>
      <c r="BB65" s="28" t="e">
        <f>'Aggregates (per cent of GDP)'!W62-#REF!</f>
        <v>#REF!</v>
      </c>
      <c r="BC65" s="28" t="e">
        <f>'Aggregates (per cent of GDP)'!X62-#REF!</f>
        <v>#REF!</v>
      </c>
      <c r="BD65" s="28" t="e">
        <f>'Aggregates (per cent of GDP)'!AA62-#REF!</f>
        <v>#REF!</v>
      </c>
      <c r="BE65" s="28" t="e">
        <f>'Aggregates (per cent of GDP)'!AB62-#REF!</f>
        <v>#REF!</v>
      </c>
      <c r="BF65" s="28" t="e">
        <f>'Aggregates (per cent of GDP)'!AC62-#REF!</f>
        <v>#REF!</v>
      </c>
      <c r="BG65" s="28"/>
      <c r="BH65" s="28"/>
      <c r="BI65" s="28"/>
      <c r="BK65" s="33" t="s">
        <v>56</v>
      </c>
      <c r="BL65" s="28" t="e">
        <f>'Aggregates (2024-25 prices)'!C62-#REF!</f>
        <v>#REF!</v>
      </c>
      <c r="BM65" s="28" t="e">
        <f>'Aggregates (2024-25 prices)'!D62-#REF!</f>
        <v>#REF!</v>
      </c>
      <c r="BN65" s="28" t="e">
        <f>'Aggregates (2024-25 prices)'!E62-#REF!</f>
        <v>#REF!</v>
      </c>
      <c r="BO65" s="28" t="e">
        <f>'Aggregates (2024-25 prices)'!F62-#REF!</f>
        <v>#REF!</v>
      </c>
      <c r="BP65" s="28" t="e">
        <f>'Aggregates (2024-25 prices)'!G62-#REF!</f>
        <v>#REF!</v>
      </c>
      <c r="BQ65" s="28" t="e">
        <f>'Aggregates (2024-25 prices)'!H62-#REF!</f>
        <v>#REF!</v>
      </c>
      <c r="BR65" s="28" t="e">
        <f>'Aggregates (2024-25 prices)'!I62-#REF!</f>
        <v>#REF!</v>
      </c>
      <c r="BS65" s="28"/>
      <c r="BT65" s="28" t="e">
        <f>'Aggregates (2024-25 prices)'!K62-#REF!</f>
        <v>#REF!</v>
      </c>
      <c r="BU65" s="28" t="e">
        <f>'Aggregates (2024-25 prices)'!#REF!-#REF!</f>
        <v>#REF!</v>
      </c>
      <c r="BV65" s="28" t="e">
        <f>'Aggregates (2024-25 prices)'!L62-#REF!</f>
        <v>#REF!</v>
      </c>
      <c r="BW65" s="28" t="e">
        <f>'Aggregates (2024-25 prices)'!M62-#REF!</f>
        <v>#REF!</v>
      </c>
      <c r="BX65" s="28" t="e">
        <f>'Aggregates (2024-25 prices)'!N62-#REF!</f>
        <v>#REF!</v>
      </c>
      <c r="BY65" s="28"/>
      <c r="BZ65" s="28" t="e">
        <f>'Aggregates (2024-25 prices)'!Q62-#REF!</f>
        <v>#REF!</v>
      </c>
      <c r="CA65" s="28" t="e">
        <f>'Aggregates (2024-25 prices)'!R62-#REF!</f>
        <v>#REF!</v>
      </c>
      <c r="CB65" s="28"/>
      <c r="CC65" s="28" t="e">
        <f>'Aggregates (2024-25 prices)'!T62-#REF!</f>
        <v>#REF!</v>
      </c>
      <c r="CD65" s="28" t="e">
        <f>'Aggregates (2024-25 prices)'!U62-#REF!</f>
        <v>#REF!</v>
      </c>
      <c r="CE65" s="28" t="e">
        <f>'Aggregates (2024-25 prices)'!V62-#REF!</f>
        <v>#REF!</v>
      </c>
      <c r="CF65" s="28"/>
      <c r="CG65" s="28" t="e">
        <f>'Aggregates (2024-25 prices)'!X62-#REF!</f>
        <v>#REF!</v>
      </c>
      <c r="CH65" s="28" t="e">
        <f>'Aggregates (2024-25 prices)'!AA62-#REF!</f>
        <v>#REF!</v>
      </c>
      <c r="CI65" s="28" t="e">
        <f>'Aggregates (2024-25 prices)'!AB62-#REF!</f>
        <v>#REF!</v>
      </c>
      <c r="CJ65" s="28" t="e">
        <f>'Aggregates (2024-25 prices)'!AC62-#REF!</f>
        <v>#REF!</v>
      </c>
      <c r="CK65" s="28"/>
      <c r="CL65" s="28" t="e">
        <f>'Aggregates (2024-25 prices)'!AE62-#REF!</f>
        <v>#REF!</v>
      </c>
    </row>
    <row r="66" spans="1:90" s="67" customFormat="1">
      <c r="B66" s="66" t="s">
        <v>48</v>
      </c>
      <c r="C66" s="28" t="e">
        <f>'Aggregates (£bn)'!C66-#REF!</f>
        <v>#REF!</v>
      </c>
      <c r="D66" s="28" t="e">
        <f>'Aggregates (£bn)'!D66-#REF!</f>
        <v>#REF!</v>
      </c>
      <c r="E66" s="28" t="e">
        <f>'Aggregates (£bn)'!E66-#REF!</f>
        <v>#REF!</v>
      </c>
      <c r="F66" s="28" t="e">
        <f>'Aggregates (£bn)'!F66-#REF!</f>
        <v>#REF!</v>
      </c>
      <c r="G66" s="28" t="e">
        <f>'Aggregates (£bn)'!G66-#REF!</f>
        <v>#REF!</v>
      </c>
      <c r="H66" s="28" t="e">
        <f>'Aggregates (£bn)'!H66-#REF!</f>
        <v>#REF!</v>
      </c>
      <c r="I66" s="28" t="e">
        <f>'Aggregates (£bn)'!I66-#REF!</f>
        <v>#REF!</v>
      </c>
      <c r="J66" s="28" t="e">
        <f>'Aggregates (£bn)'!J66-#REF!</f>
        <v>#REF!</v>
      </c>
      <c r="K66" s="28" t="e">
        <f>'Aggregates (£bn)'!K66-#REF!</f>
        <v>#REF!</v>
      </c>
      <c r="L66" s="28" t="e">
        <f>'Aggregates (£bn)'!L66-#REF!</f>
        <v>#REF!</v>
      </c>
      <c r="M66" s="28" t="e">
        <f>'Aggregates (£bn)'!L66-#REF!</f>
        <v>#REF!</v>
      </c>
      <c r="N66" s="28" t="e">
        <f>'Aggregates (£bn)'!M66-#REF!</f>
        <v>#REF!</v>
      </c>
      <c r="O66" s="28" t="e">
        <f>'Aggregates (£bn)'!N66-#REF!</f>
        <v>#REF!</v>
      </c>
      <c r="P66" s="28" t="e">
        <f>'Aggregates (£bn)'!P66-#REF!</f>
        <v>#REF!</v>
      </c>
      <c r="Q66" s="28" t="e">
        <f>'Aggregates (£bn)'!Q66-#REF!</f>
        <v>#REF!</v>
      </c>
      <c r="R66" s="28" t="e">
        <f>'Aggregates (£bn)'!R66-#REF!</f>
        <v>#REF!</v>
      </c>
      <c r="S66" s="28" t="e">
        <f>'Aggregates (£bn)'!S66-#REF!</f>
        <v>#REF!</v>
      </c>
      <c r="T66" s="28" t="e">
        <f>'Aggregates (£bn)'!T66-#REF!</f>
        <v>#REF!</v>
      </c>
      <c r="U66" s="28" t="e">
        <f>'Aggregates (£bn)'!U66-#REF!</f>
        <v>#REF!</v>
      </c>
      <c r="V66" s="28" t="e">
        <f>'Aggregates (£bn)'!V66-#REF!</f>
        <v>#REF!</v>
      </c>
      <c r="W66" s="28" t="e">
        <f>'Aggregates (£bn)'!W66-#REF!</f>
        <v>#REF!</v>
      </c>
      <c r="X66" s="28" t="e">
        <f>'Aggregates (£bn)'!X66-#REF!</f>
        <v>#REF!</v>
      </c>
      <c r="Y66" s="28" t="e">
        <f>'Aggregates (£bn)'!AA66-#REF!</f>
        <v>#REF!</v>
      </c>
      <c r="Z66" s="28" t="e">
        <f>'Aggregates (£bn)'!AB66-#REF!</f>
        <v>#REF!</v>
      </c>
      <c r="AA66" s="28" t="e">
        <f>'Aggregates (£bn)'!AC66-#REF!</f>
        <v>#REF!</v>
      </c>
      <c r="AB66" s="28" t="e">
        <f>'Aggregates (£bn)'!AD66-#REF!</f>
        <v>#REF!</v>
      </c>
      <c r="AC66" s="28" t="e">
        <f>'Aggregates (£bn)'!AE66-#REF!</f>
        <v>#REF!</v>
      </c>
      <c r="AD66" s="28" t="e">
        <f>'Aggregates (£bn)'!AF66-#REF!</f>
        <v>#REF!</v>
      </c>
      <c r="AE66" s="28" t="e">
        <f>'Aggregates (£bn)'!AG64-#REF!</f>
        <v>#REF!</v>
      </c>
      <c r="AF66" s="28"/>
      <c r="AG66" s="33" t="s">
        <v>50</v>
      </c>
      <c r="AH66" s="28" t="e">
        <f>'Aggregates (per cent of GDP)'!C63-#REF!</f>
        <v>#REF!</v>
      </c>
      <c r="AI66" s="28" t="e">
        <f>'Aggregates (per cent of GDP)'!D63-#REF!</f>
        <v>#REF!</v>
      </c>
      <c r="AJ66" s="28" t="e">
        <f>'Aggregates (per cent of GDP)'!E63-#REF!</f>
        <v>#REF!</v>
      </c>
      <c r="AK66" s="28" t="e">
        <f>'Aggregates (per cent of GDP)'!F63-#REF!</f>
        <v>#REF!</v>
      </c>
      <c r="AL66" s="28" t="e">
        <f>'Aggregates (per cent of GDP)'!G63-#REF!</f>
        <v>#REF!</v>
      </c>
      <c r="AM66" s="28" t="e">
        <f>'Aggregates (per cent of GDP)'!H63-#REF!</f>
        <v>#REF!</v>
      </c>
      <c r="AN66" s="28" t="e">
        <f>'Aggregates (per cent of GDP)'!I63-#REF!</f>
        <v>#REF!</v>
      </c>
      <c r="AO66" s="28" t="e">
        <f>'Aggregates (per cent of GDP)'!J63-#REF!</f>
        <v>#REF!</v>
      </c>
      <c r="AP66" s="28" t="e">
        <f>'Aggregates (per cent of GDP)'!K63-#REF!</f>
        <v>#REF!</v>
      </c>
      <c r="AQ66" s="28" t="e">
        <f>'Aggregates (per cent of GDP)'!L63-#REF!</f>
        <v>#REF!</v>
      </c>
      <c r="AR66" s="28" t="e">
        <f>'Aggregates (per cent of GDP)'!M63-#REF!</f>
        <v>#REF!</v>
      </c>
      <c r="AS66" s="28" t="e">
        <f>'Aggregates (per cent of GDP)'!L63-#REF!</f>
        <v>#REF!</v>
      </c>
      <c r="AT66" s="28" t="e">
        <f>'Aggregates (per cent of GDP)'!N63-#REF!</f>
        <v>#REF!</v>
      </c>
      <c r="AU66" s="28" t="e">
        <f>'Aggregates (per cent of GDP)'!P63-#REF!</f>
        <v>#REF!</v>
      </c>
      <c r="AV66" s="28" t="e">
        <f>'Aggregates (per cent of GDP)'!R63-#REF!</f>
        <v>#REF!</v>
      </c>
      <c r="AW66" s="28" t="e">
        <f>'Aggregates (per cent of GDP)'!R63-#REF!</f>
        <v>#REF!</v>
      </c>
      <c r="AX66" s="28" t="e">
        <f>'Aggregates (per cent of GDP)'!S63-#REF!</f>
        <v>#REF!</v>
      </c>
      <c r="AY66" s="28" t="e">
        <f>'Aggregates (per cent of GDP)'!T63-#REF!</f>
        <v>#REF!</v>
      </c>
      <c r="AZ66" s="28" t="e">
        <f>'Aggregates (per cent of GDP)'!U63-#REF!</f>
        <v>#REF!</v>
      </c>
      <c r="BA66" s="28" t="e">
        <f>'Aggregates (per cent of GDP)'!V63-#REF!</f>
        <v>#REF!</v>
      </c>
      <c r="BB66" s="28" t="e">
        <f>'Aggregates (per cent of GDP)'!W63-#REF!</f>
        <v>#REF!</v>
      </c>
      <c r="BC66" s="28" t="e">
        <f>'Aggregates (per cent of GDP)'!X63-#REF!</f>
        <v>#REF!</v>
      </c>
      <c r="BD66" s="28" t="e">
        <f>'Aggregates (per cent of GDP)'!AA63-#REF!</f>
        <v>#REF!</v>
      </c>
      <c r="BE66" s="28" t="e">
        <f>'Aggregates (per cent of GDP)'!AB63-#REF!</f>
        <v>#REF!</v>
      </c>
      <c r="BF66" s="28" t="e">
        <f>'Aggregates (per cent of GDP)'!AC63-#REF!</f>
        <v>#REF!</v>
      </c>
      <c r="BG66" s="28"/>
      <c r="BH66" s="28"/>
      <c r="BI66" s="28"/>
      <c r="BK66" s="74" t="s">
        <v>57</v>
      </c>
      <c r="BL66" s="28" t="e">
        <f>'Aggregates (2024-25 prices)'!C63-#REF!</f>
        <v>#REF!</v>
      </c>
      <c r="BM66" s="28" t="e">
        <f>'Aggregates (2024-25 prices)'!D63-#REF!</f>
        <v>#REF!</v>
      </c>
      <c r="BN66" s="28" t="e">
        <f>'Aggregates (2024-25 prices)'!E63-#REF!</f>
        <v>#REF!</v>
      </c>
      <c r="BO66" s="28" t="e">
        <f>'Aggregates (2024-25 prices)'!F63-#REF!</f>
        <v>#REF!</v>
      </c>
      <c r="BP66" s="28" t="e">
        <f>'Aggregates (2024-25 prices)'!G63-#REF!</f>
        <v>#REF!</v>
      </c>
      <c r="BQ66" s="28" t="e">
        <f>'Aggregates (2024-25 prices)'!H63-#REF!</f>
        <v>#REF!</v>
      </c>
      <c r="BR66" s="28" t="e">
        <f>'Aggregates (2024-25 prices)'!I63-#REF!</f>
        <v>#REF!</v>
      </c>
      <c r="BS66" s="28"/>
      <c r="BT66" s="28" t="e">
        <f>'Aggregates (2024-25 prices)'!K63-#REF!</f>
        <v>#REF!</v>
      </c>
      <c r="BU66" s="28" t="e">
        <f>'Aggregates (2024-25 prices)'!#REF!-#REF!</f>
        <v>#REF!</v>
      </c>
      <c r="BV66" s="28" t="e">
        <f>'Aggregates (2024-25 prices)'!L63-#REF!</f>
        <v>#REF!</v>
      </c>
      <c r="BW66" s="28" t="e">
        <f>'Aggregates (2024-25 prices)'!M63-#REF!</f>
        <v>#REF!</v>
      </c>
      <c r="BX66" s="28" t="e">
        <f>'Aggregates (2024-25 prices)'!N63-#REF!</f>
        <v>#REF!</v>
      </c>
      <c r="BY66" s="28"/>
      <c r="BZ66" s="28" t="e">
        <f>'Aggregates (2024-25 prices)'!Q63-#REF!</f>
        <v>#REF!</v>
      </c>
      <c r="CA66" s="28" t="e">
        <f>'Aggregates (2024-25 prices)'!R63-#REF!</f>
        <v>#REF!</v>
      </c>
      <c r="CB66" s="28"/>
      <c r="CC66" s="28" t="e">
        <f>'Aggregates (2024-25 prices)'!T63-#REF!</f>
        <v>#REF!</v>
      </c>
      <c r="CD66" s="28" t="e">
        <f>'Aggregates (2024-25 prices)'!U63-#REF!</f>
        <v>#REF!</v>
      </c>
      <c r="CE66" s="28" t="e">
        <f>'Aggregates (2024-25 prices)'!V63-#REF!</f>
        <v>#REF!</v>
      </c>
      <c r="CF66" s="28"/>
      <c r="CG66" s="28" t="e">
        <f>'Aggregates (2024-25 prices)'!X63-#REF!</f>
        <v>#REF!</v>
      </c>
      <c r="CH66" s="28" t="e">
        <f>'Aggregates (2024-25 prices)'!AA63-#REF!</f>
        <v>#REF!</v>
      </c>
      <c r="CI66" s="28" t="e">
        <f>'Aggregates (2024-25 prices)'!AB63-#REF!</f>
        <v>#REF!</v>
      </c>
      <c r="CJ66" s="28" t="e">
        <f>'Aggregates (2024-25 prices)'!AC63-#REF!</f>
        <v>#REF!</v>
      </c>
      <c r="CK66" s="28"/>
      <c r="CL66" s="28" t="e">
        <f>'Aggregates (2024-25 prices)'!AE63-#REF!</f>
        <v>#REF!</v>
      </c>
    </row>
    <row r="67" spans="1:90" s="67" customFormat="1">
      <c r="B67" s="66" t="s">
        <v>49</v>
      </c>
      <c r="C67" s="28" t="e">
        <f>'Aggregates (£bn)'!C67-#REF!</f>
        <v>#REF!</v>
      </c>
      <c r="D67" s="28" t="e">
        <f>'Aggregates (£bn)'!D67-#REF!</f>
        <v>#REF!</v>
      </c>
      <c r="E67" s="28" t="e">
        <f>'Aggregates (£bn)'!E67-#REF!</f>
        <v>#REF!</v>
      </c>
      <c r="F67" s="28" t="e">
        <f>'Aggregates (£bn)'!F67-#REF!</f>
        <v>#REF!</v>
      </c>
      <c r="G67" s="28" t="e">
        <f>'Aggregates (£bn)'!G67-#REF!</f>
        <v>#REF!</v>
      </c>
      <c r="H67" s="28" t="e">
        <f>'Aggregates (£bn)'!H67-#REF!</f>
        <v>#REF!</v>
      </c>
      <c r="I67" s="28" t="e">
        <f>'Aggregates (£bn)'!I67-#REF!</f>
        <v>#REF!</v>
      </c>
      <c r="J67" s="28" t="e">
        <f>'Aggregates (£bn)'!J67-#REF!</f>
        <v>#REF!</v>
      </c>
      <c r="K67" s="28" t="e">
        <f>'Aggregates (£bn)'!K67-#REF!</f>
        <v>#REF!</v>
      </c>
      <c r="L67" s="28" t="e">
        <f>'Aggregates (£bn)'!L67-#REF!</f>
        <v>#REF!</v>
      </c>
      <c r="M67" s="28" t="e">
        <f>'Aggregates (£bn)'!L67-#REF!</f>
        <v>#REF!</v>
      </c>
      <c r="N67" s="28" t="e">
        <f>'Aggregates (£bn)'!M67-#REF!</f>
        <v>#REF!</v>
      </c>
      <c r="O67" s="28" t="e">
        <f>'Aggregates (£bn)'!N67-#REF!</f>
        <v>#REF!</v>
      </c>
      <c r="P67" s="28" t="e">
        <f>'Aggregates (£bn)'!P67-#REF!</f>
        <v>#REF!</v>
      </c>
      <c r="Q67" s="28" t="e">
        <f>'Aggregates (£bn)'!Q67-#REF!</f>
        <v>#REF!</v>
      </c>
      <c r="R67" s="28" t="e">
        <f>'Aggregates (£bn)'!R67-#REF!</f>
        <v>#REF!</v>
      </c>
      <c r="S67" s="28" t="e">
        <f>'Aggregates (£bn)'!S67-#REF!</f>
        <v>#REF!</v>
      </c>
      <c r="T67" s="28" t="e">
        <f>'Aggregates (£bn)'!T67-#REF!</f>
        <v>#REF!</v>
      </c>
      <c r="U67" s="28" t="e">
        <f>'Aggregates (£bn)'!U67-#REF!</f>
        <v>#REF!</v>
      </c>
      <c r="V67" s="28" t="e">
        <f>'Aggregates (£bn)'!V67-#REF!</f>
        <v>#REF!</v>
      </c>
      <c r="W67" s="28" t="e">
        <f>'Aggregates (£bn)'!W67-#REF!</f>
        <v>#REF!</v>
      </c>
      <c r="X67" s="28" t="e">
        <f>'Aggregates (£bn)'!X67-#REF!</f>
        <v>#REF!</v>
      </c>
      <c r="Y67" s="28" t="e">
        <f>'Aggregates (£bn)'!AA67-#REF!</f>
        <v>#REF!</v>
      </c>
      <c r="Z67" s="28" t="e">
        <f>'Aggregates (£bn)'!AB67-#REF!</f>
        <v>#REF!</v>
      </c>
      <c r="AA67" s="28" t="e">
        <f>'Aggregates (£bn)'!AC67-#REF!</f>
        <v>#REF!</v>
      </c>
      <c r="AB67" s="28" t="e">
        <f>'Aggregates (£bn)'!AD67-#REF!</f>
        <v>#REF!</v>
      </c>
      <c r="AC67" s="28" t="e">
        <f>'Aggregates (£bn)'!AE67-#REF!</f>
        <v>#REF!</v>
      </c>
      <c r="AD67" s="28" t="e">
        <f>'Aggregates (£bn)'!AF67-#REF!</f>
        <v>#REF!</v>
      </c>
      <c r="AE67" s="28" t="e">
        <f>'Aggregates (£bn)'!AG65-#REF!</f>
        <v>#REF!</v>
      </c>
      <c r="AF67" s="28"/>
      <c r="AG67" s="33" t="s">
        <v>51</v>
      </c>
      <c r="AH67" s="28" t="e">
        <f>'Aggregates (per cent of GDP)'!C64-#REF!</f>
        <v>#REF!</v>
      </c>
      <c r="AI67" s="28" t="e">
        <f>'Aggregates (per cent of GDP)'!D64-#REF!</f>
        <v>#REF!</v>
      </c>
      <c r="AJ67" s="28" t="e">
        <f>'Aggregates (per cent of GDP)'!E64-#REF!</f>
        <v>#REF!</v>
      </c>
      <c r="AK67" s="28" t="e">
        <f>'Aggregates (per cent of GDP)'!F64-#REF!</f>
        <v>#REF!</v>
      </c>
      <c r="AL67" s="28" t="e">
        <f>'Aggregates (per cent of GDP)'!G64-#REF!</f>
        <v>#REF!</v>
      </c>
      <c r="AM67" s="28" t="e">
        <f>'Aggregates (per cent of GDP)'!H64-#REF!</f>
        <v>#REF!</v>
      </c>
      <c r="AN67" s="28" t="e">
        <f>'Aggregates (per cent of GDP)'!I64-#REF!</f>
        <v>#REF!</v>
      </c>
      <c r="AO67" s="28" t="e">
        <f>'Aggregates (per cent of GDP)'!J64-#REF!</f>
        <v>#REF!</v>
      </c>
      <c r="AP67" s="28" t="e">
        <f>'Aggregates (per cent of GDP)'!K64-#REF!</f>
        <v>#REF!</v>
      </c>
      <c r="AQ67" s="28" t="e">
        <f>'Aggregates (per cent of GDP)'!L64-#REF!</f>
        <v>#REF!</v>
      </c>
      <c r="AR67" s="28" t="e">
        <f>'Aggregates (per cent of GDP)'!M64-#REF!</f>
        <v>#REF!</v>
      </c>
      <c r="AS67" s="28" t="e">
        <f>'Aggregates (per cent of GDP)'!L64-#REF!</f>
        <v>#REF!</v>
      </c>
      <c r="AT67" s="28" t="e">
        <f>'Aggregates (per cent of GDP)'!N64-#REF!</f>
        <v>#REF!</v>
      </c>
      <c r="AU67" s="28" t="e">
        <f>'Aggregates (per cent of GDP)'!P64-#REF!</f>
        <v>#REF!</v>
      </c>
      <c r="AV67" s="28" t="e">
        <f>'Aggregates (per cent of GDP)'!R64-#REF!</f>
        <v>#REF!</v>
      </c>
      <c r="AW67" s="28" t="e">
        <f>'Aggregates (per cent of GDP)'!R64-#REF!</f>
        <v>#REF!</v>
      </c>
      <c r="AX67" s="28" t="e">
        <f>'Aggregates (per cent of GDP)'!S64-#REF!</f>
        <v>#REF!</v>
      </c>
      <c r="AY67" s="28" t="e">
        <f>'Aggregates (per cent of GDP)'!T64-#REF!</f>
        <v>#REF!</v>
      </c>
      <c r="AZ67" s="28" t="e">
        <f>'Aggregates (per cent of GDP)'!U64-#REF!</f>
        <v>#REF!</v>
      </c>
      <c r="BA67" s="28" t="e">
        <f>'Aggregates (per cent of GDP)'!V64-#REF!</f>
        <v>#REF!</v>
      </c>
      <c r="BB67" s="28" t="e">
        <f>'Aggregates (per cent of GDP)'!W64-#REF!</f>
        <v>#REF!</v>
      </c>
      <c r="BC67" s="28" t="e">
        <f>'Aggregates (per cent of GDP)'!X64-#REF!</f>
        <v>#REF!</v>
      </c>
      <c r="BD67" s="28" t="e">
        <f>'Aggregates (per cent of GDP)'!AA64-#REF!</f>
        <v>#REF!</v>
      </c>
      <c r="BE67" s="28" t="e">
        <f>'Aggregates (per cent of GDP)'!AB64-#REF!</f>
        <v>#REF!</v>
      </c>
      <c r="BF67" s="28" t="e">
        <f>'Aggregates (per cent of GDP)'!AC64-#REF!</f>
        <v>#REF!</v>
      </c>
      <c r="BG67" s="28"/>
      <c r="BH67" s="28"/>
      <c r="BI67" s="28"/>
      <c r="BK67" s="106" t="s">
        <v>58</v>
      </c>
      <c r="BL67" s="28" t="e">
        <f>'Aggregates (2024-25 prices)'!C64-#REF!</f>
        <v>#REF!</v>
      </c>
      <c r="BM67" s="28" t="e">
        <f>'Aggregates (2024-25 prices)'!D64-#REF!</f>
        <v>#REF!</v>
      </c>
      <c r="BN67" s="28" t="e">
        <f>'Aggregates (2024-25 prices)'!E64-#REF!</f>
        <v>#REF!</v>
      </c>
      <c r="BO67" s="28" t="e">
        <f>'Aggregates (2024-25 prices)'!F64-#REF!</f>
        <v>#REF!</v>
      </c>
      <c r="BP67" s="28" t="e">
        <f>'Aggregates (2024-25 prices)'!G64-#REF!</f>
        <v>#REF!</v>
      </c>
      <c r="BQ67" s="28" t="e">
        <f>'Aggregates (2024-25 prices)'!H64-#REF!</f>
        <v>#REF!</v>
      </c>
      <c r="BR67" s="28" t="e">
        <f>'Aggregates (2024-25 prices)'!I64-#REF!</f>
        <v>#REF!</v>
      </c>
      <c r="BS67" s="28"/>
      <c r="BT67" s="28" t="e">
        <f>'Aggregates (2024-25 prices)'!K64-#REF!</f>
        <v>#REF!</v>
      </c>
      <c r="BU67" s="28" t="e">
        <f>'Aggregates (2024-25 prices)'!#REF!-#REF!</f>
        <v>#REF!</v>
      </c>
      <c r="BV67" s="28" t="e">
        <f>'Aggregates (2024-25 prices)'!L64-#REF!</f>
        <v>#REF!</v>
      </c>
      <c r="BW67" s="28" t="e">
        <f>'Aggregates (2024-25 prices)'!M64-#REF!</f>
        <v>#REF!</v>
      </c>
      <c r="BX67" s="28" t="e">
        <f>'Aggregates (2024-25 prices)'!N64-#REF!</f>
        <v>#REF!</v>
      </c>
      <c r="BY67" s="28"/>
      <c r="BZ67" s="28" t="e">
        <f>'Aggregates (2024-25 prices)'!Q64-#REF!</f>
        <v>#REF!</v>
      </c>
      <c r="CA67" s="28" t="e">
        <f>'Aggregates (2024-25 prices)'!R64-#REF!</f>
        <v>#REF!</v>
      </c>
      <c r="CB67" s="28"/>
      <c r="CC67" s="28" t="e">
        <f>'Aggregates (2024-25 prices)'!T64-#REF!</f>
        <v>#REF!</v>
      </c>
      <c r="CD67" s="28" t="e">
        <f>'Aggregates (2024-25 prices)'!U64-#REF!</f>
        <v>#REF!</v>
      </c>
      <c r="CE67" s="28" t="e">
        <f>'Aggregates (2024-25 prices)'!V64-#REF!</f>
        <v>#REF!</v>
      </c>
      <c r="CF67" s="28"/>
      <c r="CG67" s="28" t="e">
        <f>'Aggregates (2024-25 prices)'!X64-#REF!</f>
        <v>#REF!</v>
      </c>
      <c r="CH67" s="28" t="e">
        <f>'Aggregates (2024-25 prices)'!AA64-#REF!</f>
        <v>#REF!</v>
      </c>
      <c r="CI67" s="28" t="e">
        <f>'Aggregates (2024-25 prices)'!AB64-#REF!</f>
        <v>#REF!</v>
      </c>
      <c r="CJ67" s="28" t="e">
        <f>'Aggregates (2024-25 prices)'!AC64-#REF!</f>
        <v>#REF!</v>
      </c>
      <c r="CK67" s="28"/>
      <c r="CL67" s="28" t="e">
        <f>'Aggregates (2024-25 prices)'!AE64-#REF!</f>
        <v>#REF!</v>
      </c>
    </row>
    <row r="68" spans="1:90" s="67" customFormat="1">
      <c r="B68" s="66" t="s">
        <v>50</v>
      </c>
      <c r="C68" s="28" t="e">
        <f>'Aggregates (£bn)'!C68-#REF!</f>
        <v>#REF!</v>
      </c>
      <c r="D68" s="28" t="e">
        <f>'Aggregates (£bn)'!D68-#REF!</f>
        <v>#REF!</v>
      </c>
      <c r="E68" s="28" t="e">
        <f>'Aggregates (£bn)'!E68-#REF!</f>
        <v>#REF!</v>
      </c>
      <c r="F68" s="28" t="e">
        <f>'Aggregates (£bn)'!F68-#REF!</f>
        <v>#REF!</v>
      </c>
      <c r="G68" s="28" t="e">
        <f>'Aggregates (£bn)'!G68-#REF!</f>
        <v>#REF!</v>
      </c>
      <c r="H68" s="28" t="e">
        <f>'Aggregates (£bn)'!H68-#REF!</f>
        <v>#REF!</v>
      </c>
      <c r="I68" s="28" t="e">
        <f>'Aggregates (£bn)'!I68-#REF!</f>
        <v>#REF!</v>
      </c>
      <c r="J68" s="28" t="e">
        <f>'Aggregates (£bn)'!J68-#REF!</f>
        <v>#REF!</v>
      </c>
      <c r="K68" s="28" t="e">
        <f>'Aggregates (£bn)'!K68-#REF!</f>
        <v>#REF!</v>
      </c>
      <c r="L68" s="28" t="e">
        <f>'Aggregates (£bn)'!L68-#REF!</f>
        <v>#REF!</v>
      </c>
      <c r="M68" s="28" t="e">
        <f>'Aggregates (£bn)'!L68-#REF!</f>
        <v>#REF!</v>
      </c>
      <c r="N68" s="28" t="e">
        <f>'Aggregates (£bn)'!M68-#REF!</f>
        <v>#REF!</v>
      </c>
      <c r="O68" s="28" t="e">
        <f>'Aggregates (£bn)'!N68-#REF!</f>
        <v>#REF!</v>
      </c>
      <c r="P68" s="28" t="e">
        <f>'Aggregates (£bn)'!P68-#REF!</f>
        <v>#REF!</v>
      </c>
      <c r="Q68" s="28" t="e">
        <f>'Aggregates (£bn)'!Q68-#REF!</f>
        <v>#REF!</v>
      </c>
      <c r="R68" s="28" t="e">
        <f>'Aggregates (£bn)'!R68-#REF!</f>
        <v>#REF!</v>
      </c>
      <c r="S68" s="28" t="e">
        <f>'Aggregates (£bn)'!S68-#REF!</f>
        <v>#REF!</v>
      </c>
      <c r="T68" s="28" t="e">
        <f>'Aggregates (£bn)'!T68-#REF!</f>
        <v>#REF!</v>
      </c>
      <c r="U68" s="28" t="e">
        <f>'Aggregates (£bn)'!U68-#REF!</f>
        <v>#REF!</v>
      </c>
      <c r="V68" s="28" t="e">
        <f>'Aggregates (£bn)'!V68-#REF!</f>
        <v>#REF!</v>
      </c>
      <c r="W68" s="28" t="e">
        <f>'Aggregates (£bn)'!W68-#REF!</f>
        <v>#REF!</v>
      </c>
      <c r="X68" s="28" t="e">
        <f>'Aggregates (£bn)'!X68-#REF!</f>
        <v>#REF!</v>
      </c>
      <c r="Y68" s="28" t="e">
        <f>'Aggregates (£bn)'!AA68-#REF!</f>
        <v>#REF!</v>
      </c>
      <c r="Z68" s="28" t="e">
        <f>'Aggregates (£bn)'!AB68-#REF!</f>
        <v>#REF!</v>
      </c>
      <c r="AA68" s="28" t="e">
        <f>'Aggregates (£bn)'!AC68-#REF!</f>
        <v>#REF!</v>
      </c>
      <c r="AB68" s="28" t="e">
        <f>'Aggregates (£bn)'!AD68-#REF!</f>
        <v>#REF!</v>
      </c>
      <c r="AC68" s="28" t="e">
        <f>'Aggregates (£bn)'!AE68-#REF!</f>
        <v>#REF!</v>
      </c>
      <c r="AD68" s="28" t="e">
        <f>'Aggregates (£bn)'!AF68-#REF!</f>
        <v>#REF!</v>
      </c>
      <c r="AE68" s="28" t="e">
        <f>'Aggregates (£bn)'!AG66-#REF!</f>
        <v>#REF!</v>
      </c>
      <c r="AF68" s="28"/>
      <c r="AG68" s="33" t="s">
        <v>52</v>
      </c>
      <c r="AH68" s="28" t="e">
        <f>'Aggregates (per cent of GDP)'!C65-#REF!</f>
        <v>#REF!</v>
      </c>
      <c r="AI68" s="28" t="e">
        <f>'Aggregates (per cent of GDP)'!D65-#REF!</f>
        <v>#REF!</v>
      </c>
      <c r="AJ68" s="28" t="e">
        <f>'Aggregates (per cent of GDP)'!E65-#REF!</f>
        <v>#REF!</v>
      </c>
      <c r="AK68" s="28" t="e">
        <f>'Aggregates (per cent of GDP)'!F65-#REF!</f>
        <v>#REF!</v>
      </c>
      <c r="AL68" s="28" t="e">
        <f>'Aggregates (per cent of GDP)'!G65-#REF!</f>
        <v>#REF!</v>
      </c>
      <c r="AM68" s="28" t="e">
        <f>'Aggregates (per cent of GDP)'!H65-#REF!</f>
        <v>#REF!</v>
      </c>
      <c r="AN68" s="28" t="e">
        <f>'Aggregates (per cent of GDP)'!I65-#REF!</f>
        <v>#REF!</v>
      </c>
      <c r="AO68" s="28" t="e">
        <f>'Aggregates (per cent of GDP)'!J65-#REF!</f>
        <v>#REF!</v>
      </c>
      <c r="AP68" s="28" t="e">
        <f>'Aggregates (per cent of GDP)'!K65-#REF!</f>
        <v>#REF!</v>
      </c>
      <c r="AQ68" s="28" t="e">
        <f>'Aggregates (per cent of GDP)'!L65-#REF!</f>
        <v>#REF!</v>
      </c>
      <c r="AR68" s="28" t="e">
        <f>'Aggregates (per cent of GDP)'!M65-#REF!</f>
        <v>#REF!</v>
      </c>
      <c r="AS68" s="28" t="e">
        <f>'Aggregates (per cent of GDP)'!L65-#REF!</f>
        <v>#REF!</v>
      </c>
      <c r="AT68" s="28" t="e">
        <f>'Aggregates (per cent of GDP)'!N65-#REF!</f>
        <v>#REF!</v>
      </c>
      <c r="AU68" s="28" t="e">
        <f>'Aggregates (per cent of GDP)'!P65-#REF!</f>
        <v>#REF!</v>
      </c>
      <c r="AV68" s="28" t="e">
        <f>'Aggregates (per cent of GDP)'!R65-#REF!</f>
        <v>#REF!</v>
      </c>
      <c r="AW68" s="28" t="e">
        <f>'Aggregates (per cent of GDP)'!R65-#REF!</f>
        <v>#REF!</v>
      </c>
      <c r="AX68" s="28" t="e">
        <f>'Aggregates (per cent of GDP)'!S65-#REF!</f>
        <v>#REF!</v>
      </c>
      <c r="AY68" s="28" t="e">
        <f>'Aggregates (per cent of GDP)'!T65-#REF!</f>
        <v>#REF!</v>
      </c>
      <c r="AZ68" s="28" t="e">
        <f>'Aggregates (per cent of GDP)'!U65-#REF!</f>
        <v>#REF!</v>
      </c>
      <c r="BA68" s="28" t="e">
        <f>'Aggregates (per cent of GDP)'!V65-#REF!</f>
        <v>#REF!</v>
      </c>
      <c r="BB68" s="28" t="e">
        <f>'Aggregates (per cent of GDP)'!W65-#REF!</f>
        <v>#REF!</v>
      </c>
      <c r="BC68" s="28" t="e">
        <f>'Aggregates (per cent of GDP)'!X65-#REF!</f>
        <v>#REF!</v>
      </c>
      <c r="BD68" s="28" t="e">
        <f>'Aggregates (per cent of GDP)'!AA65-#REF!</f>
        <v>#REF!</v>
      </c>
      <c r="BE68" s="28" t="e">
        <f>'Aggregates (per cent of GDP)'!AB65-#REF!</f>
        <v>#REF!</v>
      </c>
      <c r="BF68" s="28" t="e">
        <f>'Aggregates (per cent of GDP)'!AC65-#REF!</f>
        <v>#REF!</v>
      </c>
      <c r="BG68" s="28"/>
      <c r="BH68" s="28"/>
      <c r="BI68" s="28"/>
      <c r="BK68" s="106" t="s">
        <v>59</v>
      </c>
      <c r="BL68" s="28" t="e">
        <f>'Aggregates (2024-25 prices)'!C65-#REF!</f>
        <v>#REF!</v>
      </c>
      <c r="BM68" s="28" t="e">
        <f>'Aggregates (2024-25 prices)'!D65-#REF!</f>
        <v>#REF!</v>
      </c>
      <c r="BN68" s="28" t="e">
        <f>'Aggregates (2024-25 prices)'!E65-#REF!</f>
        <v>#REF!</v>
      </c>
      <c r="BO68" s="28" t="e">
        <f>'Aggregates (2024-25 prices)'!F65-#REF!</f>
        <v>#REF!</v>
      </c>
      <c r="BP68" s="28" t="e">
        <f>'Aggregates (2024-25 prices)'!G65-#REF!</f>
        <v>#REF!</v>
      </c>
      <c r="BQ68" s="28" t="e">
        <f>'Aggregates (2024-25 prices)'!H65-#REF!</f>
        <v>#REF!</v>
      </c>
      <c r="BR68" s="28" t="e">
        <f>'Aggregates (2024-25 prices)'!I65-#REF!</f>
        <v>#REF!</v>
      </c>
      <c r="BS68" s="28"/>
      <c r="BT68" s="28" t="e">
        <f>'Aggregates (2024-25 prices)'!K65-#REF!</f>
        <v>#REF!</v>
      </c>
      <c r="BU68" s="28" t="e">
        <f>'Aggregates (2024-25 prices)'!#REF!-#REF!</f>
        <v>#REF!</v>
      </c>
      <c r="BV68" s="28" t="e">
        <f>'Aggregates (2024-25 prices)'!L65-#REF!</f>
        <v>#REF!</v>
      </c>
      <c r="BW68" s="28" t="e">
        <f>'Aggregates (2024-25 prices)'!M65-#REF!</f>
        <v>#REF!</v>
      </c>
      <c r="BX68" s="28" t="e">
        <f>'Aggregates (2024-25 prices)'!N65-#REF!</f>
        <v>#REF!</v>
      </c>
      <c r="BY68" s="28"/>
      <c r="BZ68" s="28" t="e">
        <f>'Aggregates (2024-25 prices)'!Q65-#REF!</f>
        <v>#REF!</v>
      </c>
      <c r="CA68" s="28" t="e">
        <f>'Aggregates (2024-25 prices)'!R65-#REF!</f>
        <v>#REF!</v>
      </c>
      <c r="CB68" s="28"/>
      <c r="CC68" s="28" t="e">
        <f>'Aggregates (2024-25 prices)'!T65-#REF!</f>
        <v>#REF!</v>
      </c>
      <c r="CD68" s="28" t="e">
        <f>'Aggregates (2024-25 prices)'!U65-#REF!</f>
        <v>#REF!</v>
      </c>
      <c r="CE68" s="28" t="e">
        <f>'Aggregates (2024-25 prices)'!V65-#REF!</f>
        <v>#REF!</v>
      </c>
      <c r="CF68" s="28"/>
      <c r="CG68" s="28" t="e">
        <f>'Aggregates (2024-25 prices)'!X65-#REF!</f>
        <v>#REF!</v>
      </c>
      <c r="CH68" s="28" t="e">
        <f>'Aggregates (2024-25 prices)'!AA65-#REF!</f>
        <v>#REF!</v>
      </c>
      <c r="CI68" s="28" t="e">
        <f>'Aggregates (2024-25 prices)'!AB65-#REF!</f>
        <v>#REF!</v>
      </c>
      <c r="CJ68" s="28" t="e">
        <f>'Aggregates (2024-25 prices)'!AC65-#REF!</f>
        <v>#REF!</v>
      </c>
      <c r="CK68" s="28"/>
      <c r="CL68" s="28" t="e">
        <f>'Aggregates (2024-25 prices)'!AE65-#REF!</f>
        <v>#REF!</v>
      </c>
    </row>
    <row r="69" spans="1:90" s="67" customFormat="1">
      <c r="B69" s="66" t="s">
        <v>51</v>
      </c>
      <c r="C69" s="28" t="e">
        <f>'Aggregates (£bn)'!C69-#REF!</f>
        <v>#REF!</v>
      </c>
      <c r="D69" s="28" t="e">
        <f>'Aggregates (£bn)'!D69-#REF!</f>
        <v>#REF!</v>
      </c>
      <c r="E69" s="28" t="e">
        <f>'Aggregates (£bn)'!E69-#REF!</f>
        <v>#REF!</v>
      </c>
      <c r="F69" s="28" t="e">
        <f>'Aggregates (£bn)'!F69-#REF!</f>
        <v>#REF!</v>
      </c>
      <c r="G69" s="28" t="e">
        <f>'Aggregates (£bn)'!G69-#REF!</f>
        <v>#REF!</v>
      </c>
      <c r="H69" s="28" t="e">
        <f>'Aggregates (£bn)'!H69-#REF!</f>
        <v>#REF!</v>
      </c>
      <c r="I69" s="28" t="e">
        <f>'Aggregates (£bn)'!I69-#REF!</f>
        <v>#REF!</v>
      </c>
      <c r="J69" s="28" t="e">
        <f>'Aggregates (£bn)'!J69-#REF!</f>
        <v>#REF!</v>
      </c>
      <c r="K69" s="28" t="e">
        <f>'Aggregates (£bn)'!K69-#REF!</f>
        <v>#REF!</v>
      </c>
      <c r="L69" s="28" t="e">
        <f>'Aggregates (£bn)'!L69-#REF!</f>
        <v>#REF!</v>
      </c>
      <c r="M69" s="28" t="e">
        <f>'Aggregates (£bn)'!L69-#REF!</f>
        <v>#REF!</v>
      </c>
      <c r="N69" s="28" t="e">
        <f>'Aggregates (£bn)'!M69-#REF!</f>
        <v>#REF!</v>
      </c>
      <c r="O69" s="28" t="e">
        <f>'Aggregates (£bn)'!N69-#REF!</f>
        <v>#REF!</v>
      </c>
      <c r="P69" s="28" t="e">
        <f>'Aggregates (£bn)'!P69-#REF!</f>
        <v>#REF!</v>
      </c>
      <c r="Q69" s="28" t="e">
        <f>'Aggregates (£bn)'!Q69-#REF!</f>
        <v>#REF!</v>
      </c>
      <c r="R69" s="28" t="e">
        <f>'Aggregates (£bn)'!R69-#REF!</f>
        <v>#REF!</v>
      </c>
      <c r="S69" s="28" t="e">
        <f>'Aggregates (£bn)'!S69-#REF!</f>
        <v>#REF!</v>
      </c>
      <c r="T69" s="28" t="e">
        <f>'Aggregates (£bn)'!T69-#REF!</f>
        <v>#REF!</v>
      </c>
      <c r="U69" s="28" t="e">
        <f>'Aggregates (£bn)'!U69-#REF!</f>
        <v>#REF!</v>
      </c>
      <c r="V69" s="28" t="e">
        <f>'Aggregates (£bn)'!V69-#REF!</f>
        <v>#REF!</v>
      </c>
      <c r="W69" s="28" t="e">
        <f>'Aggregates (£bn)'!W69-#REF!</f>
        <v>#REF!</v>
      </c>
      <c r="X69" s="28" t="e">
        <f>'Aggregates (£bn)'!X69-#REF!</f>
        <v>#REF!</v>
      </c>
      <c r="Y69" s="28" t="e">
        <f>'Aggregates (£bn)'!AA69-#REF!</f>
        <v>#REF!</v>
      </c>
      <c r="Z69" s="28" t="e">
        <f>'Aggregates (£bn)'!AB69-#REF!</f>
        <v>#REF!</v>
      </c>
      <c r="AA69" s="28" t="e">
        <f>'Aggregates (£bn)'!AC69-#REF!</f>
        <v>#REF!</v>
      </c>
      <c r="AB69" s="28" t="e">
        <f>'Aggregates (£bn)'!AD69-#REF!</f>
        <v>#REF!</v>
      </c>
      <c r="AC69" s="28" t="e">
        <f>'Aggregates (£bn)'!AE69-#REF!</f>
        <v>#REF!</v>
      </c>
      <c r="AD69" s="28" t="e">
        <f>'Aggregates (£bn)'!AF69-#REF!</f>
        <v>#REF!</v>
      </c>
      <c r="AE69" s="28" t="e">
        <f>'Aggregates (£bn)'!AG67-#REF!</f>
        <v>#REF!</v>
      </c>
      <c r="AF69" s="28"/>
      <c r="AG69" s="33" t="s">
        <v>53</v>
      </c>
      <c r="AH69" s="28" t="e">
        <f>'Aggregates (per cent of GDP)'!C66-#REF!</f>
        <v>#REF!</v>
      </c>
      <c r="AI69" s="28" t="e">
        <f>'Aggregates (per cent of GDP)'!D66-#REF!</f>
        <v>#REF!</v>
      </c>
      <c r="AJ69" s="28" t="e">
        <f>'Aggregates (per cent of GDP)'!E66-#REF!</f>
        <v>#REF!</v>
      </c>
      <c r="AK69" s="28" t="e">
        <f>'Aggregates (per cent of GDP)'!F66-#REF!</f>
        <v>#REF!</v>
      </c>
      <c r="AL69" s="28" t="e">
        <f>'Aggregates (per cent of GDP)'!G66-#REF!</f>
        <v>#REF!</v>
      </c>
      <c r="AM69" s="28" t="e">
        <f>'Aggregates (per cent of GDP)'!H66-#REF!</f>
        <v>#REF!</v>
      </c>
      <c r="AN69" s="28" t="e">
        <f>'Aggregates (per cent of GDP)'!I66-#REF!</f>
        <v>#REF!</v>
      </c>
      <c r="AO69" s="28" t="e">
        <f>'Aggregates (per cent of GDP)'!J66-#REF!</f>
        <v>#REF!</v>
      </c>
      <c r="AP69" s="28" t="e">
        <f>'Aggregates (per cent of GDP)'!K66-#REF!</f>
        <v>#REF!</v>
      </c>
      <c r="AQ69" s="28" t="e">
        <f>'Aggregates (per cent of GDP)'!L66-#REF!</f>
        <v>#REF!</v>
      </c>
      <c r="AR69" s="28" t="e">
        <f>'Aggregates (per cent of GDP)'!M66-#REF!</f>
        <v>#REF!</v>
      </c>
      <c r="AS69" s="28" t="e">
        <f>'Aggregates (per cent of GDP)'!L66-#REF!</f>
        <v>#REF!</v>
      </c>
      <c r="AT69" s="28" t="e">
        <f>'Aggregates (per cent of GDP)'!N66-#REF!</f>
        <v>#REF!</v>
      </c>
      <c r="AU69" s="28" t="e">
        <f>'Aggregates (per cent of GDP)'!P66-#REF!</f>
        <v>#REF!</v>
      </c>
      <c r="AV69" s="28" t="e">
        <f>'Aggregates (per cent of GDP)'!R66-#REF!</f>
        <v>#REF!</v>
      </c>
      <c r="AW69" s="28" t="e">
        <f>'Aggregates (per cent of GDP)'!R66-#REF!</f>
        <v>#REF!</v>
      </c>
      <c r="AX69" s="28" t="e">
        <f>'Aggregates (per cent of GDP)'!S66-#REF!</f>
        <v>#REF!</v>
      </c>
      <c r="AY69" s="28" t="e">
        <f>'Aggregates (per cent of GDP)'!T66-#REF!</f>
        <v>#REF!</v>
      </c>
      <c r="AZ69" s="28" t="e">
        <f>'Aggregates (per cent of GDP)'!U66-#REF!</f>
        <v>#REF!</v>
      </c>
      <c r="BA69" s="28" t="e">
        <f>'Aggregates (per cent of GDP)'!V66-#REF!</f>
        <v>#REF!</v>
      </c>
      <c r="BB69" s="28" t="e">
        <f>'Aggregates (per cent of GDP)'!W66-#REF!</f>
        <v>#REF!</v>
      </c>
      <c r="BC69" s="28" t="e">
        <f>'Aggregates (per cent of GDP)'!X66-#REF!</f>
        <v>#REF!</v>
      </c>
      <c r="BD69" s="28" t="e">
        <f>'Aggregates (per cent of GDP)'!AA66-#REF!</f>
        <v>#REF!</v>
      </c>
      <c r="BE69" s="28" t="e">
        <f>'Aggregates (per cent of GDP)'!AB66-#REF!</f>
        <v>#REF!</v>
      </c>
      <c r="BF69" s="28" t="e">
        <f>'Aggregates (per cent of GDP)'!AC66-#REF!</f>
        <v>#REF!</v>
      </c>
      <c r="BG69" s="28"/>
      <c r="BH69" s="28"/>
      <c r="BI69" s="28"/>
      <c r="BK69" s="117" t="s">
        <v>60</v>
      </c>
      <c r="BL69" s="28" t="e">
        <f>'Aggregates (2024-25 prices)'!C66-#REF!</f>
        <v>#REF!</v>
      </c>
      <c r="BM69" s="28" t="e">
        <f>'Aggregates (2024-25 prices)'!D66-#REF!</f>
        <v>#REF!</v>
      </c>
      <c r="BN69" s="28" t="e">
        <f>'Aggregates (2024-25 prices)'!E66-#REF!</f>
        <v>#REF!</v>
      </c>
      <c r="BO69" s="28" t="e">
        <f>'Aggregates (2024-25 prices)'!F66-#REF!</f>
        <v>#REF!</v>
      </c>
      <c r="BP69" s="28" t="e">
        <f>'Aggregates (2024-25 prices)'!G66-#REF!</f>
        <v>#REF!</v>
      </c>
      <c r="BQ69" s="28" t="e">
        <f>'Aggregates (2024-25 prices)'!H66-#REF!</f>
        <v>#REF!</v>
      </c>
      <c r="BR69" s="28" t="e">
        <f>'Aggregates (2024-25 prices)'!I66-#REF!</f>
        <v>#REF!</v>
      </c>
      <c r="BS69" s="28"/>
      <c r="BT69" s="28" t="e">
        <f>'Aggregates (2024-25 prices)'!K66-#REF!</f>
        <v>#REF!</v>
      </c>
      <c r="BU69" s="28" t="e">
        <f>'Aggregates (2024-25 prices)'!#REF!-#REF!</f>
        <v>#REF!</v>
      </c>
      <c r="BV69" s="28" t="e">
        <f>'Aggregates (2024-25 prices)'!L66-#REF!</f>
        <v>#REF!</v>
      </c>
      <c r="BW69" s="28" t="e">
        <f>'Aggregates (2024-25 prices)'!M66-#REF!</f>
        <v>#REF!</v>
      </c>
      <c r="BX69" s="28" t="e">
        <f>'Aggregates (2024-25 prices)'!N66-#REF!</f>
        <v>#REF!</v>
      </c>
      <c r="BY69" s="28"/>
      <c r="BZ69" s="28" t="e">
        <f>'Aggregates (2024-25 prices)'!Q66-#REF!</f>
        <v>#REF!</v>
      </c>
      <c r="CA69" s="28" t="e">
        <f>'Aggregates (2024-25 prices)'!R66-#REF!</f>
        <v>#REF!</v>
      </c>
      <c r="CB69" s="28"/>
      <c r="CC69" s="28" t="e">
        <f>'Aggregates (2024-25 prices)'!T66-#REF!</f>
        <v>#REF!</v>
      </c>
      <c r="CD69" s="28" t="e">
        <f>'Aggregates (2024-25 prices)'!U66-#REF!</f>
        <v>#REF!</v>
      </c>
      <c r="CE69" s="28" t="e">
        <f>'Aggregates (2024-25 prices)'!V66-#REF!</f>
        <v>#REF!</v>
      </c>
      <c r="CF69" s="28"/>
      <c r="CG69" s="28" t="e">
        <f>'Aggregates (2024-25 prices)'!X66-#REF!</f>
        <v>#REF!</v>
      </c>
      <c r="CH69" s="28" t="e">
        <f>'Aggregates (2024-25 prices)'!AA66-#REF!</f>
        <v>#REF!</v>
      </c>
      <c r="CI69" s="28" t="e">
        <f>'Aggregates (2024-25 prices)'!AB66-#REF!</f>
        <v>#REF!</v>
      </c>
      <c r="CJ69" s="28" t="e">
        <f>'Aggregates (2024-25 prices)'!AC66-#REF!</f>
        <v>#REF!</v>
      </c>
      <c r="CK69" s="28"/>
      <c r="CL69" s="28" t="e">
        <f>'Aggregates (2024-25 prices)'!AE66-#REF!</f>
        <v>#REF!</v>
      </c>
    </row>
    <row r="70" spans="1:90" s="67" customFormat="1">
      <c r="B70" s="66" t="s">
        <v>52</v>
      </c>
      <c r="C70" s="28" t="e">
        <f>'Aggregates (£bn)'!C70-#REF!</f>
        <v>#REF!</v>
      </c>
      <c r="D70" s="28" t="e">
        <f>'Aggregates (£bn)'!D70-#REF!</f>
        <v>#REF!</v>
      </c>
      <c r="E70" s="28" t="e">
        <f>'Aggregates (£bn)'!E70-#REF!</f>
        <v>#REF!</v>
      </c>
      <c r="F70" s="28" t="e">
        <f>'Aggregates (£bn)'!F70-#REF!</f>
        <v>#REF!</v>
      </c>
      <c r="G70" s="28" t="e">
        <f>'Aggregates (£bn)'!G70-#REF!</f>
        <v>#REF!</v>
      </c>
      <c r="H70" s="28" t="e">
        <f>'Aggregates (£bn)'!H70-#REF!</f>
        <v>#REF!</v>
      </c>
      <c r="I70" s="28" t="e">
        <f>'Aggregates (£bn)'!I70-#REF!</f>
        <v>#REF!</v>
      </c>
      <c r="J70" s="28" t="e">
        <f>'Aggregates (£bn)'!J70-#REF!</f>
        <v>#REF!</v>
      </c>
      <c r="K70" s="28" t="e">
        <f>'Aggregates (£bn)'!K70-#REF!</f>
        <v>#REF!</v>
      </c>
      <c r="L70" s="28" t="e">
        <f>'Aggregates (£bn)'!L70-#REF!</f>
        <v>#REF!</v>
      </c>
      <c r="M70" s="28" t="e">
        <f>'Aggregates (£bn)'!L70-#REF!</f>
        <v>#REF!</v>
      </c>
      <c r="N70" s="28" t="e">
        <f>'Aggregates (£bn)'!M70-#REF!</f>
        <v>#REF!</v>
      </c>
      <c r="O70" s="28" t="e">
        <f>'Aggregates (£bn)'!N70-#REF!</f>
        <v>#REF!</v>
      </c>
      <c r="P70" s="28" t="e">
        <f>'Aggregates (£bn)'!P70-#REF!</f>
        <v>#REF!</v>
      </c>
      <c r="Q70" s="28" t="e">
        <f>'Aggregates (£bn)'!Q70-#REF!</f>
        <v>#REF!</v>
      </c>
      <c r="R70" s="28" t="e">
        <f>'Aggregates (£bn)'!R70-#REF!</f>
        <v>#REF!</v>
      </c>
      <c r="S70" s="28" t="e">
        <f>'Aggregates (£bn)'!S70-#REF!</f>
        <v>#REF!</v>
      </c>
      <c r="T70" s="28" t="e">
        <f>'Aggregates (£bn)'!T70-#REF!</f>
        <v>#REF!</v>
      </c>
      <c r="U70" s="28" t="e">
        <f>'Aggregates (£bn)'!U70-#REF!</f>
        <v>#REF!</v>
      </c>
      <c r="V70" s="28" t="e">
        <f>'Aggregates (£bn)'!V70-#REF!</f>
        <v>#REF!</v>
      </c>
      <c r="W70" s="28" t="e">
        <f>'Aggregates (£bn)'!W70-#REF!</f>
        <v>#REF!</v>
      </c>
      <c r="X70" s="28" t="e">
        <f>'Aggregates (£bn)'!X70-#REF!</f>
        <v>#REF!</v>
      </c>
      <c r="Y70" s="28" t="e">
        <f>'Aggregates (£bn)'!AA70-#REF!</f>
        <v>#REF!</v>
      </c>
      <c r="Z70" s="28" t="e">
        <f>'Aggregates (£bn)'!AB70-#REF!</f>
        <v>#REF!</v>
      </c>
      <c r="AA70" s="28" t="e">
        <f>'Aggregates (£bn)'!AC70-#REF!</f>
        <v>#REF!</v>
      </c>
      <c r="AB70" s="28" t="e">
        <f>'Aggregates (£bn)'!AD70-#REF!</f>
        <v>#REF!</v>
      </c>
      <c r="AC70" s="28" t="e">
        <f>'Aggregates (£bn)'!AE70-#REF!</f>
        <v>#REF!</v>
      </c>
      <c r="AD70" s="28" t="e">
        <f>'Aggregates (£bn)'!AF70-#REF!</f>
        <v>#REF!</v>
      </c>
      <c r="AE70" s="28" t="e">
        <f>'Aggregates (£bn)'!AG68-#REF!</f>
        <v>#REF!</v>
      </c>
      <c r="AF70" s="28"/>
      <c r="AG70" s="33" t="s">
        <v>54</v>
      </c>
      <c r="AH70" s="28" t="e">
        <f>'Aggregates (per cent of GDP)'!C67-#REF!</f>
        <v>#REF!</v>
      </c>
      <c r="AI70" s="28" t="e">
        <f>'Aggregates (per cent of GDP)'!D67-#REF!</f>
        <v>#REF!</v>
      </c>
      <c r="AJ70" s="28" t="e">
        <f>'Aggregates (per cent of GDP)'!E67-#REF!</f>
        <v>#REF!</v>
      </c>
      <c r="AK70" s="28" t="e">
        <f>'Aggregates (per cent of GDP)'!F67-#REF!</f>
        <v>#REF!</v>
      </c>
      <c r="AL70" s="28" t="e">
        <f>'Aggregates (per cent of GDP)'!G67-#REF!</f>
        <v>#REF!</v>
      </c>
      <c r="AM70" s="28" t="e">
        <f>'Aggregates (per cent of GDP)'!H67-#REF!</f>
        <v>#REF!</v>
      </c>
      <c r="AN70" s="28" t="e">
        <f>'Aggregates (per cent of GDP)'!I67-#REF!</f>
        <v>#REF!</v>
      </c>
      <c r="AO70" s="28" t="e">
        <f>'Aggregates (per cent of GDP)'!J67-#REF!</f>
        <v>#REF!</v>
      </c>
      <c r="AP70" s="28" t="e">
        <f>'Aggregates (per cent of GDP)'!K67-#REF!</f>
        <v>#REF!</v>
      </c>
      <c r="AQ70" s="28" t="e">
        <f>'Aggregates (per cent of GDP)'!L67-#REF!</f>
        <v>#REF!</v>
      </c>
      <c r="AR70" s="28" t="e">
        <f>'Aggregates (per cent of GDP)'!M67-#REF!</f>
        <v>#REF!</v>
      </c>
      <c r="AS70" s="28" t="e">
        <f>'Aggregates (per cent of GDP)'!L67-#REF!</f>
        <v>#REF!</v>
      </c>
      <c r="AT70" s="28" t="e">
        <f>'Aggregates (per cent of GDP)'!N67-#REF!</f>
        <v>#REF!</v>
      </c>
      <c r="AU70" s="28" t="e">
        <f>'Aggregates (per cent of GDP)'!P67-#REF!</f>
        <v>#REF!</v>
      </c>
      <c r="AV70" s="28" t="e">
        <f>'Aggregates (per cent of GDP)'!R67-#REF!</f>
        <v>#REF!</v>
      </c>
      <c r="AW70" s="28" t="e">
        <f>'Aggregates (per cent of GDP)'!R67-#REF!</f>
        <v>#REF!</v>
      </c>
      <c r="AX70" s="28" t="e">
        <f>'Aggregates (per cent of GDP)'!S67-#REF!</f>
        <v>#REF!</v>
      </c>
      <c r="AY70" s="28" t="e">
        <f>'Aggregates (per cent of GDP)'!T67-#REF!</f>
        <v>#REF!</v>
      </c>
      <c r="AZ70" s="28" t="e">
        <f>'Aggregates (per cent of GDP)'!U67-#REF!</f>
        <v>#REF!</v>
      </c>
      <c r="BA70" s="28" t="e">
        <f>'Aggregates (per cent of GDP)'!V67-#REF!</f>
        <v>#REF!</v>
      </c>
      <c r="BB70" s="28" t="e">
        <f>'Aggregates (per cent of GDP)'!W67-#REF!</f>
        <v>#REF!</v>
      </c>
      <c r="BC70" s="28" t="e">
        <f>'Aggregates (per cent of GDP)'!X67-#REF!</f>
        <v>#REF!</v>
      </c>
      <c r="BD70" s="28" t="e">
        <f>'Aggregates (per cent of GDP)'!AA67-#REF!</f>
        <v>#REF!</v>
      </c>
      <c r="BE70" s="28" t="e">
        <f>'Aggregates (per cent of GDP)'!AB67-#REF!</f>
        <v>#REF!</v>
      </c>
      <c r="BF70" s="28" t="e">
        <f>'Aggregates (per cent of GDP)'!AC67-#REF!</f>
        <v>#REF!</v>
      </c>
      <c r="BG70" s="28"/>
      <c r="BH70" s="28"/>
      <c r="BI70" s="28"/>
      <c r="BK70" s="33" t="s">
        <v>61</v>
      </c>
      <c r="BL70" s="28" t="e">
        <f>'Aggregates (2024-25 prices)'!C67-#REF!</f>
        <v>#REF!</v>
      </c>
      <c r="BM70" s="28" t="e">
        <f>'Aggregates (2024-25 prices)'!D67-#REF!</f>
        <v>#REF!</v>
      </c>
      <c r="BN70" s="28" t="e">
        <f>'Aggregates (2024-25 prices)'!E67-#REF!</f>
        <v>#REF!</v>
      </c>
      <c r="BO70" s="28" t="e">
        <f>'Aggregates (2024-25 prices)'!F67-#REF!</f>
        <v>#REF!</v>
      </c>
      <c r="BP70" s="28" t="e">
        <f>'Aggregates (2024-25 prices)'!G67-#REF!</f>
        <v>#REF!</v>
      </c>
      <c r="BQ70" s="28" t="e">
        <f>'Aggregates (2024-25 prices)'!H67-#REF!</f>
        <v>#REF!</v>
      </c>
      <c r="BR70" s="28" t="e">
        <f>'Aggregates (2024-25 prices)'!I67-#REF!</f>
        <v>#REF!</v>
      </c>
      <c r="BS70" s="28"/>
      <c r="BT70" s="28" t="e">
        <f>'Aggregates (2024-25 prices)'!K67-#REF!</f>
        <v>#REF!</v>
      </c>
      <c r="BU70" s="28" t="e">
        <f>'Aggregates (2024-25 prices)'!#REF!-#REF!</f>
        <v>#REF!</v>
      </c>
      <c r="BV70" s="28" t="e">
        <f>'Aggregates (2024-25 prices)'!L67-#REF!</f>
        <v>#REF!</v>
      </c>
      <c r="BW70" s="28" t="e">
        <f>'Aggregates (2024-25 prices)'!M67-#REF!</f>
        <v>#REF!</v>
      </c>
      <c r="BX70" s="28" t="e">
        <f>'Aggregates (2024-25 prices)'!N67-#REF!</f>
        <v>#REF!</v>
      </c>
      <c r="BY70" s="28"/>
      <c r="BZ70" s="28" t="e">
        <f>'Aggregates (2024-25 prices)'!Q67-#REF!</f>
        <v>#REF!</v>
      </c>
      <c r="CA70" s="28" t="e">
        <f>'Aggregates (2024-25 prices)'!R67-#REF!</f>
        <v>#REF!</v>
      </c>
      <c r="CB70" s="28"/>
      <c r="CC70" s="28" t="e">
        <f>'Aggregates (2024-25 prices)'!T67-#REF!</f>
        <v>#REF!</v>
      </c>
      <c r="CD70" s="28" t="e">
        <f>'Aggregates (2024-25 prices)'!U67-#REF!</f>
        <v>#REF!</v>
      </c>
      <c r="CE70" s="28" t="e">
        <f>'Aggregates (2024-25 prices)'!V67-#REF!</f>
        <v>#REF!</v>
      </c>
      <c r="CF70" s="28"/>
      <c r="CG70" s="28" t="e">
        <f>'Aggregates (2024-25 prices)'!X67-#REF!</f>
        <v>#REF!</v>
      </c>
      <c r="CH70" s="28" t="e">
        <f>'Aggregates (2024-25 prices)'!AA67-#REF!</f>
        <v>#REF!</v>
      </c>
      <c r="CI70" s="28" t="e">
        <f>'Aggregates (2024-25 prices)'!AB67-#REF!</f>
        <v>#REF!</v>
      </c>
      <c r="CJ70" s="28" t="e">
        <f>'Aggregates (2024-25 prices)'!AC67-#REF!</f>
        <v>#REF!</v>
      </c>
      <c r="CK70" s="28"/>
      <c r="CL70" s="28" t="e">
        <f>'Aggregates (2024-25 prices)'!AE67-#REF!</f>
        <v>#REF!</v>
      </c>
    </row>
    <row r="71" spans="1:90" s="67" customFormat="1">
      <c r="B71" s="66" t="s">
        <v>53</v>
      </c>
      <c r="C71" s="28" t="e">
        <f>'Aggregates (£bn)'!C71-#REF!</f>
        <v>#REF!</v>
      </c>
      <c r="D71" s="28" t="e">
        <f>'Aggregates (£bn)'!D71-#REF!</f>
        <v>#REF!</v>
      </c>
      <c r="E71" s="28" t="e">
        <f>'Aggregates (£bn)'!E71-#REF!</f>
        <v>#REF!</v>
      </c>
      <c r="F71" s="28" t="e">
        <f>'Aggregates (£bn)'!F71-#REF!</f>
        <v>#REF!</v>
      </c>
      <c r="G71" s="28" t="e">
        <f>'Aggregates (£bn)'!G71-#REF!</f>
        <v>#REF!</v>
      </c>
      <c r="H71" s="28" t="e">
        <f>'Aggregates (£bn)'!H71-#REF!</f>
        <v>#REF!</v>
      </c>
      <c r="I71" s="28" t="e">
        <f>'Aggregates (£bn)'!I71-#REF!</f>
        <v>#REF!</v>
      </c>
      <c r="J71" s="28" t="e">
        <f>'Aggregates (£bn)'!J71-#REF!</f>
        <v>#REF!</v>
      </c>
      <c r="K71" s="28" t="e">
        <f>'Aggregates (£bn)'!K71-#REF!</f>
        <v>#REF!</v>
      </c>
      <c r="L71" s="28" t="e">
        <f>'Aggregates (£bn)'!L71-#REF!</f>
        <v>#REF!</v>
      </c>
      <c r="M71" s="28" t="e">
        <f>'Aggregates (£bn)'!L71-#REF!</f>
        <v>#REF!</v>
      </c>
      <c r="N71" s="28" t="e">
        <f>'Aggregates (£bn)'!M71-#REF!</f>
        <v>#REF!</v>
      </c>
      <c r="O71" s="28" t="e">
        <f>'Aggregates (£bn)'!N71-#REF!</f>
        <v>#REF!</v>
      </c>
      <c r="P71" s="28" t="e">
        <f>'Aggregates (£bn)'!P71-#REF!</f>
        <v>#REF!</v>
      </c>
      <c r="Q71" s="28" t="e">
        <f>'Aggregates (£bn)'!Q71-#REF!</f>
        <v>#REF!</v>
      </c>
      <c r="R71" s="28" t="e">
        <f>'Aggregates (£bn)'!R71-#REF!</f>
        <v>#REF!</v>
      </c>
      <c r="S71" s="28" t="e">
        <f>'Aggregates (£bn)'!S71-#REF!</f>
        <v>#REF!</v>
      </c>
      <c r="T71" s="28" t="e">
        <f>'Aggregates (£bn)'!T71-#REF!</f>
        <v>#REF!</v>
      </c>
      <c r="U71" s="28" t="e">
        <f>'Aggregates (£bn)'!U71-#REF!</f>
        <v>#REF!</v>
      </c>
      <c r="V71" s="28" t="e">
        <f>'Aggregates (£bn)'!V71-#REF!</f>
        <v>#REF!</v>
      </c>
      <c r="W71" s="28" t="e">
        <f>'Aggregates (£bn)'!W71-#REF!</f>
        <v>#REF!</v>
      </c>
      <c r="X71" s="28" t="e">
        <f>'Aggregates (£bn)'!X71-#REF!</f>
        <v>#REF!</v>
      </c>
      <c r="Y71" s="28" t="e">
        <f>'Aggregates (£bn)'!AA71-#REF!</f>
        <v>#REF!</v>
      </c>
      <c r="Z71" s="28" t="e">
        <f>'Aggregates (£bn)'!AB71-#REF!</f>
        <v>#REF!</v>
      </c>
      <c r="AA71" s="28" t="e">
        <f>'Aggregates (£bn)'!AC71-#REF!</f>
        <v>#REF!</v>
      </c>
      <c r="AB71" s="28" t="e">
        <f>'Aggregates (£bn)'!AD71-#REF!</f>
        <v>#REF!</v>
      </c>
      <c r="AC71" s="28" t="e">
        <f>'Aggregates (£bn)'!AE71-#REF!</f>
        <v>#REF!</v>
      </c>
      <c r="AD71" s="28" t="e">
        <f>'Aggregates (£bn)'!AF71-#REF!</f>
        <v>#REF!</v>
      </c>
      <c r="AE71" s="28" t="e">
        <f>'Aggregates (£bn)'!AG69-#REF!</f>
        <v>#REF!</v>
      </c>
      <c r="AF71" s="28"/>
      <c r="AG71" s="33" t="s">
        <v>55</v>
      </c>
      <c r="AH71" s="28" t="e">
        <f>'Aggregates (per cent of GDP)'!C68-#REF!</f>
        <v>#REF!</v>
      </c>
      <c r="AI71" s="28" t="e">
        <f>'Aggregates (per cent of GDP)'!D68-#REF!</f>
        <v>#REF!</v>
      </c>
      <c r="AJ71" s="28" t="e">
        <f>'Aggregates (per cent of GDP)'!E68-#REF!</f>
        <v>#REF!</v>
      </c>
      <c r="AK71" s="28" t="e">
        <f>'Aggregates (per cent of GDP)'!F68-#REF!</f>
        <v>#REF!</v>
      </c>
      <c r="AL71" s="28" t="e">
        <f>'Aggregates (per cent of GDP)'!G68-#REF!</f>
        <v>#REF!</v>
      </c>
      <c r="AM71" s="28" t="e">
        <f>'Aggregates (per cent of GDP)'!H68-#REF!</f>
        <v>#REF!</v>
      </c>
      <c r="AN71" s="28" t="e">
        <f>'Aggregates (per cent of GDP)'!I68-#REF!</f>
        <v>#REF!</v>
      </c>
      <c r="AO71" s="28" t="e">
        <f>'Aggregates (per cent of GDP)'!J68-#REF!</f>
        <v>#REF!</v>
      </c>
      <c r="AP71" s="28" t="e">
        <f>'Aggregates (per cent of GDP)'!K68-#REF!</f>
        <v>#REF!</v>
      </c>
      <c r="AQ71" s="28" t="e">
        <f>'Aggregates (per cent of GDP)'!L68-#REF!</f>
        <v>#REF!</v>
      </c>
      <c r="AR71" s="28" t="e">
        <f>'Aggregates (per cent of GDP)'!M68-#REF!</f>
        <v>#REF!</v>
      </c>
      <c r="AS71" s="28" t="e">
        <f>'Aggregates (per cent of GDP)'!L68-#REF!</f>
        <v>#REF!</v>
      </c>
      <c r="AT71" s="28" t="e">
        <f>'Aggregates (per cent of GDP)'!N68-#REF!</f>
        <v>#REF!</v>
      </c>
      <c r="AU71" s="28" t="e">
        <f>'Aggregates (per cent of GDP)'!P68-#REF!</f>
        <v>#REF!</v>
      </c>
      <c r="AV71" s="28" t="e">
        <f>'Aggregates (per cent of GDP)'!R68-#REF!</f>
        <v>#REF!</v>
      </c>
      <c r="AW71" s="28" t="e">
        <f>'Aggregates (per cent of GDP)'!R68-#REF!</f>
        <v>#REF!</v>
      </c>
      <c r="AX71" s="28" t="e">
        <f>'Aggregates (per cent of GDP)'!S68-#REF!</f>
        <v>#REF!</v>
      </c>
      <c r="AY71" s="28" t="e">
        <f>'Aggregates (per cent of GDP)'!T68-#REF!</f>
        <v>#REF!</v>
      </c>
      <c r="AZ71" s="28" t="e">
        <f>'Aggregates (per cent of GDP)'!U68-#REF!</f>
        <v>#REF!</v>
      </c>
      <c r="BA71" s="28" t="e">
        <f>'Aggregates (per cent of GDP)'!V68-#REF!</f>
        <v>#REF!</v>
      </c>
      <c r="BB71" s="28" t="e">
        <f>'Aggregates (per cent of GDP)'!W68-#REF!</f>
        <v>#REF!</v>
      </c>
      <c r="BC71" s="28" t="e">
        <f>'Aggregates (per cent of GDP)'!X68-#REF!</f>
        <v>#REF!</v>
      </c>
      <c r="BD71" s="28" t="e">
        <f>'Aggregates (per cent of GDP)'!AA68-#REF!</f>
        <v>#REF!</v>
      </c>
      <c r="BE71" s="28" t="e">
        <f>'Aggregates (per cent of GDP)'!AB68-#REF!</f>
        <v>#REF!</v>
      </c>
      <c r="BF71" s="28" t="e">
        <f>'Aggregates (per cent of GDP)'!AC68-#REF!</f>
        <v>#REF!</v>
      </c>
      <c r="BG71" s="28"/>
      <c r="BH71" s="28"/>
      <c r="BI71" s="28"/>
      <c r="BK71" s="66" t="s">
        <v>171</v>
      </c>
      <c r="BL71" s="28" t="e">
        <f>'Aggregates (2024-25 prices)'!C68-#REF!</f>
        <v>#REF!</v>
      </c>
      <c r="BM71" s="28" t="e">
        <f>'Aggregates (2024-25 prices)'!D68-#REF!</f>
        <v>#REF!</v>
      </c>
      <c r="BN71" s="28" t="e">
        <f>'Aggregates (2024-25 prices)'!E68-#REF!</f>
        <v>#REF!</v>
      </c>
      <c r="BO71" s="28" t="e">
        <f>'Aggregates (2024-25 prices)'!F68-#REF!</f>
        <v>#REF!</v>
      </c>
      <c r="BP71" s="28" t="e">
        <f>'Aggregates (2024-25 prices)'!G68-#REF!</f>
        <v>#REF!</v>
      </c>
      <c r="BQ71" s="28" t="e">
        <f>'Aggregates (2024-25 prices)'!H68-#REF!</f>
        <v>#REF!</v>
      </c>
      <c r="BR71" s="28" t="e">
        <f>'Aggregates (2024-25 prices)'!I68-#REF!</f>
        <v>#REF!</v>
      </c>
      <c r="BS71" s="28"/>
      <c r="BT71" s="28" t="e">
        <f>'Aggregates (2024-25 prices)'!K68-#REF!</f>
        <v>#REF!</v>
      </c>
      <c r="BU71" s="28" t="e">
        <f>'Aggregates (2024-25 prices)'!#REF!-#REF!</f>
        <v>#REF!</v>
      </c>
      <c r="BV71" s="28" t="e">
        <f>'Aggregates (2024-25 prices)'!L68-#REF!</f>
        <v>#REF!</v>
      </c>
      <c r="BW71" s="28" t="e">
        <f>'Aggregates (2024-25 prices)'!M68-#REF!</f>
        <v>#REF!</v>
      </c>
      <c r="BX71" s="28" t="e">
        <f>'Aggregates (2024-25 prices)'!N68-#REF!</f>
        <v>#REF!</v>
      </c>
      <c r="BY71" s="28"/>
      <c r="BZ71" s="28" t="e">
        <f>'Aggregates (2024-25 prices)'!Q68-#REF!</f>
        <v>#REF!</v>
      </c>
      <c r="CA71" s="28" t="e">
        <f>'Aggregates (2024-25 prices)'!R68-#REF!</f>
        <v>#REF!</v>
      </c>
      <c r="CB71" s="28"/>
      <c r="CC71" s="28" t="e">
        <f>'Aggregates (2024-25 prices)'!T68-#REF!</f>
        <v>#REF!</v>
      </c>
      <c r="CD71" s="28" t="e">
        <f>'Aggregates (2024-25 prices)'!U68-#REF!</f>
        <v>#REF!</v>
      </c>
      <c r="CE71" s="28" t="e">
        <f>'Aggregates (2024-25 prices)'!V68-#REF!</f>
        <v>#REF!</v>
      </c>
      <c r="CF71" s="28"/>
      <c r="CG71" s="28" t="e">
        <f>'Aggregates (2024-25 prices)'!X68-#REF!</f>
        <v>#REF!</v>
      </c>
      <c r="CH71" s="28" t="e">
        <f>'Aggregates (2024-25 prices)'!AA68-#REF!</f>
        <v>#REF!</v>
      </c>
      <c r="CI71" s="28" t="e">
        <f>'Aggregates (2024-25 prices)'!AB68-#REF!</f>
        <v>#REF!</v>
      </c>
      <c r="CJ71" s="28" t="e">
        <f>'Aggregates (2024-25 prices)'!AC68-#REF!</f>
        <v>#REF!</v>
      </c>
      <c r="CK71" s="28"/>
      <c r="CL71" s="28" t="e">
        <f>'Aggregates (2024-25 prices)'!AE68-#REF!</f>
        <v>#REF!</v>
      </c>
    </row>
    <row r="72" spans="1:90" s="67" customFormat="1">
      <c r="B72" s="66" t="s">
        <v>54</v>
      </c>
      <c r="C72" s="28" t="e">
        <f>'Aggregates (£bn)'!C72-#REF!</f>
        <v>#REF!</v>
      </c>
      <c r="D72" s="28" t="e">
        <f>'Aggregates (£bn)'!D72-#REF!</f>
        <v>#REF!</v>
      </c>
      <c r="E72" s="28" t="e">
        <f>'Aggregates (£bn)'!E72-#REF!</f>
        <v>#REF!</v>
      </c>
      <c r="F72" s="28" t="e">
        <f>'Aggregates (£bn)'!F72-#REF!</f>
        <v>#REF!</v>
      </c>
      <c r="G72" s="28" t="e">
        <f>'Aggregates (£bn)'!G72-#REF!</f>
        <v>#REF!</v>
      </c>
      <c r="H72" s="28" t="e">
        <f>'Aggregates (£bn)'!H72-#REF!</f>
        <v>#REF!</v>
      </c>
      <c r="I72" s="28" t="e">
        <f>'Aggregates (£bn)'!I72-#REF!</f>
        <v>#REF!</v>
      </c>
      <c r="J72" s="28" t="e">
        <f>'Aggregates (£bn)'!J72-#REF!</f>
        <v>#REF!</v>
      </c>
      <c r="K72" s="28" t="e">
        <f>'Aggregates (£bn)'!K72-#REF!</f>
        <v>#REF!</v>
      </c>
      <c r="L72" s="28" t="e">
        <f>'Aggregates (£bn)'!L72-#REF!</f>
        <v>#REF!</v>
      </c>
      <c r="M72" s="28" t="e">
        <f>'Aggregates (£bn)'!L72-#REF!</f>
        <v>#REF!</v>
      </c>
      <c r="N72" s="28" t="e">
        <f>'Aggregates (£bn)'!M72-#REF!</f>
        <v>#REF!</v>
      </c>
      <c r="O72" s="28" t="e">
        <f>'Aggregates (£bn)'!N72-#REF!</f>
        <v>#REF!</v>
      </c>
      <c r="P72" s="28" t="e">
        <f>'Aggregates (£bn)'!P72-#REF!</f>
        <v>#REF!</v>
      </c>
      <c r="Q72" s="28" t="e">
        <f>'Aggregates (£bn)'!Q72-#REF!</f>
        <v>#REF!</v>
      </c>
      <c r="R72" s="28" t="e">
        <f>'Aggregates (£bn)'!R72-#REF!</f>
        <v>#REF!</v>
      </c>
      <c r="S72" s="28" t="e">
        <f>'Aggregates (£bn)'!S72-#REF!</f>
        <v>#REF!</v>
      </c>
      <c r="T72" s="28" t="e">
        <f>'Aggregates (£bn)'!T72-#REF!</f>
        <v>#REF!</v>
      </c>
      <c r="U72" s="28" t="e">
        <f>'Aggregates (£bn)'!U72-#REF!</f>
        <v>#REF!</v>
      </c>
      <c r="V72" s="28" t="e">
        <f>'Aggregates (£bn)'!V72-#REF!</f>
        <v>#REF!</v>
      </c>
      <c r="W72" s="28" t="e">
        <f>'Aggregates (£bn)'!W72-#REF!</f>
        <v>#REF!</v>
      </c>
      <c r="X72" s="28" t="e">
        <f>'Aggregates (£bn)'!X72-#REF!</f>
        <v>#REF!</v>
      </c>
      <c r="Y72" s="28" t="e">
        <f>'Aggregates (£bn)'!AA72-#REF!</f>
        <v>#REF!</v>
      </c>
      <c r="Z72" s="28" t="e">
        <f>'Aggregates (£bn)'!AB72-#REF!</f>
        <v>#REF!</v>
      </c>
      <c r="AA72" s="28" t="e">
        <f>'Aggregates (£bn)'!AC72-#REF!</f>
        <v>#REF!</v>
      </c>
      <c r="AB72" s="28" t="e">
        <f>'Aggregates (£bn)'!AD72-#REF!</f>
        <v>#REF!</v>
      </c>
      <c r="AC72" s="28" t="e">
        <f>'Aggregates (£bn)'!AE72-#REF!</f>
        <v>#REF!</v>
      </c>
      <c r="AD72" s="28" t="e">
        <f>'Aggregates (£bn)'!AF72-#REF!</f>
        <v>#REF!</v>
      </c>
      <c r="AE72" s="28" t="e">
        <f>'Aggregates (£bn)'!AG70-#REF!</f>
        <v>#REF!</v>
      </c>
      <c r="AF72" s="28"/>
      <c r="AG72" s="74" t="s">
        <v>56</v>
      </c>
      <c r="AH72" s="28" t="e">
        <f>'Aggregates (per cent of GDP)'!C69-#REF!</f>
        <v>#REF!</v>
      </c>
      <c r="AI72" s="28" t="e">
        <f>'Aggregates (per cent of GDP)'!D69-#REF!</f>
        <v>#REF!</v>
      </c>
      <c r="AJ72" s="28" t="e">
        <f>'Aggregates (per cent of GDP)'!E69-#REF!</f>
        <v>#REF!</v>
      </c>
      <c r="AK72" s="28" t="e">
        <f>'Aggregates (per cent of GDP)'!F69-#REF!</f>
        <v>#REF!</v>
      </c>
      <c r="AL72" s="28" t="e">
        <f>'Aggregates (per cent of GDP)'!G69-#REF!</f>
        <v>#REF!</v>
      </c>
      <c r="AM72" s="28" t="e">
        <f>'Aggregates (per cent of GDP)'!H69-#REF!</f>
        <v>#REF!</v>
      </c>
      <c r="AN72" s="28" t="e">
        <f>'Aggregates (per cent of GDP)'!I69-#REF!</f>
        <v>#REF!</v>
      </c>
      <c r="AO72" s="28" t="e">
        <f>'Aggregates (per cent of GDP)'!J69-#REF!</f>
        <v>#REF!</v>
      </c>
      <c r="AP72" s="28" t="e">
        <f>'Aggregates (per cent of GDP)'!K69-#REF!</f>
        <v>#REF!</v>
      </c>
      <c r="AQ72" s="28" t="e">
        <f>'Aggregates (per cent of GDP)'!L69-#REF!</f>
        <v>#REF!</v>
      </c>
      <c r="AR72" s="28" t="e">
        <f>'Aggregates (per cent of GDP)'!M69-#REF!</f>
        <v>#REF!</v>
      </c>
      <c r="AS72" s="28" t="e">
        <f>'Aggregates (per cent of GDP)'!L69-#REF!</f>
        <v>#REF!</v>
      </c>
      <c r="AT72" s="28" t="e">
        <f>'Aggregates (per cent of GDP)'!N69-#REF!</f>
        <v>#REF!</v>
      </c>
      <c r="AU72" s="28" t="e">
        <f>'Aggregates (per cent of GDP)'!P69-#REF!</f>
        <v>#REF!</v>
      </c>
      <c r="AV72" s="28" t="e">
        <f>'Aggregates (per cent of GDP)'!R69-#REF!</f>
        <v>#REF!</v>
      </c>
      <c r="AW72" s="28" t="e">
        <f>'Aggregates (per cent of GDP)'!R69-#REF!</f>
        <v>#REF!</v>
      </c>
      <c r="AX72" s="28" t="e">
        <f>'Aggregates (per cent of GDP)'!S69-#REF!</f>
        <v>#REF!</v>
      </c>
      <c r="AY72" s="28" t="e">
        <f>'Aggregates (per cent of GDP)'!T69-#REF!</f>
        <v>#REF!</v>
      </c>
      <c r="AZ72" s="28" t="e">
        <f>'Aggregates (per cent of GDP)'!U69-#REF!</f>
        <v>#REF!</v>
      </c>
      <c r="BA72" s="28" t="e">
        <f>'Aggregates (per cent of GDP)'!V69-#REF!</f>
        <v>#REF!</v>
      </c>
      <c r="BB72" s="28" t="e">
        <f>'Aggregates (per cent of GDP)'!W69-#REF!</f>
        <v>#REF!</v>
      </c>
      <c r="BC72" s="28" t="e">
        <f>'Aggregates (per cent of GDP)'!X69-#REF!</f>
        <v>#REF!</v>
      </c>
      <c r="BD72" s="28" t="e">
        <f>'Aggregates (per cent of GDP)'!AA69-#REF!</f>
        <v>#REF!</v>
      </c>
      <c r="BE72" s="28" t="e">
        <f>'Aggregates (per cent of GDP)'!AB69-#REF!</f>
        <v>#REF!</v>
      </c>
      <c r="BF72" s="28" t="e">
        <f>'Aggregates (per cent of GDP)'!AC69-#REF!</f>
        <v>#REF!</v>
      </c>
      <c r="BG72" s="28"/>
      <c r="BH72" s="28"/>
      <c r="BI72" s="28"/>
      <c r="BK72" s="66" t="s">
        <v>182</v>
      </c>
      <c r="BL72" s="28" t="e">
        <f>'Aggregates (2024-25 prices)'!C69-#REF!</f>
        <v>#REF!</v>
      </c>
      <c r="BM72" s="28" t="e">
        <f>'Aggregates (2024-25 prices)'!D69-#REF!</f>
        <v>#REF!</v>
      </c>
      <c r="BN72" s="28" t="e">
        <f>'Aggregates (2024-25 prices)'!E69-#REF!</f>
        <v>#REF!</v>
      </c>
      <c r="BO72" s="28" t="e">
        <f>'Aggregates (2024-25 prices)'!F69-#REF!</f>
        <v>#REF!</v>
      </c>
      <c r="BP72" s="28" t="e">
        <f>'Aggregates (2024-25 prices)'!G69-#REF!</f>
        <v>#REF!</v>
      </c>
      <c r="BQ72" s="28" t="e">
        <f>'Aggregates (2024-25 prices)'!H69-#REF!</f>
        <v>#REF!</v>
      </c>
      <c r="BR72" s="28" t="e">
        <f>'Aggregates (2024-25 prices)'!I69-#REF!</f>
        <v>#REF!</v>
      </c>
      <c r="BS72" s="28"/>
      <c r="BT72" s="28" t="e">
        <f>'Aggregates (2024-25 prices)'!K69-#REF!</f>
        <v>#REF!</v>
      </c>
      <c r="BU72" s="28" t="e">
        <f>'Aggregates (2024-25 prices)'!#REF!-#REF!</f>
        <v>#REF!</v>
      </c>
      <c r="BV72" s="28" t="e">
        <f>'Aggregates (2024-25 prices)'!L69-#REF!</f>
        <v>#REF!</v>
      </c>
      <c r="BW72" s="28" t="e">
        <f>'Aggregates (2024-25 prices)'!M69-#REF!</f>
        <v>#REF!</v>
      </c>
      <c r="BX72" s="28" t="e">
        <f>'Aggregates (2024-25 prices)'!N69-#REF!</f>
        <v>#REF!</v>
      </c>
      <c r="BY72" s="28"/>
      <c r="BZ72" s="28" t="e">
        <f>'Aggregates (2024-25 prices)'!Q69-#REF!</f>
        <v>#REF!</v>
      </c>
      <c r="CA72" s="28" t="e">
        <f>'Aggregates (2024-25 prices)'!R69-#REF!</f>
        <v>#REF!</v>
      </c>
      <c r="CB72" s="28"/>
      <c r="CC72" s="28" t="e">
        <f>'Aggregates (2024-25 prices)'!T69-#REF!</f>
        <v>#REF!</v>
      </c>
      <c r="CD72" s="28" t="e">
        <f>'Aggregates (2024-25 prices)'!U69-#REF!</f>
        <v>#REF!</v>
      </c>
      <c r="CE72" s="28" t="e">
        <f>'Aggregates (2024-25 prices)'!V69-#REF!</f>
        <v>#REF!</v>
      </c>
      <c r="CF72" s="28"/>
      <c r="CG72" s="28" t="e">
        <f>'Aggregates (2024-25 prices)'!X69-#REF!</f>
        <v>#REF!</v>
      </c>
      <c r="CH72" s="28" t="e">
        <f>'Aggregates (2024-25 prices)'!AA69-#REF!</f>
        <v>#REF!</v>
      </c>
      <c r="CI72" s="28" t="e">
        <f>'Aggregates (2024-25 prices)'!AB69-#REF!</f>
        <v>#REF!</v>
      </c>
      <c r="CJ72" s="28" t="e">
        <f>'Aggregates (2024-25 prices)'!AC69-#REF!</f>
        <v>#REF!</v>
      </c>
      <c r="CK72" s="28"/>
      <c r="CL72" s="28" t="e">
        <f>'Aggregates (2024-25 prices)'!AE69-#REF!</f>
        <v>#REF!</v>
      </c>
    </row>
    <row r="73" spans="1:90" s="67" customFormat="1">
      <c r="B73" s="66" t="s">
        <v>55</v>
      </c>
      <c r="C73" s="28" t="e">
        <f>'Aggregates (£bn)'!C73-#REF!</f>
        <v>#REF!</v>
      </c>
      <c r="D73" s="28" t="e">
        <f>'Aggregates (£bn)'!D73-#REF!</f>
        <v>#REF!</v>
      </c>
      <c r="E73" s="28" t="e">
        <f>'Aggregates (£bn)'!E73-#REF!</f>
        <v>#REF!</v>
      </c>
      <c r="F73" s="28" t="e">
        <f>'Aggregates (£bn)'!F73-#REF!</f>
        <v>#REF!</v>
      </c>
      <c r="G73" s="28" t="e">
        <f>'Aggregates (£bn)'!G73-#REF!</f>
        <v>#REF!</v>
      </c>
      <c r="H73" s="28" t="e">
        <f>'Aggregates (£bn)'!H73-#REF!</f>
        <v>#REF!</v>
      </c>
      <c r="I73" s="28" t="e">
        <f>'Aggregates (£bn)'!I73-#REF!</f>
        <v>#REF!</v>
      </c>
      <c r="J73" s="28" t="e">
        <f>'Aggregates (£bn)'!J73-#REF!</f>
        <v>#REF!</v>
      </c>
      <c r="K73" s="28" t="e">
        <f>'Aggregates (£bn)'!K73-#REF!</f>
        <v>#REF!</v>
      </c>
      <c r="L73" s="28" t="e">
        <f>'Aggregates (£bn)'!L73-#REF!</f>
        <v>#REF!</v>
      </c>
      <c r="M73" s="28" t="e">
        <f>'Aggregates (£bn)'!L73-#REF!</f>
        <v>#REF!</v>
      </c>
      <c r="N73" s="28" t="e">
        <f>'Aggregates (£bn)'!M73-#REF!</f>
        <v>#REF!</v>
      </c>
      <c r="O73" s="28" t="e">
        <f>'Aggregates (£bn)'!N73-#REF!</f>
        <v>#REF!</v>
      </c>
      <c r="P73" s="28" t="e">
        <f>'Aggregates (£bn)'!P73-#REF!</f>
        <v>#REF!</v>
      </c>
      <c r="Q73" s="28" t="e">
        <f>'Aggregates (£bn)'!Q73-#REF!</f>
        <v>#REF!</v>
      </c>
      <c r="R73" s="28" t="e">
        <f>'Aggregates (£bn)'!R73-#REF!</f>
        <v>#REF!</v>
      </c>
      <c r="S73" s="28" t="e">
        <f>'Aggregates (£bn)'!S73-#REF!</f>
        <v>#REF!</v>
      </c>
      <c r="T73" s="28" t="e">
        <f>'Aggregates (£bn)'!T73-#REF!</f>
        <v>#REF!</v>
      </c>
      <c r="U73" s="28" t="e">
        <f>'Aggregates (£bn)'!U73-#REF!</f>
        <v>#REF!</v>
      </c>
      <c r="V73" s="28" t="e">
        <f>'Aggregates (£bn)'!V73-#REF!</f>
        <v>#REF!</v>
      </c>
      <c r="W73" s="28" t="e">
        <f>'Aggregates (£bn)'!W73-#REF!</f>
        <v>#REF!</v>
      </c>
      <c r="X73" s="28" t="e">
        <f>'Aggregates (£bn)'!X73-#REF!</f>
        <v>#REF!</v>
      </c>
      <c r="Y73" s="28" t="e">
        <f>'Aggregates (£bn)'!AA73-#REF!</f>
        <v>#REF!</v>
      </c>
      <c r="Z73" s="28" t="e">
        <f>'Aggregates (£bn)'!AB73-#REF!</f>
        <v>#REF!</v>
      </c>
      <c r="AA73" s="28" t="e">
        <f>'Aggregates (£bn)'!AC73-#REF!</f>
        <v>#REF!</v>
      </c>
      <c r="AB73" s="28" t="e">
        <f>'Aggregates (£bn)'!AD73-#REF!</f>
        <v>#REF!</v>
      </c>
      <c r="AC73" s="28" t="e">
        <f>'Aggregates (£bn)'!AE73-#REF!</f>
        <v>#REF!</v>
      </c>
      <c r="AD73" s="28" t="e">
        <f>'Aggregates (£bn)'!AF73-#REF!</f>
        <v>#REF!</v>
      </c>
      <c r="AE73" s="28" t="e">
        <f>'Aggregates (£bn)'!AG71-#REF!</f>
        <v>#REF!</v>
      </c>
      <c r="AF73" s="28"/>
      <c r="AG73" s="66" t="s">
        <v>57</v>
      </c>
      <c r="AH73" s="28" t="e">
        <f>'Aggregates (per cent of GDP)'!C70-#REF!</f>
        <v>#REF!</v>
      </c>
      <c r="AI73" s="28" t="e">
        <f>'Aggregates (per cent of GDP)'!D70-#REF!</f>
        <v>#REF!</v>
      </c>
      <c r="AJ73" s="28" t="e">
        <f>'Aggregates (per cent of GDP)'!E70-#REF!</f>
        <v>#REF!</v>
      </c>
      <c r="AK73" s="28" t="e">
        <f>'Aggregates (per cent of GDP)'!F70-#REF!</f>
        <v>#REF!</v>
      </c>
      <c r="AL73" s="28" t="e">
        <f>'Aggregates (per cent of GDP)'!G70-#REF!</f>
        <v>#REF!</v>
      </c>
      <c r="AM73" s="28" t="e">
        <f>'Aggregates (per cent of GDP)'!H70-#REF!</f>
        <v>#REF!</v>
      </c>
      <c r="AN73" s="28" t="e">
        <f>'Aggregates (per cent of GDP)'!I70-#REF!</f>
        <v>#REF!</v>
      </c>
      <c r="AO73" s="28" t="e">
        <f>'Aggregates (per cent of GDP)'!J70-#REF!</f>
        <v>#REF!</v>
      </c>
      <c r="AP73" s="28" t="e">
        <f>'Aggregates (per cent of GDP)'!K70-#REF!</f>
        <v>#REF!</v>
      </c>
      <c r="AQ73" s="28" t="e">
        <f>'Aggregates (per cent of GDP)'!L70-#REF!</f>
        <v>#REF!</v>
      </c>
      <c r="AR73" s="28" t="e">
        <f>'Aggregates (per cent of GDP)'!M70-#REF!</f>
        <v>#REF!</v>
      </c>
      <c r="AS73" s="28" t="e">
        <f>'Aggregates (per cent of GDP)'!L70-#REF!</f>
        <v>#REF!</v>
      </c>
      <c r="AT73" s="28" t="e">
        <f>'Aggregates (per cent of GDP)'!N70-#REF!</f>
        <v>#REF!</v>
      </c>
      <c r="AU73" s="28" t="e">
        <f>'Aggregates (per cent of GDP)'!P70-#REF!</f>
        <v>#REF!</v>
      </c>
      <c r="AV73" s="28" t="e">
        <f>'Aggregates (per cent of GDP)'!R70-#REF!</f>
        <v>#REF!</v>
      </c>
      <c r="AW73" s="28" t="e">
        <f>'Aggregates (per cent of GDP)'!R70-#REF!</f>
        <v>#REF!</v>
      </c>
      <c r="AX73" s="28" t="e">
        <f>'Aggregates (per cent of GDP)'!S70-#REF!</f>
        <v>#REF!</v>
      </c>
      <c r="AY73" s="28" t="e">
        <f>'Aggregates (per cent of GDP)'!T70-#REF!</f>
        <v>#REF!</v>
      </c>
      <c r="AZ73" s="28" t="e">
        <f>'Aggregates (per cent of GDP)'!U70-#REF!</f>
        <v>#REF!</v>
      </c>
      <c r="BA73" s="28" t="e">
        <f>'Aggregates (per cent of GDP)'!V70-#REF!</f>
        <v>#REF!</v>
      </c>
      <c r="BB73" s="28" t="e">
        <f>'Aggregates (per cent of GDP)'!W70-#REF!</f>
        <v>#REF!</v>
      </c>
      <c r="BC73" s="28" t="e">
        <f>'Aggregates (per cent of GDP)'!X70-#REF!</f>
        <v>#REF!</v>
      </c>
      <c r="BD73" s="28" t="e">
        <f>'Aggregates (per cent of GDP)'!AA70-#REF!</f>
        <v>#REF!</v>
      </c>
      <c r="BE73" s="28" t="e">
        <f>'Aggregates (per cent of GDP)'!AB70-#REF!</f>
        <v>#REF!</v>
      </c>
      <c r="BF73" s="28" t="e">
        <f>'Aggregates (per cent of GDP)'!AC70-#REF!</f>
        <v>#REF!</v>
      </c>
      <c r="BG73" s="28"/>
      <c r="BH73" s="28"/>
      <c r="BI73" s="28"/>
      <c r="BK73" s="66" t="s">
        <v>186</v>
      </c>
      <c r="BL73" s="28" t="e">
        <f>'Aggregates (2024-25 prices)'!C70-#REF!</f>
        <v>#REF!</v>
      </c>
      <c r="BM73" s="28" t="e">
        <f>'Aggregates (2024-25 prices)'!D70-#REF!</f>
        <v>#REF!</v>
      </c>
      <c r="BN73" s="28" t="e">
        <f>'Aggregates (2024-25 prices)'!E70-#REF!</f>
        <v>#REF!</v>
      </c>
      <c r="BO73" s="28" t="e">
        <f>'Aggregates (2024-25 prices)'!F70-#REF!</f>
        <v>#REF!</v>
      </c>
      <c r="BP73" s="28" t="e">
        <f>'Aggregates (2024-25 prices)'!G70-#REF!</f>
        <v>#REF!</v>
      </c>
      <c r="BQ73" s="28" t="e">
        <f>'Aggregates (2024-25 prices)'!H70-#REF!</f>
        <v>#REF!</v>
      </c>
      <c r="BR73" s="28" t="e">
        <f>'Aggregates (2024-25 prices)'!I70-#REF!</f>
        <v>#REF!</v>
      </c>
      <c r="BS73" s="28"/>
      <c r="BT73" s="28" t="e">
        <f>'Aggregates (2024-25 prices)'!K70-#REF!</f>
        <v>#REF!</v>
      </c>
      <c r="BU73" s="28" t="e">
        <f>'Aggregates (2024-25 prices)'!#REF!-#REF!</f>
        <v>#REF!</v>
      </c>
      <c r="BV73" s="28" t="e">
        <f>'Aggregates (2024-25 prices)'!L70-#REF!</f>
        <v>#REF!</v>
      </c>
      <c r="BW73" s="28" t="e">
        <f>'Aggregates (2024-25 prices)'!M70-#REF!</f>
        <v>#REF!</v>
      </c>
      <c r="BX73" s="28" t="e">
        <f>'Aggregates (2024-25 prices)'!N70-#REF!</f>
        <v>#REF!</v>
      </c>
      <c r="BY73" s="28"/>
      <c r="BZ73" s="28" t="e">
        <f>'Aggregates (2024-25 prices)'!Q70-#REF!</f>
        <v>#REF!</v>
      </c>
      <c r="CA73" s="28" t="e">
        <f>'Aggregates (2024-25 prices)'!R70-#REF!</f>
        <v>#REF!</v>
      </c>
      <c r="CB73" s="28"/>
      <c r="CC73" s="28" t="e">
        <f>'Aggregates (2024-25 prices)'!T70-#REF!</f>
        <v>#REF!</v>
      </c>
      <c r="CD73" s="28" t="e">
        <f>'Aggregates (2024-25 prices)'!U70-#REF!</f>
        <v>#REF!</v>
      </c>
      <c r="CE73" s="28" t="e">
        <f>'Aggregates (2024-25 prices)'!V70-#REF!</f>
        <v>#REF!</v>
      </c>
      <c r="CF73" s="28"/>
      <c r="CG73" s="28" t="e">
        <f>'Aggregates (2024-25 prices)'!X70-#REF!</f>
        <v>#REF!</v>
      </c>
      <c r="CH73" s="28" t="e">
        <f>'Aggregates (2024-25 prices)'!AA70-#REF!</f>
        <v>#REF!</v>
      </c>
      <c r="CI73" s="28" t="e">
        <f>'Aggregates (2024-25 prices)'!AB70-#REF!</f>
        <v>#REF!</v>
      </c>
      <c r="CJ73" s="28" t="e">
        <f>'Aggregates (2024-25 prices)'!AC70-#REF!</f>
        <v>#REF!</v>
      </c>
      <c r="CK73" s="28"/>
      <c r="CL73" s="28" t="e">
        <f>'Aggregates (2024-25 prices)'!AE70-#REF!</f>
        <v>#REF!</v>
      </c>
    </row>
    <row r="74" spans="1:90" s="67" customFormat="1">
      <c r="A74" s="68"/>
      <c r="B74" s="66" t="s">
        <v>56</v>
      </c>
      <c r="C74" s="28" t="e">
        <f>'Aggregates (£bn)'!C74-#REF!</f>
        <v>#REF!</v>
      </c>
      <c r="D74" s="28" t="e">
        <f>'Aggregates (£bn)'!D74-#REF!</f>
        <v>#REF!</v>
      </c>
      <c r="E74" s="28" t="e">
        <f>'Aggregates (£bn)'!E74-#REF!</f>
        <v>#REF!</v>
      </c>
      <c r="F74" s="28" t="e">
        <f>'Aggregates (£bn)'!F74-#REF!</f>
        <v>#REF!</v>
      </c>
      <c r="G74" s="28" t="e">
        <f>'Aggregates (£bn)'!G74-#REF!</f>
        <v>#REF!</v>
      </c>
      <c r="H74" s="28" t="e">
        <f>'Aggregates (£bn)'!H74-#REF!</f>
        <v>#REF!</v>
      </c>
      <c r="I74" s="28" t="e">
        <f>'Aggregates (£bn)'!I74-#REF!</f>
        <v>#REF!</v>
      </c>
      <c r="J74" s="28" t="e">
        <f>'Aggregates (£bn)'!J74-#REF!</f>
        <v>#REF!</v>
      </c>
      <c r="K74" s="28" t="e">
        <f>'Aggregates (£bn)'!K74-#REF!</f>
        <v>#REF!</v>
      </c>
      <c r="L74" s="28" t="e">
        <f>'Aggregates (£bn)'!L74-#REF!</f>
        <v>#REF!</v>
      </c>
      <c r="M74" s="28" t="e">
        <f>'Aggregates (£bn)'!L74-#REF!</f>
        <v>#REF!</v>
      </c>
      <c r="N74" s="28" t="e">
        <f>'Aggregates (£bn)'!M74-#REF!</f>
        <v>#REF!</v>
      </c>
      <c r="O74" s="28" t="e">
        <f>'Aggregates (£bn)'!N74-#REF!</f>
        <v>#REF!</v>
      </c>
      <c r="P74" s="28" t="e">
        <f>'Aggregates (£bn)'!P74-#REF!</f>
        <v>#REF!</v>
      </c>
      <c r="Q74" s="28" t="e">
        <f>'Aggregates (£bn)'!Q74-#REF!</f>
        <v>#REF!</v>
      </c>
      <c r="R74" s="28" t="e">
        <f>'Aggregates (£bn)'!R74-#REF!</f>
        <v>#REF!</v>
      </c>
      <c r="S74" s="28" t="e">
        <f>'Aggregates (£bn)'!S74-#REF!</f>
        <v>#REF!</v>
      </c>
      <c r="T74" s="28" t="e">
        <f>'Aggregates (£bn)'!T74-#REF!</f>
        <v>#REF!</v>
      </c>
      <c r="U74" s="28" t="e">
        <f>'Aggregates (£bn)'!U74-#REF!</f>
        <v>#REF!</v>
      </c>
      <c r="V74" s="28" t="e">
        <f>'Aggregates (£bn)'!V74-#REF!</f>
        <v>#REF!</v>
      </c>
      <c r="W74" s="28" t="e">
        <f>'Aggregates (£bn)'!W74-#REF!</f>
        <v>#REF!</v>
      </c>
      <c r="X74" s="28" t="e">
        <f>'Aggregates (£bn)'!X74-#REF!</f>
        <v>#REF!</v>
      </c>
      <c r="Y74" s="28" t="e">
        <f>'Aggregates (£bn)'!AA74-#REF!</f>
        <v>#REF!</v>
      </c>
      <c r="Z74" s="28" t="e">
        <f>'Aggregates (£bn)'!AB74-#REF!</f>
        <v>#REF!</v>
      </c>
      <c r="AA74" s="28" t="e">
        <f>'Aggregates (£bn)'!AC74-#REF!</f>
        <v>#REF!</v>
      </c>
      <c r="AB74" s="28" t="e">
        <f>'Aggregates (£bn)'!AD74-#REF!</f>
        <v>#REF!</v>
      </c>
      <c r="AC74" s="28" t="e">
        <f>'Aggregates (£bn)'!AE74-#REF!</f>
        <v>#REF!</v>
      </c>
      <c r="AD74" s="28" t="e">
        <f>'Aggregates (£bn)'!AF74-#REF!</f>
        <v>#REF!</v>
      </c>
      <c r="AE74" s="28" t="e">
        <f>'Aggregates (£bn)'!AG72-#REF!</f>
        <v>#REF!</v>
      </c>
      <c r="AF74" s="28"/>
      <c r="AG74" s="74" t="s">
        <v>58</v>
      </c>
      <c r="AH74" s="28" t="e">
        <f>'Aggregates (per cent of GDP)'!C71-#REF!</f>
        <v>#REF!</v>
      </c>
      <c r="AI74" s="28" t="e">
        <f>'Aggregates (per cent of GDP)'!D71-#REF!</f>
        <v>#REF!</v>
      </c>
      <c r="AJ74" s="28" t="e">
        <f>'Aggregates (per cent of GDP)'!E71-#REF!</f>
        <v>#REF!</v>
      </c>
      <c r="AK74" s="28" t="e">
        <f>'Aggregates (per cent of GDP)'!F71-#REF!</f>
        <v>#REF!</v>
      </c>
      <c r="AL74" s="28" t="e">
        <f>'Aggregates (per cent of GDP)'!G71-#REF!</f>
        <v>#REF!</v>
      </c>
      <c r="AM74" s="28" t="e">
        <f>'Aggregates (per cent of GDP)'!H71-#REF!</f>
        <v>#REF!</v>
      </c>
      <c r="AN74" s="28" t="e">
        <f>'Aggregates (per cent of GDP)'!I71-#REF!</f>
        <v>#REF!</v>
      </c>
      <c r="AO74" s="28" t="e">
        <f>'Aggregates (per cent of GDP)'!J71-#REF!</f>
        <v>#REF!</v>
      </c>
      <c r="AP74" s="28" t="e">
        <f>'Aggregates (per cent of GDP)'!K71-#REF!</f>
        <v>#REF!</v>
      </c>
      <c r="AQ74" s="28" t="e">
        <f>'Aggregates (per cent of GDP)'!L71-#REF!</f>
        <v>#REF!</v>
      </c>
      <c r="AR74" s="28" t="e">
        <f>'Aggregates (per cent of GDP)'!M71-#REF!</f>
        <v>#REF!</v>
      </c>
      <c r="AS74" s="28" t="e">
        <f>'Aggregates (per cent of GDP)'!L71-#REF!</f>
        <v>#REF!</v>
      </c>
      <c r="AT74" s="28" t="e">
        <f>'Aggregates (per cent of GDP)'!N71-#REF!</f>
        <v>#REF!</v>
      </c>
      <c r="AU74" s="28" t="e">
        <f>'Aggregates (per cent of GDP)'!P71-#REF!</f>
        <v>#REF!</v>
      </c>
      <c r="AV74" s="28" t="e">
        <f>'Aggregates (per cent of GDP)'!R71-#REF!</f>
        <v>#REF!</v>
      </c>
      <c r="AW74" s="28" t="e">
        <f>'Aggregates (per cent of GDP)'!R71-#REF!</f>
        <v>#REF!</v>
      </c>
      <c r="AX74" s="28" t="e">
        <f>'Aggregates (per cent of GDP)'!S71-#REF!</f>
        <v>#REF!</v>
      </c>
      <c r="AY74" s="28" t="e">
        <f>'Aggregates (per cent of GDP)'!T71-#REF!</f>
        <v>#REF!</v>
      </c>
      <c r="AZ74" s="28" t="e">
        <f>'Aggregates (per cent of GDP)'!U71-#REF!</f>
        <v>#REF!</v>
      </c>
      <c r="BA74" s="28" t="e">
        <f>'Aggregates (per cent of GDP)'!V71-#REF!</f>
        <v>#REF!</v>
      </c>
      <c r="BB74" s="28" t="e">
        <f>'Aggregates (per cent of GDP)'!W71-#REF!</f>
        <v>#REF!</v>
      </c>
      <c r="BC74" s="28" t="e">
        <f>'Aggregates (per cent of GDP)'!X71-#REF!</f>
        <v>#REF!</v>
      </c>
      <c r="BD74" s="28" t="e">
        <f>'Aggregates (per cent of GDP)'!AA71-#REF!</f>
        <v>#REF!</v>
      </c>
      <c r="BE74" s="28" t="e">
        <f>'Aggregates (per cent of GDP)'!AB71-#REF!</f>
        <v>#REF!</v>
      </c>
      <c r="BF74" s="28" t="e">
        <f>'Aggregates (per cent of GDP)'!AC71-#REF!</f>
        <v>#REF!</v>
      </c>
      <c r="BG74" s="28"/>
      <c r="BH74" s="28"/>
      <c r="BI74" s="28"/>
      <c r="BK74" s="134" t="s">
        <v>246</v>
      </c>
      <c r="BL74" s="28" t="e">
        <f>'Aggregates (2024-25 prices)'!C71-#REF!</f>
        <v>#REF!</v>
      </c>
      <c r="BM74" s="28" t="e">
        <f>'Aggregates (2024-25 prices)'!D71-#REF!</f>
        <v>#REF!</v>
      </c>
      <c r="BN74" s="28" t="e">
        <f>'Aggregates (2024-25 prices)'!E71-#REF!</f>
        <v>#REF!</v>
      </c>
      <c r="BO74" s="28" t="e">
        <f>'Aggregates (2024-25 prices)'!F71-#REF!</f>
        <v>#REF!</v>
      </c>
      <c r="BP74" s="28" t="e">
        <f>'Aggregates (2024-25 prices)'!G71-#REF!</f>
        <v>#REF!</v>
      </c>
      <c r="BQ74" s="28" t="e">
        <f>'Aggregates (2024-25 prices)'!H71-#REF!</f>
        <v>#REF!</v>
      </c>
      <c r="BR74" s="28" t="e">
        <f>'Aggregates (2024-25 prices)'!I71-#REF!</f>
        <v>#REF!</v>
      </c>
      <c r="BS74" s="28"/>
      <c r="BT74" s="28" t="e">
        <f>'Aggregates (2024-25 prices)'!K71-#REF!</f>
        <v>#REF!</v>
      </c>
      <c r="BU74" s="28" t="e">
        <f>'Aggregates (2024-25 prices)'!#REF!-#REF!</f>
        <v>#REF!</v>
      </c>
      <c r="BV74" s="28" t="e">
        <f>'Aggregates (2024-25 prices)'!L71-#REF!</f>
        <v>#REF!</v>
      </c>
      <c r="BW74" s="28" t="e">
        <f>'Aggregates (2024-25 prices)'!M71-#REF!</f>
        <v>#REF!</v>
      </c>
      <c r="BX74" s="28" t="e">
        <f>'Aggregates (2024-25 prices)'!N71-#REF!</f>
        <v>#REF!</v>
      </c>
      <c r="BY74" s="28"/>
      <c r="BZ74" s="28" t="e">
        <f>'Aggregates (2024-25 prices)'!Q71-#REF!</f>
        <v>#REF!</v>
      </c>
      <c r="CA74" s="28" t="e">
        <f>'Aggregates (2024-25 prices)'!R71-#REF!</f>
        <v>#REF!</v>
      </c>
      <c r="CB74" s="28"/>
      <c r="CC74" s="28" t="e">
        <f>'Aggregates (2024-25 prices)'!T71-#REF!</f>
        <v>#REF!</v>
      </c>
      <c r="CD74" s="28" t="e">
        <f>'Aggregates (2024-25 prices)'!U71-#REF!</f>
        <v>#REF!</v>
      </c>
      <c r="CE74" s="28" t="e">
        <f>'Aggregates (2024-25 prices)'!V71-#REF!</f>
        <v>#REF!</v>
      </c>
      <c r="CF74" s="28"/>
      <c r="CG74" s="28" t="e">
        <f>'Aggregates (2024-25 prices)'!X71-#REF!</f>
        <v>#REF!</v>
      </c>
      <c r="CH74" s="28" t="e">
        <f>'Aggregates (2024-25 prices)'!AA71-#REF!</f>
        <v>#REF!</v>
      </c>
      <c r="CI74" s="28" t="e">
        <f>'Aggregates (2024-25 prices)'!AB71-#REF!</f>
        <v>#REF!</v>
      </c>
      <c r="CJ74" s="28" t="e">
        <f>'Aggregates (2024-25 prices)'!AC71-#REF!</f>
        <v>#REF!</v>
      </c>
      <c r="CK74" s="28"/>
      <c r="CL74" s="28" t="e">
        <f>'Aggregates (2024-25 prices)'!AE71-#REF!</f>
        <v>#REF!</v>
      </c>
    </row>
    <row r="75" spans="1:90" s="67" customFormat="1">
      <c r="B75" s="66" t="s">
        <v>57</v>
      </c>
      <c r="C75" s="28" t="e">
        <f>'Aggregates (£bn)'!C75-#REF!</f>
        <v>#REF!</v>
      </c>
      <c r="D75" s="28" t="e">
        <f>'Aggregates (£bn)'!D75-#REF!</f>
        <v>#REF!</v>
      </c>
      <c r="E75" s="28" t="e">
        <f>'Aggregates (£bn)'!E75-#REF!</f>
        <v>#REF!</v>
      </c>
      <c r="F75" s="28" t="e">
        <f>'Aggregates (£bn)'!F75-#REF!</f>
        <v>#REF!</v>
      </c>
      <c r="G75" s="28" t="e">
        <f>'Aggregates (£bn)'!G75-#REF!</f>
        <v>#REF!</v>
      </c>
      <c r="H75" s="28" t="e">
        <f>'Aggregates (£bn)'!H75-#REF!</f>
        <v>#REF!</v>
      </c>
      <c r="I75" s="28" t="e">
        <f>'Aggregates (£bn)'!I75-#REF!</f>
        <v>#REF!</v>
      </c>
      <c r="J75" s="28" t="e">
        <f>'Aggregates (£bn)'!J75-#REF!</f>
        <v>#REF!</v>
      </c>
      <c r="K75" s="28" t="e">
        <f>'Aggregates (£bn)'!K75-#REF!</f>
        <v>#REF!</v>
      </c>
      <c r="L75" s="28" t="e">
        <f>'Aggregates (£bn)'!L75-#REF!</f>
        <v>#REF!</v>
      </c>
      <c r="M75" s="28" t="e">
        <f>'Aggregates (£bn)'!L75-#REF!</f>
        <v>#REF!</v>
      </c>
      <c r="N75" s="28" t="e">
        <f>'Aggregates (£bn)'!M75-#REF!</f>
        <v>#REF!</v>
      </c>
      <c r="O75" s="28" t="e">
        <f>'Aggregates (£bn)'!N75-#REF!</f>
        <v>#REF!</v>
      </c>
      <c r="P75" s="28" t="e">
        <f>'Aggregates (£bn)'!P75-#REF!</f>
        <v>#REF!</v>
      </c>
      <c r="Q75" s="28" t="e">
        <f>'Aggregates (£bn)'!Q75-#REF!</f>
        <v>#REF!</v>
      </c>
      <c r="R75" s="28" t="e">
        <f>'Aggregates (£bn)'!R75-#REF!</f>
        <v>#REF!</v>
      </c>
      <c r="S75" s="28" t="e">
        <f>'Aggregates (£bn)'!S75-#REF!</f>
        <v>#REF!</v>
      </c>
      <c r="T75" s="28" t="e">
        <f>'Aggregates (£bn)'!T75-#REF!</f>
        <v>#REF!</v>
      </c>
      <c r="U75" s="28" t="e">
        <f>'Aggregates (£bn)'!U75-#REF!</f>
        <v>#REF!</v>
      </c>
      <c r="V75" s="28" t="e">
        <f>'Aggregates (£bn)'!V75-#REF!</f>
        <v>#REF!</v>
      </c>
      <c r="W75" s="28" t="e">
        <f>'Aggregates (£bn)'!W75-#REF!</f>
        <v>#REF!</v>
      </c>
      <c r="X75" s="28" t="e">
        <f>'Aggregates (£bn)'!X75-#REF!</f>
        <v>#REF!</v>
      </c>
      <c r="Y75" s="28" t="e">
        <f>'Aggregates (£bn)'!AA75-#REF!</f>
        <v>#REF!</v>
      </c>
      <c r="Z75" s="28" t="e">
        <f>'Aggregates (£bn)'!AB75-#REF!</f>
        <v>#REF!</v>
      </c>
      <c r="AA75" s="28" t="e">
        <f>'Aggregates (£bn)'!AC75-#REF!</f>
        <v>#REF!</v>
      </c>
      <c r="AB75" s="28" t="e">
        <f>'Aggregates (£bn)'!AD75-#REF!</f>
        <v>#REF!</v>
      </c>
      <c r="AC75" s="28" t="e">
        <f>'Aggregates (£bn)'!AE75-#REF!</f>
        <v>#REF!</v>
      </c>
      <c r="AD75" s="28" t="e">
        <f>'Aggregates (£bn)'!AF75-#REF!</f>
        <v>#REF!</v>
      </c>
      <c r="AE75" s="28" t="e">
        <f>'Aggregates (£bn)'!AG73-#REF!</f>
        <v>#REF!</v>
      </c>
      <c r="AF75" s="28"/>
      <c r="AG75" s="113" t="s">
        <v>59</v>
      </c>
      <c r="AH75" s="28" t="e">
        <f>'Aggregates (per cent of GDP)'!C72-#REF!</f>
        <v>#REF!</v>
      </c>
      <c r="AI75" s="28" t="e">
        <f>'Aggregates (per cent of GDP)'!D72-#REF!</f>
        <v>#REF!</v>
      </c>
      <c r="AJ75" s="28" t="e">
        <f>'Aggregates (per cent of GDP)'!E72-#REF!</f>
        <v>#REF!</v>
      </c>
      <c r="AK75" s="28" t="e">
        <f>'Aggregates (per cent of GDP)'!F72-#REF!</f>
        <v>#REF!</v>
      </c>
      <c r="AL75" s="28" t="e">
        <f>'Aggregates (per cent of GDP)'!G72-#REF!</f>
        <v>#REF!</v>
      </c>
      <c r="AM75" s="28" t="e">
        <f>'Aggregates (per cent of GDP)'!H72-#REF!</f>
        <v>#REF!</v>
      </c>
      <c r="AN75" s="28" t="e">
        <f>'Aggregates (per cent of GDP)'!I72-#REF!</f>
        <v>#REF!</v>
      </c>
      <c r="AO75" s="28" t="e">
        <f>'Aggregates (per cent of GDP)'!J72-#REF!</f>
        <v>#REF!</v>
      </c>
      <c r="AP75" s="28" t="e">
        <f>'Aggregates (per cent of GDP)'!K72-#REF!</f>
        <v>#REF!</v>
      </c>
      <c r="AQ75" s="28" t="e">
        <f>'Aggregates (per cent of GDP)'!L72-#REF!</f>
        <v>#REF!</v>
      </c>
      <c r="AR75" s="28" t="e">
        <f>'Aggregates (per cent of GDP)'!M72-#REF!</f>
        <v>#REF!</v>
      </c>
      <c r="AS75" s="28" t="e">
        <f>'Aggregates (per cent of GDP)'!L72-#REF!</f>
        <v>#REF!</v>
      </c>
      <c r="AT75" s="28" t="e">
        <f>'Aggregates (per cent of GDP)'!N72-#REF!</f>
        <v>#REF!</v>
      </c>
      <c r="AU75" s="28" t="e">
        <f>'Aggregates (per cent of GDP)'!P72-#REF!</f>
        <v>#REF!</v>
      </c>
      <c r="AV75" s="28" t="e">
        <f>'Aggregates (per cent of GDP)'!R72-#REF!</f>
        <v>#REF!</v>
      </c>
      <c r="AW75" s="28" t="e">
        <f>'Aggregates (per cent of GDP)'!R72-#REF!</f>
        <v>#REF!</v>
      </c>
      <c r="AX75" s="28" t="e">
        <f>'Aggregates (per cent of GDP)'!S72-#REF!</f>
        <v>#REF!</v>
      </c>
      <c r="AY75" s="28" t="e">
        <f>'Aggregates (per cent of GDP)'!T72-#REF!</f>
        <v>#REF!</v>
      </c>
      <c r="AZ75" s="28" t="e">
        <f>'Aggregates (per cent of GDP)'!U72-#REF!</f>
        <v>#REF!</v>
      </c>
      <c r="BA75" s="28" t="e">
        <f>'Aggregates (per cent of GDP)'!V72-#REF!</f>
        <v>#REF!</v>
      </c>
      <c r="BB75" s="28" t="e">
        <f>'Aggregates (per cent of GDP)'!W72-#REF!</f>
        <v>#REF!</v>
      </c>
      <c r="BC75" s="28" t="e">
        <f>'Aggregates (per cent of GDP)'!X72-#REF!</f>
        <v>#REF!</v>
      </c>
      <c r="BD75" s="28" t="e">
        <f>'Aggregates (per cent of GDP)'!AA72-#REF!</f>
        <v>#REF!</v>
      </c>
      <c r="BE75" s="28" t="e">
        <f>'Aggregates (per cent of GDP)'!AB72-#REF!</f>
        <v>#REF!</v>
      </c>
      <c r="BF75" s="28" t="e">
        <f>'Aggregates (per cent of GDP)'!AC72-#REF!</f>
        <v>#REF!</v>
      </c>
      <c r="BG75" s="28"/>
      <c r="BH75" s="28"/>
      <c r="BI75" s="28"/>
      <c r="BK75" s="123" t="s">
        <v>280</v>
      </c>
      <c r="BL75" s="28" t="e">
        <f>'Aggregates (2024-25 prices)'!C72-#REF!</f>
        <v>#REF!</v>
      </c>
      <c r="BM75" s="28" t="e">
        <f>'Aggregates (2024-25 prices)'!D72-#REF!</f>
        <v>#REF!</v>
      </c>
      <c r="BN75" s="28" t="e">
        <f>'Aggregates (2024-25 prices)'!E72-#REF!</f>
        <v>#REF!</v>
      </c>
      <c r="BO75" s="28" t="e">
        <f>'Aggregates (2024-25 prices)'!F72-#REF!</f>
        <v>#REF!</v>
      </c>
      <c r="BP75" s="28" t="e">
        <f>'Aggregates (2024-25 prices)'!G72-#REF!</f>
        <v>#REF!</v>
      </c>
      <c r="BQ75" s="28" t="e">
        <f>'Aggregates (2024-25 prices)'!H72-#REF!</f>
        <v>#REF!</v>
      </c>
      <c r="BR75" s="28" t="e">
        <f>'Aggregates (2024-25 prices)'!I72-#REF!</f>
        <v>#REF!</v>
      </c>
      <c r="BS75" s="28"/>
      <c r="BT75" s="28" t="e">
        <f>'Aggregates (2024-25 prices)'!K72-#REF!</f>
        <v>#REF!</v>
      </c>
      <c r="BU75" s="28" t="e">
        <f>'Aggregates (2024-25 prices)'!#REF!-#REF!</f>
        <v>#REF!</v>
      </c>
      <c r="BV75" s="28" t="e">
        <f>'Aggregates (2024-25 prices)'!L72-#REF!</f>
        <v>#REF!</v>
      </c>
      <c r="BW75" s="28" t="e">
        <f>'Aggregates (2024-25 prices)'!M72-#REF!</f>
        <v>#REF!</v>
      </c>
      <c r="BX75" s="28" t="e">
        <f>'Aggregates (2024-25 prices)'!N72-#REF!</f>
        <v>#REF!</v>
      </c>
      <c r="BY75" s="28"/>
      <c r="BZ75" s="28" t="e">
        <f>'Aggregates (2024-25 prices)'!Q72-#REF!</f>
        <v>#REF!</v>
      </c>
      <c r="CA75" s="28" t="e">
        <f>'Aggregates (2024-25 prices)'!R72-#REF!</f>
        <v>#REF!</v>
      </c>
      <c r="CB75" s="28"/>
      <c r="CC75" s="28" t="e">
        <f>'Aggregates (2024-25 prices)'!T72-#REF!</f>
        <v>#REF!</v>
      </c>
      <c r="CD75" s="28" t="e">
        <f>'Aggregates (2024-25 prices)'!U72-#REF!</f>
        <v>#REF!</v>
      </c>
      <c r="CE75" s="28" t="e">
        <f>'Aggregates (2024-25 prices)'!V72-#REF!</f>
        <v>#REF!</v>
      </c>
      <c r="CF75" s="28"/>
      <c r="CG75" s="28" t="e">
        <f>'Aggregates (2024-25 prices)'!X72-#REF!</f>
        <v>#REF!</v>
      </c>
      <c r="CH75" s="28" t="e">
        <f>'Aggregates (2024-25 prices)'!AA72-#REF!</f>
        <v>#REF!</v>
      </c>
      <c r="CI75" s="28" t="e">
        <f>'Aggregates (2024-25 prices)'!AB72-#REF!</f>
        <v>#REF!</v>
      </c>
      <c r="CJ75" s="28" t="e">
        <f>'Aggregates (2024-25 prices)'!AC72-#REF!</f>
        <v>#REF!</v>
      </c>
      <c r="CK75" s="28"/>
      <c r="CL75" s="28" t="e">
        <f>'Aggregates (2024-25 prices)'!AE72-#REF!</f>
        <v>#REF!</v>
      </c>
    </row>
    <row r="76" spans="1:90" s="67" customFormat="1">
      <c r="B76" s="74" t="s">
        <v>58</v>
      </c>
      <c r="C76" s="28" t="e">
        <f>'Aggregates (£bn)'!C76-#REF!</f>
        <v>#REF!</v>
      </c>
      <c r="D76" s="28" t="e">
        <f>'Aggregates (£bn)'!D76-#REF!</f>
        <v>#REF!</v>
      </c>
      <c r="E76" s="28" t="e">
        <f>'Aggregates (£bn)'!E76-#REF!</f>
        <v>#REF!</v>
      </c>
      <c r="F76" s="28" t="e">
        <f>'Aggregates (£bn)'!F76-#REF!</f>
        <v>#REF!</v>
      </c>
      <c r="G76" s="28" t="e">
        <f>'Aggregates (£bn)'!G76-#REF!</f>
        <v>#REF!</v>
      </c>
      <c r="H76" s="28" t="e">
        <f>'Aggregates (£bn)'!H76-#REF!</f>
        <v>#REF!</v>
      </c>
      <c r="I76" s="28" t="e">
        <f>'Aggregates (£bn)'!I76-#REF!</f>
        <v>#REF!</v>
      </c>
      <c r="J76" s="28" t="e">
        <f>'Aggregates (£bn)'!J76-#REF!</f>
        <v>#REF!</v>
      </c>
      <c r="K76" s="28" t="e">
        <f>'Aggregates (£bn)'!K76-#REF!</f>
        <v>#REF!</v>
      </c>
      <c r="L76" s="28" t="e">
        <f>'Aggregates (£bn)'!L76-#REF!</f>
        <v>#REF!</v>
      </c>
      <c r="M76" s="28" t="e">
        <f>'Aggregates (£bn)'!L76-#REF!</f>
        <v>#REF!</v>
      </c>
      <c r="N76" s="28" t="e">
        <f>'Aggregates (£bn)'!M76-#REF!</f>
        <v>#REF!</v>
      </c>
      <c r="O76" s="28" t="e">
        <f>'Aggregates (£bn)'!N76-#REF!</f>
        <v>#REF!</v>
      </c>
      <c r="P76" s="28" t="e">
        <f>'Aggregates (£bn)'!P76-#REF!</f>
        <v>#REF!</v>
      </c>
      <c r="Q76" s="28" t="e">
        <f>'Aggregates (£bn)'!Q76-#REF!</f>
        <v>#REF!</v>
      </c>
      <c r="R76" s="28" t="e">
        <f>'Aggregates (£bn)'!R76-#REF!</f>
        <v>#REF!</v>
      </c>
      <c r="S76" s="28" t="e">
        <f>'Aggregates (£bn)'!S76-#REF!</f>
        <v>#REF!</v>
      </c>
      <c r="T76" s="28" t="e">
        <f>'Aggregates (£bn)'!T76-#REF!</f>
        <v>#REF!</v>
      </c>
      <c r="U76" s="28" t="e">
        <f>'Aggregates (£bn)'!U76-#REF!</f>
        <v>#REF!</v>
      </c>
      <c r="V76" s="28" t="e">
        <f>'Aggregates (£bn)'!V76-#REF!</f>
        <v>#REF!</v>
      </c>
      <c r="W76" s="28" t="e">
        <f>'Aggregates (£bn)'!W76-#REF!</f>
        <v>#REF!</v>
      </c>
      <c r="X76" s="28" t="e">
        <f>'Aggregates (£bn)'!X76-#REF!</f>
        <v>#REF!</v>
      </c>
      <c r="Y76" s="28" t="e">
        <f>'Aggregates (£bn)'!AA76-#REF!</f>
        <v>#REF!</v>
      </c>
      <c r="Z76" s="28" t="e">
        <f>'Aggregates (£bn)'!AB76-#REF!</f>
        <v>#REF!</v>
      </c>
      <c r="AA76" s="28" t="e">
        <f>'Aggregates (£bn)'!AC76-#REF!</f>
        <v>#REF!</v>
      </c>
      <c r="AB76" s="28" t="e">
        <f>'Aggregates (£bn)'!AD76-#REF!</f>
        <v>#REF!</v>
      </c>
      <c r="AC76" s="28" t="e">
        <f>'Aggregates (£bn)'!AE76-#REF!</f>
        <v>#REF!</v>
      </c>
      <c r="AD76" s="28" t="e">
        <f>'Aggregates (£bn)'!AF76-#REF!</f>
        <v>#REF!</v>
      </c>
      <c r="AE76" s="28" t="e">
        <f>'Aggregates (£bn)'!AG74-#REF!</f>
        <v>#REF!</v>
      </c>
      <c r="AF76" s="28"/>
      <c r="AG76" s="114" t="s">
        <v>60</v>
      </c>
      <c r="AH76" s="28" t="e">
        <f>'Aggregates (per cent of GDP)'!C73-#REF!</f>
        <v>#REF!</v>
      </c>
      <c r="AI76" s="28" t="e">
        <f>'Aggregates (per cent of GDP)'!D73-#REF!</f>
        <v>#REF!</v>
      </c>
      <c r="AJ76" s="28" t="e">
        <f>'Aggregates (per cent of GDP)'!E73-#REF!</f>
        <v>#REF!</v>
      </c>
      <c r="AK76" s="28" t="e">
        <f>'Aggregates (per cent of GDP)'!F73-#REF!</f>
        <v>#REF!</v>
      </c>
      <c r="AL76" s="28" t="e">
        <f>'Aggregates (per cent of GDP)'!G73-#REF!</f>
        <v>#REF!</v>
      </c>
      <c r="AM76" s="28" t="e">
        <f>'Aggregates (per cent of GDP)'!H73-#REF!</f>
        <v>#REF!</v>
      </c>
      <c r="AN76" s="28" t="e">
        <f>'Aggregates (per cent of GDP)'!I73-#REF!</f>
        <v>#REF!</v>
      </c>
      <c r="AO76" s="28" t="e">
        <f>'Aggregates (per cent of GDP)'!J73-#REF!</f>
        <v>#REF!</v>
      </c>
      <c r="AP76" s="28" t="e">
        <f>'Aggregates (per cent of GDP)'!K73-#REF!</f>
        <v>#REF!</v>
      </c>
      <c r="AQ76" s="28" t="e">
        <f>'Aggregates (per cent of GDP)'!L73-#REF!</f>
        <v>#REF!</v>
      </c>
      <c r="AR76" s="28" t="e">
        <f>'Aggregates (per cent of GDP)'!M73-#REF!</f>
        <v>#REF!</v>
      </c>
      <c r="AS76" s="28" t="e">
        <f>'Aggregates (per cent of GDP)'!L73-#REF!</f>
        <v>#REF!</v>
      </c>
      <c r="AT76" s="28" t="e">
        <f>'Aggregates (per cent of GDP)'!N73-#REF!</f>
        <v>#REF!</v>
      </c>
      <c r="AU76" s="28" t="e">
        <f>'Aggregates (per cent of GDP)'!P73-#REF!</f>
        <v>#REF!</v>
      </c>
      <c r="AV76" s="28" t="e">
        <f>'Aggregates (per cent of GDP)'!R73-#REF!</f>
        <v>#REF!</v>
      </c>
      <c r="AW76" s="28" t="e">
        <f>'Aggregates (per cent of GDP)'!R73-#REF!</f>
        <v>#REF!</v>
      </c>
      <c r="AX76" s="28" t="e">
        <f>'Aggregates (per cent of GDP)'!S73-#REF!</f>
        <v>#REF!</v>
      </c>
      <c r="AY76" s="28" t="e">
        <f>'Aggregates (per cent of GDP)'!T73-#REF!</f>
        <v>#REF!</v>
      </c>
      <c r="AZ76" s="28" t="e">
        <f>'Aggregates (per cent of GDP)'!U73-#REF!</f>
        <v>#REF!</v>
      </c>
      <c r="BA76" s="28" t="e">
        <f>'Aggregates (per cent of GDP)'!V73-#REF!</f>
        <v>#REF!</v>
      </c>
      <c r="BB76" s="28" t="e">
        <f>'Aggregates (per cent of GDP)'!W73-#REF!</f>
        <v>#REF!</v>
      </c>
      <c r="BC76" s="28" t="e">
        <f>'Aggregates (per cent of GDP)'!X73-#REF!</f>
        <v>#REF!</v>
      </c>
      <c r="BD76" s="28" t="e">
        <f>'Aggregates (per cent of GDP)'!AA73-#REF!</f>
        <v>#REF!</v>
      </c>
      <c r="BE76" s="28" t="e">
        <f>'Aggregates (per cent of GDP)'!AB73-#REF!</f>
        <v>#REF!</v>
      </c>
      <c r="BF76" s="28" t="e">
        <f>'Aggregates (per cent of GDP)'!AC73-#REF!</f>
        <v>#REF!</v>
      </c>
      <c r="BG76" s="28"/>
      <c r="BH76" s="28"/>
      <c r="BI76" s="28"/>
      <c r="BK76" s="123" t="s">
        <v>282</v>
      </c>
      <c r="BL76" s="28" t="e">
        <f>'Aggregates (2024-25 prices)'!C73-#REF!</f>
        <v>#REF!</v>
      </c>
      <c r="BM76" s="28" t="e">
        <f>'Aggregates (2024-25 prices)'!D73-#REF!</f>
        <v>#REF!</v>
      </c>
      <c r="BN76" s="28" t="e">
        <f>'Aggregates (2024-25 prices)'!E73-#REF!</f>
        <v>#REF!</v>
      </c>
      <c r="BO76" s="28" t="e">
        <f>'Aggregates (2024-25 prices)'!F73-#REF!</f>
        <v>#REF!</v>
      </c>
      <c r="BP76" s="28" t="e">
        <f>'Aggregates (2024-25 prices)'!G73-#REF!</f>
        <v>#REF!</v>
      </c>
      <c r="BQ76" s="28" t="e">
        <f>'Aggregates (2024-25 prices)'!H73-#REF!</f>
        <v>#REF!</v>
      </c>
      <c r="BR76" s="28" t="e">
        <f>'Aggregates (2024-25 prices)'!I73-#REF!</f>
        <v>#REF!</v>
      </c>
      <c r="BS76" s="28"/>
      <c r="BT76" s="28" t="e">
        <f>'Aggregates (2024-25 prices)'!K73-#REF!</f>
        <v>#REF!</v>
      </c>
      <c r="BU76" s="28" t="e">
        <f>'Aggregates (2024-25 prices)'!#REF!-#REF!</f>
        <v>#REF!</v>
      </c>
      <c r="BV76" s="28" t="e">
        <f>'Aggregates (2024-25 prices)'!L73-#REF!</f>
        <v>#REF!</v>
      </c>
      <c r="BW76" s="28" t="e">
        <f>'Aggregates (2024-25 prices)'!M73-#REF!</f>
        <v>#REF!</v>
      </c>
      <c r="BX76" s="28" t="e">
        <f>'Aggregates (2024-25 prices)'!N73-#REF!</f>
        <v>#REF!</v>
      </c>
      <c r="BY76" s="28"/>
      <c r="BZ76" s="28" t="e">
        <f>'Aggregates (2024-25 prices)'!Q73-#REF!</f>
        <v>#REF!</v>
      </c>
      <c r="CA76" s="28" t="e">
        <f>'Aggregates (2024-25 prices)'!R73-#REF!</f>
        <v>#REF!</v>
      </c>
      <c r="CB76" s="28"/>
      <c r="CC76" s="28" t="e">
        <f>'Aggregates (2024-25 prices)'!T73-#REF!</f>
        <v>#REF!</v>
      </c>
      <c r="CD76" s="28" t="e">
        <f>'Aggregates (2024-25 prices)'!U73-#REF!</f>
        <v>#REF!</v>
      </c>
      <c r="CE76" s="28" t="e">
        <f>'Aggregates (2024-25 prices)'!V73-#REF!</f>
        <v>#REF!</v>
      </c>
      <c r="CF76" s="28"/>
      <c r="CG76" s="28" t="e">
        <f>'Aggregates (2024-25 prices)'!X73-#REF!</f>
        <v>#REF!</v>
      </c>
      <c r="CH76" s="28" t="e">
        <f>'Aggregates (2024-25 prices)'!AA73-#REF!</f>
        <v>#REF!</v>
      </c>
      <c r="CI76" s="28" t="e">
        <f>'Aggregates (2024-25 prices)'!AB73-#REF!</f>
        <v>#REF!</v>
      </c>
      <c r="CJ76" s="28" t="e">
        <f>'Aggregates (2024-25 prices)'!AC73-#REF!</f>
        <v>#REF!</v>
      </c>
      <c r="CK76" s="28"/>
      <c r="CL76" s="28" t="e">
        <f>'Aggregates (2024-25 prices)'!AE73-#REF!</f>
        <v>#REF!</v>
      </c>
    </row>
    <row r="77" spans="1:90" s="67" customFormat="1">
      <c r="B77" s="112" t="s">
        <v>59</v>
      </c>
      <c r="C77" s="28" t="e">
        <f>'Aggregates (£bn)'!C77-#REF!</f>
        <v>#REF!</v>
      </c>
      <c r="D77" s="28" t="e">
        <f>'Aggregates (£bn)'!D77-#REF!</f>
        <v>#REF!</v>
      </c>
      <c r="E77" s="28" t="e">
        <f>'Aggregates (£bn)'!E77-#REF!</f>
        <v>#REF!</v>
      </c>
      <c r="F77" s="28" t="e">
        <f>'Aggregates (£bn)'!F77-#REF!</f>
        <v>#REF!</v>
      </c>
      <c r="G77" s="28" t="e">
        <f>'Aggregates (£bn)'!G77-#REF!</f>
        <v>#REF!</v>
      </c>
      <c r="H77" s="28" t="e">
        <f>'Aggregates (£bn)'!H77-#REF!</f>
        <v>#REF!</v>
      </c>
      <c r="I77" s="28" t="e">
        <f>'Aggregates (£bn)'!I77-#REF!</f>
        <v>#REF!</v>
      </c>
      <c r="J77" s="28" t="e">
        <f>'Aggregates (£bn)'!J77-#REF!</f>
        <v>#REF!</v>
      </c>
      <c r="K77" s="28" t="e">
        <f>'Aggregates (£bn)'!K77-#REF!</f>
        <v>#REF!</v>
      </c>
      <c r="L77" s="28" t="e">
        <f>'Aggregates (£bn)'!L77-#REF!</f>
        <v>#REF!</v>
      </c>
      <c r="M77" s="28" t="e">
        <f>'Aggregates (£bn)'!L77-#REF!</f>
        <v>#REF!</v>
      </c>
      <c r="N77" s="28" t="e">
        <f>'Aggregates (£bn)'!M77-#REF!</f>
        <v>#REF!</v>
      </c>
      <c r="O77" s="28" t="e">
        <f>'Aggregates (£bn)'!N77-#REF!</f>
        <v>#REF!</v>
      </c>
      <c r="P77" s="28" t="e">
        <f>'Aggregates (£bn)'!P77-#REF!</f>
        <v>#REF!</v>
      </c>
      <c r="Q77" s="28" t="e">
        <f>'Aggregates (£bn)'!Q77-#REF!</f>
        <v>#REF!</v>
      </c>
      <c r="R77" s="28" t="e">
        <f>'Aggregates (£bn)'!R77-#REF!</f>
        <v>#REF!</v>
      </c>
      <c r="S77" s="28" t="e">
        <f>'Aggregates (£bn)'!S77-#REF!</f>
        <v>#REF!</v>
      </c>
      <c r="T77" s="28" t="e">
        <f>'Aggregates (£bn)'!T77-#REF!</f>
        <v>#REF!</v>
      </c>
      <c r="U77" s="28" t="e">
        <f>'Aggregates (£bn)'!U77-#REF!</f>
        <v>#REF!</v>
      </c>
      <c r="V77" s="28" t="e">
        <f>'Aggregates (£bn)'!V77-#REF!</f>
        <v>#REF!</v>
      </c>
      <c r="W77" s="28" t="e">
        <f>'Aggregates (£bn)'!W77-#REF!</f>
        <v>#REF!</v>
      </c>
      <c r="X77" s="28" t="e">
        <f>'Aggregates (£bn)'!X77-#REF!</f>
        <v>#REF!</v>
      </c>
      <c r="Y77" s="28" t="e">
        <f>'Aggregates (£bn)'!AA77-#REF!</f>
        <v>#REF!</v>
      </c>
      <c r="Z77" s="28" t="e">
        <f>'Aggregates (£bn)'!AB77-#REF!</f>
        <v>#REF!</v>
      </c>
      <c r="AA77" s="28" t="e">
        <f>'Aggregates (£bn)'!AC77-#REF!</f>
        <v>#REF!</v>
      </c>
      <c r="AB77" s="28" t="e">
        <f>'Aggregates (£bn)'!AD77-#REF!</f>
        <v>#REF!</v>
      </c>
      <c r="AC77" s="28" t="e">
        <f>'Aggregates (£bn)'!AE77-#REF!</f>
        <v>#REF!</v>
      </c>
      <c r="AD77" s="28" t="e">
        <f>'Aggregates (£bn)'!AF77-#REF!</f>
        <v>#REF!</v>
      </c>
      <c r="AE77" s="28" t="e">
        <f>'Aggregates (£bn)'!AG75-#REF!</f>
        <v>#REF!</v>
      </c>
      <c r="AF77" s="28"/>
      <c r="AG77" s="66" t="s">
        <v>61</v>
      </c>
      <c r="AH77" s="28" t="e">
        <f>'Aggregates (per cent of GDP)'!C74-#REF!</f>
        <v>#REF!</v>
      </c>
      <c r="AI77" s="28" t="e">
        <f>'Aggregates (per cent of GDP)'!D74-#REF!</f>
        <v>#REF!</v>
      </c>
      <c r="AJ77" s="28" t="e">
        <f>'Aggregates (per cent of GDP)'!E74-#REF!</f>
        <v>#REF!</v>
      </c>
      <c r="AK77" s="28" t="e">
        <f>'Aggregates (per cent of GDP)'!F74-#REF!</f>
        <v>#REF!</v>
      </c>
      <c r="AL77" s="28" t="e">
        <f>'Aggregates (per cent of GDP)'!G74-#REF!</f>
        <v>#REF!</v>
      </c>
      <c r="AM77" s="28" t="e">
        <f>'Aggregates (per cent of GDP)'!H74-#REF!</f>
        <v>#REF!</v>
      </c>
      <c r="AN77" s="28" t="e">
        <f>'Aggregates (per cent of GDP)'!I74-#REF!</f>
        <v>#REF!</v>
      </c>
      <c r="AO77" s="28" t="e">
        <f>'Aggregates (per cent of GDP)'!J74-#REF!</f>
        <v>#REF!</v>
      </c>
      <c r="AP77" s="28" t="e">
        <f>'Aggregates (per cent of GDP)'!K74-#REF!</f>
        <v>#REF!</v>
      </c>
      <c r="AQ77" s="28" t="e">
        <f>'Aggregates (per cent of GDP)'!L74-#REF!</f>
        <v>#REF!</v>
      </c>
      <c r="AR77" s="28" t="e">
        <f>'Aggregates (per cent of GDP)'!M74-#REF!</f>
        <v>#REF!</v>
      </c>
      <c r="AS77" s="28" t="e">
        <f>'Aggregates (per cent of GDP)'!L74-#REF!</f>
        <v>#REF!</v>
      </c>
      <c r="AT77" s="28" t="e">
        <f>'Aggregates (per cent of GDP)'!N74-#REF!</f>
        <v>#REF!</v>
      </c>
      <c r="AU77" s="28" t="e">
        <f>'Aggregates (per cent of GDP)'!P74-#REF!</f>
        <v>#REF!</v>
      </c>
      <c r="AV77" s="28" t="e">
        <f>'Aggregates (per cent of GDP)'!R74-#REF!</f>
        <v>#REF!</v>
      </c>
      <c r="AW77" s="28" t="e">
        <f>'Aggregates (per cent of GDP)'!R74-#REF!</f>
        <v>#REF!</v>
      </c>
      <c r="AX77" s="28" t="e">
        <f>'Aggregates (per cent of GDP)'!S74-#REF!</f>
        <v>#REF!</v>
      </c>
      <c r="AY77" s="28" t="e">
        <f>'Aggregates (per cent of GDP)'!T74-#REF!</f>
        <v>#REF!</v>
      </c>
      <c r="AZ77" s="28" t="e">
        <f>'Aggregates (per cent of GDP)'!U74-#REF!</f>
        <v>#REF!</v>
      </c>
      <c r="BA77" s="28" t="e">
        <f>'Aggregates (per cent of GDP)'!V74-#REF!</f>
        <v>#REF!</v>
      </c>
      <c r="BB77" s="28" t="e">
        <f>'Aggregates (per cent of GDP)'!W74-#REF!</f>
        <v>#REF!</v>
      </c>
      <c r="BC77" s="28" t="e">
        <f>'Aggregates (per cent of GDP)'!X74-#REF!</f>
        <v>#REF!</v>
      </c>
      <c r="BD77" s="28" t="e">
        <f>'Aggregates (per cent of GDP)'!AA74-#REF!</f>
        <v>#REF!</v>
      </c>
      <c r="BE77" s="28" t="e">
        <f>'Aggregates (per cent of GDP)'!AB74-#REF!</f>
        <v>#REF!</v>
      </c>
      <c r="BF77" s="28" t="e">
        <f>'Aggregates (per cent of GDP)'!AC74-#REF!</f>
        <v>#REF!</v>
      </c>
      <c r="BG77" s="28"/>
      <c r="BH77" s="28"/>
      <c r="BI77" s="28"/>
      <c r="BK77" s="123" t="s">
        <v>284</v>
      </c>
      <c r="BL77" s="28" t="e">
        <f>'Aggregates (2024-25 prices)'!C74-#REF!</f>
        <v>#REF!</v>
      </c>
      <c r="BM77" s="28" t="e">
        <f>'Aggregates (2024-25 prices)'!D74-#REF!</f>
        <v>#REF!</v>
      </c>
      <c r="BN77" s="28" t="e">
        <f>'Aggregates (2024-25 prices)'!E74-#REF!</f>
        <v>#REF!</v>
      </c>
      <c r="BO77" s="28" t="e">
        <f>'Aggregates (2024-25 prices)'!F74-#REF!</f>
        <v>#REF!</v>
      </c>
      <c r="BP77" s="28" t="e">
        <f>'Aggregates (2024-25 prices)'!G74-#REF!</f>
        <v>#REF!</v>
      </c>
      <c r="BQ77" s="28" t="e">
        <f>'Aggregates (2024-25 prices)'!H74-#REF!</f>
        <v>#REF!</v>
      </c>
      <c r="BR77" s="28" t="e">
        <f>'Aggregates (2024-25 prices)'!I74-#REF!</f>
        <v>#REF!</v>
      </c>
      <c r="BS77" s="28"/>
      <c r="BT77" s="28" t="e">
        <f>'Aggregates (2024-25 prices)'!K74-#REF!</f>
        <v>#REF!</v>
      </c>
      <c r="BU77" s="28" t="e">
        <f>'Aggregates (2024-25 prices)'!#REF!-#REF!</f>
        <v>#REF!</v>
      </c>
      <c r="BV77" s="28" t="e">
        <f>'Aggregates (2024-25 prices)'!L74-#REF!</f>
        <v>#REF!</v>
      </c>
      <c r="BW77" s="28" t="e">
        <f>'Aggregates (2024-25 prices)'!M74-#REF!</f>
        <v>#REF!</v>
      </c>
      <c r="BX77" s="28" t="e">
        <f>'Aggregates (2024-25 prices)'!N74-#REF!</f>
        <v>#REF!</v>
      </c>
      <c r="BY77" s="28"/>
      <c r="BZ77" s="28" t="e">
        <f>'Aggregates (2024-25 prices)'!Q74-#REF!</f>
        <v>#REF!</v>
      </c>
      <c r="CA77" s="28" t="e">
        <f>'Aggregates (2024-25 prices)'!R74-#REF!</f>
        <v>#REF!</v>
      </c>
      <c r="CB77" s="28"/>
      <c r="CC77" s="28" t="e">
        <f>'Aggregates (2024-25 prices)'!T74-#REF!</f>
        <v>#REF!</v>
      </c>
      <c r="CD77" s="28" t="e">
        <f>'Aggregates (2024-25 prices)'!U74-#REF!</f>
        <v>#REF!</v>
      </c>
      <c r="CE77" s="28" t="e">
        <f>'Aggregates (2024-25 prices)'!V74-#REF!</f>
        <v>#REF!</v>
      </c>
      <c r="CF77" s="28"/>
      <c r="CG77" s="28" t="e">
        <f>'Aggregates (2024-25 prices)'!X74-#REF!</f>
        <v>#REF!</v>
      </c>
      <c r="CH77" s="28" t="e">
        <f>'Aggregates (2024-25 prices)'!AA74-#REF!</f>
        <v>#REF!</v>
      </c>
      <c r="CI77" s="28" t="e">
        <f>'Aggregates (2024-25 prices)'!AB74-#REF!</f>
        <v>#REF!</v>
      </c>
      <c r="CJ77" s="28" t="e">
        <f>'Aggregates (2024-25 prices)'!AC74-#REF!</f>
        <v>#REF!</v>
      </c>
      <c r="CK77" s="28"/>
      <c r="CL77" s="28" t="e">
        <f>'Aggregates (2024-25 prices)'!AE74-#REF!</f>
        <v>#REF!</v>
      </c>
    </row>
    <row r="78" spans="1:90" s="67" customFormat="1">
      <c r="B78" s="119" t="s">
        <v>60</v>
      </c>
      <c r="C78" s="28" t="e">
        <f>'Aggregates (£bn)'!C78-#REF!</f>
        <v>#REF!</v>
      </c>
      <c r="D78" s="28" t="e">
        <f>'Aggregates (£bn)'!D78-#REF!</f>
        <v>#REF!</v>
      </c>
      <c r="E78" s="28" t="e">
        <f>'Aggregates (£bn)'!E78-#REF!</f>
        <v>#REF!</v>
      </c>
      <c r="F78" s="28" t="e">
        <f>'Aggregates (£bn)'!F78-#REF!</f>
        <v>#REF!</v>
      </c>
      <c r="G78" s="28" t="e">
        <f>'Aggregates (£bn)'!G78-#REF!</f>
        <v>#REF!</v>
      </c>
      <c r="H78" s="28" t="e">
        <f>'Aggregates (£bn)'!H78-#REF!</f>
        <v>#REF!</v>
      </c>
      <c r="I78" s="28" t="e">
        <f>'Aggregates (£bn)'!I78-#REF!</f>
        <v>#REF!</v>
      </c>
      <c r="J78" s="28" t="e">
        <f>'Aggregates (£bn)'!J78-#REF!</f>
        <v>#REF!</v>
      </c>
      <c r="K78" s="28" t="e">
        <f>'Aggregates (£bn)'!K78-#REF!</f>
        <v>#REF!</v>
      </c>
      <c r="L78" s="28" t="e">
        <f>'Aggregates (£bn)'!L78-#REF!</f>
        <v>#REF!</v>
      </c>
      <c r="M78" s="28" t="e">
        <f>'Aggregates (£bn)'!L78-#REF!</f>
        <v>#REF!</v>
      </c>
      <c r="N78" s="28" t="e">
        <f>'Aggregates (£bn)'!M78-#REF!</f>
        <v>#REF!</v>
      </c>
      <c r="O78" s="28" t="e">
        <f>'Aggregates (£bn)'!N78-#REF!</f>
        <v>#REF!</v>
      </c>
      <c r="P78" s="28" t="e">
        <f>'Aggregates (£bn)'!P78-#REF!</f>
        <v>#REF!</v>
      </c>
      <c r="Q78" s="28" t="e">
        <f>'Aggregates (£bn)'!Q78-#REF!</f>
        <v>#REF!</v>
      </c>
      <c r="R78" s="28" t="e">
        <f>'Aggregates (£bn)'!R78-#REF!</f>
        <v>#REF!</v>
      </c>
      <c r="S78" s="28" t="e">
        <f>'Aggregates (£bn)'!S78-#REF!</f>
        <v>#REF!</v>
      </c>
      <c r="T78" s="28" t="e">
        <f>'Aggregates (£bn)'!T78-#REF!</f>
        <v>#REF!</v>
      </c>
      <c r="U78" s="28" t="e">
        <f>'Aggregates (£bn)'!U78-#REF!</f>
        <v>#REF!</v>
      </c>
      <c r="V78" s="28" t="e">
        <f>'Aggregates (£bn)'!V78-#REF!</f>
        <v>#REF!</v>
      </c>
      <c r="W78" s="28" t="e">
        <f>'Aggregates (£bn)'!W78-#REF!</f>
        <v>#REF!</v>
      </c>
      <c r="X78" s="28" t="e">
        <f>'Aggregates (£bn)'!X78-#REF!</f>
        <v>#REF!</v>
      </c>
      <c r="Y78" s="28" t="e">
        <f>'Aggregates (£bn)'!AA78-#REF!</f>
        <v>#REF!</v>
      </c>
      <c r="Z78" s="28" t="e">
        <f>'Aggregates (£bn)'!AB78-#REF!</f>
        <v>#REF!</v>
      </c>
      <c r="AA78" s="28" t="e">
        <f>'Aggregates (£bn)'!AC78-#REF!</f>
        <v>#REF!</v>
      </c>
      <c r="AB78" s="28" t="e">
        <f>'Aggregates (£bn)'!AD78-#REF!</f>
        <v>#REF!</v>
      </c>
      <c r="AC78" s="28" t="e">
        <f>'Aggregates (£bn)'!AE78-#REF!</f>
        <v>#REF!</v>
      </c>
      <c r="AD78" s="28" t="e">
        <f>'Aggregates (£bn)'!AF78-#REF!</f>
        <v>#REF!</v>
      </c>
      <c r="AE78" s="28" t="e">
        <f>'Aggregates (£bn)'!AG76-#REF!</f>
        <v>#REF!</v>
      </c>
      <c r="AF78" s="28"/>
      <c r="AG78" s="118" t="s">
        <v>171</v>
      </c>
      <c r="AH78" s="28" t="e">
        <f>'Aggregates (per cent of GDP)'!C75-#REF!</f>
        <v>#REF!</v>
      </c>
      <c r="AI78" s="28" t="e">
        <f>'Aggregates (per cent of GDP)'!D75-#REF!</f>
        <v>#REF!</v>
      </c>
      <c r="AJ78" s="28" t="e">
        <f>'Aggregates (per cent of GDP)'!E75-#REF!</f>
        <v>#REF!</v>
      </c>
      <c r="AK78" s="28" t="e">
        <f>'Aggregates (per cent of GDP)'!F75-#REF!</f>
        <v>#REF!</v>
      </c>
      <c r="AL78" s="28" t="e">
        <f>'Aggregates (per cent of GDP)'!G75-#REF!</f>
        <v>#REF!</v>
      </c>
      <c r="AM78" s="28" t="e">
        <f>'Aggregates (per cent of GDP)'!H75-#REF!</f>
        <v>#REF!</v>
      </c>
      <c r="AN78" s="28" t="e">
        <f>'Aggregates (per cent of GDP)'!I75-#REF!</f>
        <v>#REF!</v>
      </c>
      <c r="AO78" s="28" t="e">
        <f>'Aggregates (per cent of GDP)'!J75-#REF!</f>
        <v>#REF!</v>
      </c>
      <c r="AP78" s="28" t="e">
        <f>'Aggregates (per cent of GDP)'!K75-#REF!</f>
        <v>#REF!</v>
      </c>
      <c r="AQ78" s="28" t="e">
        <f>'Aggregates (per cent of GDP)'!L75-#REF!</f>
        <v>#REF!</v>
      </c>
      <c r="AR78" s="28" t="e">
        <f>'Aggregates (per cent of GDP)'!M75-#REF!</f>
        <v>#REF!</v>
      </c>
      <c r="AS78" s="28" t="e">
        <f>'Aggregates (per cent of GDP)'!L75-#REF!</f>
        <v>#REF!</v>
      </c>
      <c r="AT78" s="28" t="e">
        <f>'Aggregates (per cent of GDP)'!N75-#REF!</f>
        <v>#REF!</v>
      </c>
      <c r="AU78" s="28" t="e">
        <f>'Aggregates (per cent of GDP)'!P75-#REF!</f>
        <v>#REF!</v>
      </c>
      <c r="AV78" s="28" t="e">
        <f>'Aggregates (per cent of GDP)'!R75-#REF!</f>
        <v>#REF!</v>
      </c>
      <c r="AW78" s="28" t="e">
        <f>'Aggregates (per cent of GDP)'!R75-#REF!</f>
        <v>#REF!</v>
      </c>
      <c r="AX78" s="28" t="e">
        <f>'Aggregates (per cent of GDP)'!S75-#REF!</f>
        <v>#REF!</v>
      </c>
      <c r="AY78" s="28" t="e">
        <f>'Aggregates (per cent of GDP)'!T75-#REF!</f>
        <v>#REF!</v>
      </c>
      <c r="AZ78" s="28" t="e">
        <f>'Aggregates (per cent of GDP)'!U75-#REF!</f>
        <v>#REF!</v>
      </c>
      <c r="BA78" s="28" t="e">
        <f>'Aggregates (per cent of GDP)'!V75-#REF!</f>
        <v>#REF!</v>
      </c>
      <c r="BB78" s="28" t="e">
        <f>'Aggregates (per cent of GDP)'!W75-#REF!</f>
        <v>#REF!</v>
      </c>
      <c r="BC78" s="28" t="e">
        <f>'Aggregates (per cent of GDP)'!X75-#REF!</f>
        <v>#REF!</v>
      </c>
      <c r="BD78" s="28" t="e">
        <f>'Aggregates (per cent of GDP)'!AA75-#REF!</f>
        <v>#REF!</v>
      </c>
      <c r="BE78" s="28" t="e">
        <f>'Aggregates (per cent of GDP)'!AB75-#REF!</f>
        <v>#REF!</v>
      </c>
      <c r="BF78" s="28" t="e">
        <f>'Aggregates (per cent of GDP)'!AC75-#REF!</f>
        <v>#REF!</v>
      </c>
      <c r="BG78" s="28"/>
      <c r="BH78" s="28"/>
      <c r="BI78" s="28"/>
      <c r="BK78" s="123" t="s">
        <v>310</v>
      </c>
      <c r="BL78" s="28" t="e">
        <f>'Aggregates (2024-25 prices)'!C75-#REF!</f>
        <v>#REF!</v>
      </c>
      <c r="BM78" s="28" t="e">
        <f>'Aggregates (2024-25 prices)'!D75-#REF!</f>
        <v>#REF!</v>
      </c>
      <c r="BN78" s="28" t="e">
        <f>'Aggregates (2024-25 prices)'!E75-#REF!</f>
        <v>#REF!</v>
      </c>
      <c r="BO78" s="28" t="e">
        <f>'Aggregates (2024-25 prices)'!F75-#REF!</f>
        <v>#REF!</v>
      </c>
      <c r="BP78" s="28" t="e">
        <f>'Aggregates (2024-25 prices)'!G75-#REF!</f>
        <v>#REF!</v>
      </c>
      <c r="BQ78" s="28" t="e">
        <f>'Aggregates (2024-25 prices)'!H75-#REF!</f>
        <v>#REF!</v>
      </c>
      <c r="BR78" s="28" t="e">
        <f>'Aggregates (2024-25 prices)'!I75-#REF!</f>
        <v>#REF!</v>
      </c>
      <c r="BS78" s="28"/>
      <c r="BT78" s="28" t="e">
        <f>'Aggregates (2024-25 prices)'!K75-#REF!</f>
        <v>#REF!</v>
      </c>
      <c r="BU78" s="28" t="e">
        <f>'Aggregates (2024-25 prices)'!#REF!-#REF!</f>
        <v>#REF!</v>
      </c>
      <c r="BV78" s="28" t="e">
        <f>'Aggregates (2024-25 prices)'!L75-#REF!</f>
        <v>#REF!</v>
      </c>
      <c r="BW78" s="28" t="e">
        <f>'Aggregates (2024-25 prices)'!M75-#REF!</f>
        <v>#REF!</v>
      </c>
      <c r="BX78" s="28" t="e">
        <f>'Aggregates (2024-25 prices)'!N75-#REF!</f>
        <v>#REF!</v>
      </c>
      <c r="BY78" s="28"/>
      <c r="BZ78" s="28" t="e">
        <f>'Aggregates (2024-25 prices)'!Q75-#REF!</f>
        <v>#REF!</v>
      </c>
      <c r="CA78" s="28" t="e">
        <f>'Aggregates (2024-25 prices)'!R75-#REF!</f>
        <v>#REF!</v>
      </c>
      <c r="CB78" s="28"/>
      <c r="CC78" s="28" t="e">
        <f>'Aggregates (2024-25 prices)'!T75-#REF!</f>
        <v>#REF!</v>
      </c>
      <c r="CD78" s="28" t="e">
        <f>'Aggregates (2024-25 prices)'!U75-#REF!</f>
        <v>#REF!</v>
      </c>
      <c r="CE78" s="28" t="e">
        <f>'Aggregates (2024-25 prices)'!V75-#REF!</f>
        <v>#REF!</v>
      </c>
      <c r="CF78" s="28"/>
      <c r="CG78" s="28" t="e">
        <f>'Aggregates (2024-25 prices)'!X75-#REF!</f>
        <v>#REF!</v>
      </c>
      <c r="CH78" s="28" t="e">
        <f>'Aggregates (2024-25 prices)'!AA75-#REF!</f>
        <v>#REF!</v>
      </c>
      <c r="CI78" s="28" t="e">
        <f>'Aggregates (2024-25 prices)'!AB75-#REF!</f>
        <v>#REF!</v>
      </c>
      <c r="CJ78" s="28" t="e">
        <f>'Aggregates (2024-25 prices)'!AC75-#REF!</f>
        <v>#REF!</v>
      </c>
      <c r="CK78" s="28"/>
      <c r="CL78" s="28" t="e">
        <f>'Aggregates (2024-25 prices)'!AE75-#REF!</f>
        <v>#REF!</v>
      </c>
    </row>
    <row r="79" spans="1:90" s="67" customFormat="1">
      <c r="B79" s="66" t="s">
        <v>61</v>
      </c>
      <c r="C79" s="28" t="e">
        <f>'Aggregates (£bn)'!C79-#REF!</f>
        <v>#REF!</v>
      </c>
      <c r="D79" s="28" t="e">
        <f>'Aggregates (£bn)'!D79-#REF!</f>
        <v>#REF!</v>
      </c>
      <c r="E79" s="28" t="e">
        <f>'Aggregates (£bn)'!E79-#REF!</f>
        <v>#REF!</v>
      </c>
      <c r="F79" s="28" t="e">
        <f>'Aggregates (£bn)'!F79-#REF!</f>
        <v>#REF!</v>
      </c>
      <c r="G79" s="28" t="e">
        <f>'Aggregates (£bn)'!G79-#REF!</f>
        <v>#REF!</v>
      </c>
      <c r="H79" s="28" t="e">
        <f>'Aggregates (£bn)'!H79-#REF!</f>
        <v>#REF!</v>
      </c>
      <c r="I79" s="28" t="e">
        <f>'Aggregates (£bn)'!I79-#REF!</f>
        <v>#REF!</v>
      </c>
      <c r="J79" s="28" t="e">
        <f>'Aggregates (£bn)'!J79-#REF!</f>
        <v>#REF!</v>
      </c>
      <c r="K79" s="28" t="e">
        <f>'Aggregates (£bn)'!K79-#REF!</f>
        <v>#REF!</v>
      </c>
      <c r="L79" s="28" t="e">
        <f>'Aggregates (£bn)'!L79-#REF!</f>
        <v>#REF!</v>
      </c>
      <c r="M79" s="28" t="e">
        <f>'Aggregates (£bn)'!L79-#REF!</f>
        <v>#REF!</v>
      </c>
      <c r="N79" s="28" t="e">
        <f>'Aggregates (£bn)'!M79-#REF!</f>
        <v>#REF!</v>
      </c>
      <c r="O79" s="28" t="e">
        <f>'Aggregates (£bn)'!N79-#REF!</f>
        <v>#REF!</v>
      </c>
      <c r="P79" s="28" t="e">
        <f>'Aggregates (£bn)'!P79-#REF!</f>
        <v>#REF!</v>
      </c>
      <c r="Q79" s="28" t="e">
        <f>'Aggregates (£bn)'!Q79-#REF!</f>
        <v>#REF!</v>
      </c>
      <c r="R79" s="28" t="e">
        <f>'Aggregates (£bn)'!R79-#REF!</f>
        <v>#REF!</v>
      </c>
      <c r="S79" s="28" t="e">
        <f>'Aggregates (£bn)'!S79-#REF!</f>
        <v>#REF!</v>
      </c>
      <c r="T79" s="28" t="e">
        <f>'Aggregates (£bn)'!T79-#REF!</f>
        <v>#REF!</v>
      </c>
      <c r="U79" s="28" t="e">
        <f>'Aggregates (£bn)'!U79-#REF!</f>
        <v>#REF!</v>
      </c>
      <c r="V79" s="28" t="e">
        <f>'Aggregates (£bn)'!V79-#REF!</f>
        <v>#REF!</v>
      </c>
      <c r="W79" s="28" t="e">
        <f>'Aggregates (£bn)'!W79-#REF!</f>
        <v>#REF!</v>
      </c>
      <c r="X79" s="28" t="e">
        <f>'Aggregates (£bn)'!X79-#REF!</f>
        <v>#REF!</v>
      </c>
      <c r="Y79" s="28" t="e">
        <f>'Aggregates (£bn)'!AA79-#REF!</f>
        <v>#REF!</v>
      </c>
      <c r="Z79" s="28" t="e">
        <f>'Aggregates (£bn)'!AB79-#REF!</f>
        <v>#REF!</v>
      </c>
      <c r="AA79" s="28" t="e">
        <f>'Aggregates (£bn)'!AC79-#REF!</f>
        <v>#REF!</v>
      </c>
      <c r="AB79" s="28" t="e">
        <f>'Aggregates (£bn)'!AD79-#REF!</f>
        <v>#REF!</v>
      </c>
      <c r="AC79" s="28" t="e">
        <f>'Aggregates (£bn)'!AE79-#REF!</f>
        <v>#REF!</v>
      </c>
      <c r="AD79" s="28" t="e">
        <f>'Aggregates (£bn)'!AF79-#REF!</f>
        <v>#REF!</v>
      </c>
      <c r="AE79" s="28" t="e">
        <f>'Aggregates (£bn)'!AG77-#REF!</f>
        <v>#REF!</v>
      </c>
      <c r="AF79" s="28"/>
      <c r="AG79" s="69" t="s">
        <v>182</v>
      </c>
      <c r="AH79" s="28" t="e">
        <f>'Aggregates (per cent of GDP)'!C76-#REF!</f>
        <v>#REF!</v>
      </c>
      <c r="AI79" s="28" t="e">
        <f>'Aggregates (per cent of GDP)'!D76-#REF!</f>
        <v>#REF!</v>
      </c>
      <c r="AJ79" s="28" t="e">
        <f>'Aggregates (per cent of GDP)'!E76-#REF!</f>
        <v>#REF!</v>
      </c>
      <c r="AK79" s="28" t="e">
        <f>'Aggregates (per cent of GDP)'!F76-#REF!</f>
        <v>#REF!</v>
      </c>
      <c r="AL79" s="28" t="e">
        <f>'Aggregates (per cent of GDP)'!G76-#REF!</f>
        <v>#REF!</v>
      </c>
      <c r="AM79" s="28" t="e">
        <f>'Aggregates (per cent of GDP)'!H76-#REF!</f>
        <v>#REF!</v>
      </c>
      <c r="AN79" s="28" t="e">
        <f>'Aggregates (per cent of GDP)'!I76-#REF!</f>
        <v>#REF!</v>
      </c>
      <c r="AO79" s="28" t="e">
        <f>'Aggregates (per cent of GDP)'!J76-#REF!</f>
        <v>#REF!</v>
      </c>
      <c r="AP79" s="28" t="e">
        <f>'Aggregates (per cent of GDP)'!K76-#REF!</f>
        <v>#REF!</v>
      </c>
      <c r="AQ79" s="28" t="e">
        <f>'Aggregates (per cent of GDP)'!L76-#REF!</f>
        <v>#REF!</v>
      </c>
      <c r="AR79" s="28" t="e">
        <f>'Aggregates (per cent of GDP)'!M76-#REF!</f>
        <v>#REF!</v>
      </c>
      <c r="AS79" s="28" t="e">
        <f>'Aggregates (per cent of GDP)'!L76-#REF!</f>
        <v>#REF!</v>
      </c>
      <c r="AT79" s="28" t="e">
        <f>'Aggregates (per cent of GDP)'!N76-#REF!</f>
        <v>#REF!</v>
      </c>
      <c r="AU79" s="28" t="e">
        <f>'Aggregates (per cent of GDP)'!P76-#REF!</f>
        <v>#REF!</v>
      </c>
      <c r="AV79" s="28" t="e">
        <f>'Aggregates (per cent of GDP)'!R76-#REF!</f>
        <v>#REF!</v>
      </c>
      <c r="AW79" s="28" t="e">
        <f>'Aggregates (per cent of GDP)'!R76-#REF!</f>
        <v>#REF!</v>
      </c>
      <c r="AX79" s="28" t="e">
        <f>'Aggregates (per cent of GDP)'!S76-#REF!</f>
        <v>#REF!</v>
      </c>
      <c r="AY79" s="28" t="e">
        <f>'Aggregates (per cent of GDP)'!T76-#REF!</f>
        <v>#REF!</v>
      </c>
      <c r="AZ79" s="28" t="e">
        <f>'Aggregates (per cent of GDP)'!U76-#REF!</f>
        <v>#REF!</v>
      </c>
      <c r="BA79" s="28" t="e">
        <f>'Aggregates (per cent of GDP)'!V76-#REF!</f>
        <v>#REF!</v>
      </c>
      <c r="BB79" s="28" t="e">
        <f>'Aggregates (per cent of GDP)'!W76-#REF!</f>
        <v>#REF!</v>
      </c>
      <c r="BC79" s="28" t="e">
        <f>'Aggregates (per cent of GDP)'!X76-#REF!</f>
        <v>#REF!</v>
      </c>
      <c r="BD79" s="28" t="e">
        <f>'Aggregates (per cent of GDP)'!AA76-#REF!</f>
        <v>#REF!</v>
      </c>
      <c r="BE79" s="28" t="e">
        <f>'Aggregates (per cent of GDP)'!AB76-#REF!</f>
        <v>#REF!</v>
      </c>
      <c r="BF79" s="28" t="e">
        <f>'Aggregates (per cent of GDP)'!AC76-#REF!</f>
        <v>#REF!</v>
      </c>
      <c r="BG79" s="28"/>
      <c r="BH79" s="28"/>
      <c r="BI79" s="28"/>
      <c r="BK79" s="125" t="s">
        <v>318</v>
      </c>
      <c r="BL79" s="28" t="e">
        <f>'Aggregates (2024-25 prices)'!C76-#REF!</f>
        <v>#REF!</v>
      </c>
      <c r="BM79" s="28" t="e">
        <f>'Aggregates (2024-25 prices)'!D76-#REF!</f>
        <v>#REF!</v>
      </c>
      <c r="BN79" s="28" t="e">
        <f>'Aggregates (2024-25 prices)'!E76-#REF!</f>
        <v>#REF!</v>
      </c>
      <c r="BO79" s="28" t="e">
        <f>'Aggregates (2024-25 prices)'!F76-#REF!</f>
        <v>#REF!</v>
      </c>
      <c r="BP79" s="28" t="e">
        <f>'Aggregates (2024-25 prices)'!G76-#REF!</f>
        <v>#REF!</v>
      </c>
      <c r="BQ79" s="28" t="e">
        <f>'Aggregates (2024-25 prices)'!H76-#REF!</f>
        <v>#REF!</v>
      </c>
      <c r="BR79" s="28" t="e">
        <f>'Aggregates (2024-25 prices)'!I76-#REF!</f>
        <v>#REF!</v>
      </c>
      <c r="BS79" s="28" t="e">
        <f>'Aggregates (2024-25 prices)'!J76-#REF!</f>
        <v>#REF!</v>
      </c>
      <c r="BT79" s="28" t="e">
        <f>'Aggregates (2024-25 prices)'!K76-#REF!</f>
        <v>#REF!</v>
      </c>
      <c r="BU79" s="28" t="e">
        <f>'Aggregates (2024-25 prices)'!#REF!-#REF!</f>
        <v>#REF!</v>
      </c>
      <c r="BV79" s="28" t="e">
        <f>'Aggregates (2024-25 prices)'!L76-#REF!</f>
        <v>#REF!</v>
      </c>
      <c r="BW79" s="28" t="e">
        <f>'Aggregates (2024-25 prices)'!M76-#REF!</f>
        <v>#REF!</v>
      </c>
      <c r="BX79" s="28" t="e">
        <f>'Aggregates (2024-25 prices)'!N76-#REF!</f>
        <v>#REF!</v>
      </c>
      <c r="BY79" s="28"/>
      <c r="BZ79" s="28" t="e">
        <f>'Aggregates (2024-25 prices)'!Q76-#REF!</f>
        <v>#REF!</v>
      </c>
      <c r="CA79" s="28" t="e">
        <f>'Aggregates (2024-25 prices)'!R76-#REF!</f>
        <v>#REF!</v>
      </c>
      <c r="CB79" s="28"/>
      <c r="CC79" s="28" t="e">
        <f>'Aggregates (2024-25 prices)'!T76-#REF!</f>
        <v>#REF!</v>
      </c>
      <c r="CD79" s="28" t="e">
        <f>'Aggregates (2024-25 prices)'!U76-#REF!</f>
        <v>#REF!</v>
      </c>
      <c r="CE79" s="28" t="e">
        <f>'Aggregates (2024-25 prices)'!V76-#REF!</f>
        <v>#REF!</v>
      </c>
      <c r="CF79" s="28"/>
      <c r="CG79" s="28" t="e">
        <f>'Aggregates (2024-25 prices)'!X76-#REF!</f>
        <v>#REF!</v>
      </c>
      <c r="CH79" s="28" t="e">
        <f>'Aggregates (2024-25 prices)'!AA76-#REF!</f>
        <v>#REF!</v>
      </c>
      <c r="CI79" s="28" t="e">
        <f>'Aggregates (2024-25 prices)'!AB76-#REF!</f>
        <v>#REF!</v>
      </c>
      <c r="CJ79" s="28" t="e">
        <f>'Aggregates (2024-25 prices)'!AC76-#REF!</f>
        <v>#REF!</v>
      </c>
      <c r="CK79" s="28"/>
      <c r="CL79" s="28" t="e">
        <f>'Aggregates (2024-25 prices)'!AE76-#REF!</f>
        <v>#REF!</v>
      </c>
    </row>
    <row r="80" spans="1:90" s="67" customFormat="1">
      <c r="B80" s="66" t="s">
        <v>171</v>
      </c>
      <c r="C80" s="28" t="e">
        <f>'Aggregates (£bn)'!C80-#REF!</f>
        <v>#REF!</v>
      </c>
      <c r="D80" s="28" t="e">
        <f>'Aggregates (£bn)'!D80-#REF!</f>
        <v>#REF!</v>
      </c>
      <c r="E80" s="28" t="e">
        <f>'Aggregates (£bn)'!E80-#REF!</f>
        <v>#REF!</v>
      </c>
      <c r="F80" s="28" t="e">
        <f>'Aggregates (£bn)'!F80-#REF!</f>
        <v>#REF!</v>
      </c>
      <c r="G80" s="28" t="e">
        <f>'Aggregates (£bn)'!G80-#REF!</f>
        <v>#REF!</v>
      </c>
      <c r="H80" s="28" t="e">
        <f>'Aggregates (£bn)'!H80-#REF!</f>
        <v>#REF!</v>
      </c>
      <c r="I80" s="28" t="e">
        <f>'Aggregates (£bn)'!I80-#REF!</f>
        <v>#REF!</v>
      </c>
      <c r="J80" s="28" t="e">
        <f>'Aggregates (£bn)'!J80-#REF!</f>
        <v>#REF!</v>
      </c>
      <c r="K80" s="28" t="e">
        <f>'Aggregates (£bn)'!K80-#REF!</f>
        <v>#REF!</v>
      </c>
      <c r="L80" s="28" t="e">
        <f>'Aggregates (£bn)'!L80-#REF!</f>
        <v>#REF!</v>
      </c>
      <c r="M80" s="28" t="e">
        <f>'Aggregates (£bn)'!L80-#REF!</f>
        <v>#REF!</v>
      </c>
      <c r="N80" s="28" t="e">
        <f>'Aggregates (£bn)'!M80-#REF!</f>
        <v>#REF!</v>
      </c>
      <c r="O80" s="28" t="e">
        <f>'Aggregates (£bn)'!N80-#REF!</f>
        <v>#REF!</v>
      </c>
      <c r="P80" s="28" t="e">
        <f>'Aggregates (£bn)'!P80-#REF!</f>
        <v>#REF!</v>
      </c>
      <c r="Q80" s="28" t="e">
        <f>'Aggregates (£bn)'!Q80-#REF!</f>
        <v>#REF!</v>
      </c>
      <c r="R80" s="28" t="e">
        <f>'Aggregates (£bn)'!R80-#REF!</f>
        <v>#REF!</v>
      </c>
      <c r="S80" s="28" t="e">
        <f>'Aggregates (£bn)'!S80-#REF!</f>
        <v>#REF!</v>
      </c>
      <c r="T80" s="28" t="e">
        <f>'Aggregates (£bn)'!T80-#REF!</f>
        <v>#REF!</v>
      </c>
      <c r="U80" s="28" t="e">
        <f>'Aggregates (£bn)'!U80-#REF!</f>
        <v>#REF!</v>
      </c>
      <c r="V80" s="28" t="e">
        <f>'Aggregates (£bn)'!V80-#REF!</f>
        <v>#REF!</v>
      </c>
      <c r="W80" s="28" t="e">
        <f>'Aggregates (£bn)'!W80-#REF!</f>
        <v>#REF!</v>
      </c>
      <c r="X80" s="28" t="e">
        <f>'Aggregates (£bn)'!X80-#REF!</f>
        <v>#REF!</v>
      </c>
      <c r="Y80" s="28" t="e">
        <f>'Aggregates (£bn)'!AA80-#REF!</f>
        <v>#REF!</v>
      </c>
      <c r="Z80" s="28" t="e">
        <f>'Aggregates (£bn)'!AB80-#REF!</f>
        <v>#REF!</v>
      </c>
      <c r="AA80" s="28" t="e">
        <f>'Aggregates (£bn)'!AC80-#REF!</f>
        <v>#REF!</v>
      </c>
      <c r="AB80" s="28" t="e">
        <f>'Aggregates (£bn)'!AD80-#REF!</f>
        <v>#REF!</v>
      </c>
      <c r="AC80" s="28" t="e">
        <f>'Aggregates (£bn)'!AE80-#REF!</f>
        <v>#REF!</v>
      </c>
      <c r="AD80" s="28" t="e">
        <f>'Aggregates (£bn)'!AF80-#REF!</f>
        <v>#REF!</v>
      </c>
      <c r="AE80" s="28" t="e">
        <f>'Aggregates (£bn)'!AG78-#REF!</f>
        <v>#REF!</v>
      </c>
      <c r="AF80" s="28"/>
      <c r="AG80" s="69" t="s">
        <v>186</v>
      </c>
      <c r="AH80" s="28" t="e">
        <f>'Aggregates (per cent of GDP)'!C77-#REF!</f>
        <v>#REF!</v>
      </c>
      <c r="AI80" s="28" t="e">
        <f>'Aggregates (per cent of GDP)'!D77-#REF!</f>
        <v>#REF!</v>
      </c>
      <c r="AJ80" s="28" t="e">
        <f>'Aggregates (per cent of GDP)'!E77-#REF!</f>
        <v>#REF!</v>
      </c>
      <c r="AK80" s="28" t="e">
        <f>'Aggregates (per cent of GDP)'!F77-#REF!</f>
        <v>#REF!</v>
      </c>
      <c r="AL80" s="28" t="e">
        <f>'Aggregates (per cent of GDP)'!G77-#REF!</f>
        <v>#REF!</v>
      </c>
      <c r="AM80" s="28" t="e">
        <f>'Aggregates (per cent of GDP)'!H77-#REF!</f>
        <v>#REF!</v>
      </c>
      <c r="AN80" s="28" t="e">
        <f>'Aggregates (per cent of GDP)'!I77-#REF!</f>
        <v>#REF!</v>
      </c>
      <c r="AO80" s="28" t="e">
        <f>'Aggregates (per cent of GDP)'!J77-#REF!</f>
        <v>#REF!</v>
      </c>
      <c r="AP80" s="28" t="e">
        <f>'Aggregates (per cent of GDP)'!K77-#REF!</f>
        <v>#REF!</v>
      </c>
      <c r="AQ80" s="28" t="e">
        <f>'Aggregates (per cent of GDP)'!L77-#REF!</f>
        <v>#REF!</v>
      </c>
      <c r="AR80" s="28" t="e">
        <f>'Aggregates (per cent of GDP)'!M77-#REF!</f>
        <v>#REF!</v>
      </c>
      <c r="AS80" s="28" t="e">
        <f>'Aggregates (per cent of GDP)'!L77-#REF!</f>
        <v>#REF!</v>
      </c>
      <c r="AT80" s="28" t="e">
        <f>'Aggregates (per cent of GDP)'!N77-#REF!</f>
        <v>#REF!</v>
      </c>
      <c r="AU80" s="28" t="e">
        <f>'Aggregates (per cent of GDP)'!P77-#REF!</f>
        <v>#REF!</v>
      </c>
      <c r="AV80" s="28" t="e">
        <f>'Aggregates (per cent of GDP)'!R77-#REF!</f>
        <v>#REF!</v>
      </c>
      <c r="AW80" s="28" t="e">
        <f>'Aggregates (per cent of GDP)'!R77-#REF!</f>
        <v>#REF!</v>
      </c>
      <c r="AX80" s="28" t="e">
        <f>'Aggregates (per cent of GDP)'!S77-#REF!</f>
        <v>#REF!</v>
      </c>
      <c r="AY80" s="28" t="e">
        <f>'Aggregates (per cent of GDP)'!T77-#REF!</f>
        <v>#REF!</v>
      </c>
      <c r="AZ80" s="28" t="e">
        <f>'Aggregates (per cent of GDP)'!U77-#REF!</f>
        <v>#REF!</v>
      </c>
      <c r="BA80" s="28" t="e">
        <f>'Aggregates (per cent of GDP)'!V77-#REF!</f>
        <v>#REF!</v>
      </c>
      <c r="BB80" s="28" t="e">
        <f>'Aggregates (per cent of GDP)'!W77-#REF!</f>
        <v>#REF!</v>
      </c>
      <c r="BC80" s="28" t="e">
        <f>'Aggregates (per cent of GDP)'!X77-#REF!</f>
        <v>#REF!</v>
      </c>
      <c r="BD80" s="28" t="e">
        <f>'Aggregates (per cent of GDP)'!AA77-#REF!</f>
        <v>#REF!</v>
      </c>
      <c r="BE80" s="28" t="e">
        <f>'Aggregates (per cent of GDP)'!AB77-#REF!</f>
        <v>#REF!</v>
      </c>
      <c r="BF80" s="28" t="e">
        <f>'Aggregates (per cent of GDP)'!AC77-#REF!</f>
        <v>#REF!</v>
      </c>
      <c r="BG80" s="28"/>
      <c r="BH80" s="28"/>
      <c r="BI80" s="28"/>
      <c r="BL80" s="492" t="s">
        <v>188</v>
      </c>
      <c r="BM80" s="492"/>
      <c r="BN80" s="492"/>
      <c r="BO80" s="492"/>
      <c r="BP80" s="492"/>
      <c r="BQ80" s="492"/>
      <c r="BR80" s="492"/>
      <c r="BS80" s="492"/>
      <c r="BT80" s="492"/>
      <c r="BU80" s="492"/>
      <c r="BV80" s="492"/>
      <c r="BW80" s="492"/>
      <c r="BX80" s="492"/>
      <c r="BY80" s="492"/>
      <c r="BZ80" s="492"/>
      <c r="CA80" s="492"/>
      <c r="CB80" s="492"/>
      <c r="CC80" s="492"/>
      <c r="CD80" s="492"/>
      <c r="CE80" s="492"/>
      <c r="CF80" s="492"/>
      <c r="CG80" s="492"/>
      <c r="CH80" s="492"/>
      <c r="CI80" s="494"/>
    </row>
    <row r="81" spans="2:87" s="67" customFormat="1">
      <c r="B81" s="66" t="s">
        <v>182</v>
      </c>
      <c r="C81" s="28" t="e">
        <f>'Aggregates (£bn)'!C81-#REF!</f>
        <v>#REF!</v>
      </c>
      <c r="D81" s="28" t="e">
        <f>'Aggregates (£bn)'!D81-#REF!</f>
        <v>#REF!</v>
      </c>
      <c r="E81" s="28" t="e">
        <f>'Aggregates (£bn)'!E81-#REF!</f>
        <v>#REF!</v>
      </c>
      <c r="F81" s="28" t="e">
        <f>'Aggregates (£bn)'!F81-#REF!</f>
        <v>#REF!</v>
      </c>
      <c r="G81" s="28" t="e">
        <f>'Aggregates (£bn)'!G81-#REF!</f>
        <v>#REF!</v>
      </c>
      <c r="H81" s="28" t="e">
        <f>'Aggregates (£bn)'!H81-#REF!</f>
        <v>#REF!</v>
      </c>
      <c r="I81" s="28" t="e">
        <f>'Aggregates (£bn)'!I81-#REF!</f>
        <v>#REF!</v>
      </c>
      <c r="J81" s="28" t="e">
        <f>'Aggregates (£bn)'!J81-#REF!</f>
        <v>#REF!</v>
      </c>
      <c r="K81" s="28" t="e">
        <f>'Aggregates (£bn)'!K81-#REF!</f>
        <v>#REF!</v>
      </c>
      <c r="L81" s="28" t="e">
        <f>'Aggregates (£bn)'!L81-#REF!</f>
        <v>#REF!</v>
      </c>
      <c r="M81" s="28" t="e">
        <f>'Aggregates (£bn)'!L81-#REF!</f>
        <v>#REF!</v>
      </c>
      <c r="N81" s="28" t="e">
        <f>'Aggregates (£bn)'!M81-#REF!</f>
        <v>#REF!</v>
      </c>
      <c r="O81" s="28" t="e">
        <f>'Aggregates (£bn)'!N81-#REF!</f>
        <v>#REF!</v>
      </c>
      <c r="P81" s="28" t="e">
        <f>'Aggregates (£bn)'!P81-#REF!</f>
        <v>#REF!</v>
      </c>
      <c r="Q81" s="28" t="e">
        <f>'Aggregates (£bn)'!Q81-#REF!</f>
        <v>#REF!</v>
      </c>
      <c r="R81" s="28" t="e">
        <f>'Aggregates (£bn)'!R81-#REF!</f>
        <v>#REF!</v>
      </c>
      <c r="S81" s="28" t="e">
        <f>'Aggregates (£bn)'!S81-#REF!</f>
        <v>#REF!</v>
      </c>
      <c r="T81" s="28" t="e">
        <f>'Aggregates (£bn)'!T81-#REF!</f>
        <v>#REF!</v>
      </c>
      <c r="U81" s="28" t="e">
        <f>'Aggregates (£bn)'!U81-#REF!</f>
        <v>#REF!</v>
      </c>
      <c r="V81" s="28" t="e">
        <f>'Aggregates (£bn)'!V81-#REF!</f>
        <v>#REF!</v>
      </c>
      <c r="W81" s="28" t="e">
        <f>'Aggregates (£bn)'!W81-#REF!</f>
        <v>#REF!</v>
      </c>
      <c r="X81" s="28" t="e">
        <f>'Aggregates (£bn)'!X81-#REF!</f>
        <v>#REF!</v>
      </c>
      <c r="Y81" s="28" t="e">
        <f>'Aggregates (£bn)'!AA81-#REF!</f>
        <v>#REF!</v>
      </c>
      <c r="Z81" s="28" t="e">
        <f>'Aggregates (£bn)'!AB81-#REF!</f>
        <v>#REF!</v>
      </c>
      <c r="AA81" s="28" t="e">
        <f>'Aggregates (£bn)'!AC81-#REF!</f>
        <v>#REF!</v>
      </c>
      <c r="AB81" s="28" t="e">
        <f>'Aggregates (£bn)'!AD81-#REF!</f>
        <v>#REF!</v>
      </c>
      <c r="AC81" s="28" t="e">
        <f>'Aggregates (£bn)'!AE81-#REF!</f>
        <v>#REF!</v>
      </c>
      <c r="AD81" s="28" t="e">
        <f>'Aggregates (£bn)'!AF81-#REF!</f>
        <v>#REF!</v>
      </c>
      <c r="AE81" s="28" t="e">
        <f>'Aggregates (£bn)'!AG79-#REF!</f>
        <v>#REF!</v>
      </c>
      <c r="AF81" s="28"/>
      <c r="AG81" s="69" t="s">
        <v>246</v>
      </c>
      <c r="AH81" s="28" t="e">
        <f>'Aggregates (per cent of GDP)'!C78-#REF!</f>
        <v>#REF!</v>
      </c>
      <c r="AI81" s="28" t="e">
        <f>'Aggregates (per cent of GDP)'!D78-#REF!</f>
        <v>#REF!</v>
      </c>
      <c r="AJ81" s="28" t="e">
        <f>'Aggregates (per cent of GDP)'!E78-#REF!</f>
        <v>#REF!</v>
      </c>
      <c r="AK81" s="28" t="e">
        <f>'Aggregates (per cent of GDP)'!F78-#REF!</f>
        <v>#REF!</v>
      </c>
      <c r="AL81" s="28" t="e">
        <f>'Aggregates (per cent of GDP)'!G78-#REF!</f>
        <v>#REF!</v>
      </c>
      <c r="AM81" s="28" t="e">
        <f>'Aggregates (per cent of GDP)'!H78-#REF!</f>
        <v>#REF!</v>
      </c>
      <c r="AN81" s="28" t="e">
        <f>'Aggregates (per cent of GDP)'!I78-#REF!</f>
        <v>#REF!</v>
      </c>
      <c r="AO81" s="28" t="e">
        <f>'Aggregates (per cent of GDP)'!J78-#REF!</f>
        <v>#REF!</v>
      </c>
      <c r="AP81" s="28" t="e">
        <f>'Aggregates (per cent of GDP)'!K78-#REF!</f>
        <v>#REF!</v>
      </c>
      <c r="AQ81" s="28" t="e">
        <f>'Aggregates (per cent of GDP)'!L78-#REF!</f>
        <v>#REF!</v>
      </c>
      <c r="AR81" s="28" t="e">
        <f>'Aggregates (per cent of GDP)'!M78-#REF!</f>
        <v>#REF!</v>
      </c>
      <c r="AS81" s="28" t="e">
        <f>'Aggregates (per cent of GDP)'!L78-#REF!</f>
        <v>#REF!</v>
      </c>
      <c r="AT81" s="28" t="e">
        <f>'Aggregates (per cent of GDP)'!N78-#REF!</f>
        <v>#REF!</v>
      </c>
      <c r="AU81" s="28" t="e">
        <f>'Aggregates (per cent of GDP)'!P78-#REF!</f>
        <v>#REF!</v>
      </c>
      <c r="AV81" s="28" t="e">
        <f>'Aggregates (per cent of GDP)'!R78-#REF!</f>
        <v>#REF!</v>
      </c>
      <c r="AW81" s="28" t="e">
        <f>'Aggregates (per cent of GDP)'!R78-#REF!</f>
        <v>#REF!</v>
      </c>
      <c r="AX81" s="28" t="e">
        <f>'Aggregates (per cent of GDP)'!S78-#REF!</f>
        <v>#REF!</v>
      </c>
      <c r="AY81" s="28" t="e">
        <f>'Aggregates (per cent of GDP)'!T78-#REF!</f>
        <v>#REF!</v>
      </c>
      <c r="AZ81" s="28" t="e">
        <f>'Aggregates (per cent of GDP)'!U78-#REF!</f>
        <v>#REF!</v>
      </c>
      <c r="BA81" s="28" t="e">
        <f>'Aggregates (per cent of GDP)'!V78-#REF!</f>
        <v>#REF!</v>
      </c>
      <c r="BB81" s="28" t="e">
        <f>'Aggregates (per cent of GDP)'!W78-#REF!</f>
        <v>#REF!</v>
      </c>
      <c r="BC81" s="28" t="e">
        <f>'Aggregates (per cent of GDP)'!X78-#REF!</f>
        <v>#REF!</v>
      </c>
      <c r="BD81" s="28" t="e">
        <f>'Aggregates (per cent of GDP)'!AA78-#REF!</f>
        <v>#REF!</v>
      </c>
      <c r="BE81" s="28" t="e">
        <f>'Aggregates (per cent of GDP)'!AB78-#REF!</f>
        <v>#REF!</v>
      </c>
      <c r="BF81" s="28" t="e">
        <f>'Aggregates (per cent of GDP)'!AC78-#REF!</f>
        <v>#REF!</v>
      </c>
      <c r="BG81" s="28"/>
      <c r="BH81" s="28"/>
      <c r="BI81" s="28"/>
      <c r="BL81" s="36" t="s">
        <v>189</v>
      </c>
      <c r="BM81" s="4"/>
      <c r="BN81" s="4"/>
      <c r="BO81" s="4"/>
      <c r="BP81" s="4"/>
      <c r="BQ81" s="34"/>
      <c r="BR81" s="34"/>
      <c r="BS81" s="4"/>
      <c r="BT81" s="4"/>
      <c r="BU81" s="4"/>
      <c r="BV81" s="4"/>
      <c r="BW81" s="4"/>
      <c r="BX81" s="4"/>
      <c r="BY81" s="4"/>
      <c r="BZ81" s="4"/>
      <c r="CA81" s="4"/>
      <c r="CB81" s="4"/>
      <c r="CC81" s="4"/>
      <c r="CD81" s="4"/>
      <c r="CE81" s="4"/>
      <c r="CF81" s="4"/>
      <c r="CG81" s="4"/>
      <c r="CH81" s="4"/>
      <c r="CI81" s="4"/>
    </row>
    <row r="82" spans="2:87" s="67" customFormat="1">
      <c r="B82" s="66" t="s">
        <v>186</v>
      </c>
      <c r="C82" s="28" t="e">
        <f>'Aggregates (£bn)'!C82-#REF!</f>
        <v>#REF!</v>
      </c>
      <c r="D82" s="28" t="e">
        <f>'Aggregates (£bn)'!D82-#REF!</f>
        <v>#REF!</v>
      </c>
      <c r="E82" s="28" t="e">
        <f>'Aggregates (£bn)'!E82-#REF!</f>
        <v>#REF!</v>
      </c>
      <c r="F82" s="28" t="e">
        <f>'Aggregates (£bn)'!F82-#REF!</f>
        <v>#REF!</v>
      </c>
      <c r="G82" s="28" t="e">
        <f>'Aggregates (£bn)'!G82-#REF!</f>
        <v>#REF!</v>
      </c>
      <c r="H82" s="28" t="e">
        <f>'Aggregates (£bn)'!H82-#REF!</f>
        <v>#REF!</v>
      </c>
      <c r="I82" s="28" t="e">
        <f>'Aggregates (£bn)'!I82-#REF!</f>
        <v>#REF!</v>
      </c>
      <c r="J82" s="28" t="e">
        <f>'Aggregates (£bn)'!J82-#REF!</f>
        <v>#REF!</v>
      </c>
      <c r="K82" s="28" t="e">
        <f>'Aggregates (£bn)'!K82-#REF!</f>
        <v>#REF!</v>
      </c>
      <c r="L82" s="28" t="e">
        <f>'Aggregates (£bn)'!L82-#REF!</f>
        <v>#REF!</v>
      </c>
      <c r="M82" s="28" t="e">
        <f>'Aggregates (£bn)'!L82-#REF!</f>
        <v>#REF!</v>
      </c>
      <c r="N82" s="28" t="e">
        <f>'Aggregates (£bn)'!M82-#REF!</f>
        <v>#REF!</v>
      </c>
      <c r="O82" s="28" t="e">
        <f>'Aggregates (£bn)'!N82-#REF!</f>
        <v>#REF!</v>
      </c>
      <c r="P82" s="28" t="e">
        <f>'Aggregates (£bn)'!P82-#REF!</f>
        <v>#REF!</v>
      </c>
      <c r="Q82" s="28" t="e">
        <f>'Aggregates (£bn)'!Q82-#REF!</f>
        <v>#REF!</v>
      </c>
      <c r="R82" s="28" t="e">
        <f>'Aggregates (£bn)'!R82-#REF!</f>
        <v>#REF!</v>
      </c>
      <c r="S82" s="28" t="e">
        <f>'Aggregates (£bn)'!S82-#REF!</f>
        <v>#REF!</v>
      </c>
      <c r="T82" s="28" t="e">
        <f>'Aggregates (£bn)'!T82-#REF!</f>
        <v>#REF!</v>
      </c>
      <c r="U82" s="28" t="e">
        <f>'Aggregates (£bn)'!U82-#REF!</f>
        <v>#REF!</v>
      </c>
      <c r="V82" s="28" t="e">
        <f>'Aggregates (£bn)'!V82-#REF!</f>
        <v>#REF!</v>
      </c>
      <c r="W82" s="28" t="e">
        <f>'Aggregates (£bn)'!W82-#REF!</f>
        <v>#REF!</v>
      </c>
      <c r="X82" s="28" t="e">
        <f>'Aggregates (£bn)'!X82-#REF!</f>
        <v>#REF!</v>
      </c>
      <c r="Y82" s="28" t="e">
        <f>'Aggregates (£bn)'!AA82-#REF!</f>
        <v>#REF!</v>
      </c>
      <c r="Z82" s="28" t="e">
        <f>'Aggregates (£bn)'!AB82-#REF!</f>
        <v>#REF!</v>
      </c>
      <c r="AA82" s="28" t="e">
        <f>'Aggregates (£bn)'!AC82-#REF!</f>
        <v>#REF!</v>
      </c>
      <c r="AB82" s="28" t="e">
        <f>'Aggregates (£bn)'!AD82-#REF!</f>
        <v>#REF!</v>
      </c>
      <c r="AC82" s="28" t="e">
        <f>'Aggregates (£bn)'!AE82-#REF!</f>
        <v>#REF!</v>
      </c>
      <c r="AD82" s="28" t="e">
        <f>'Aggregates (£bn)'!AF82-#REF!</f>
        <v>#REF!</v>
      </c>
      <c r="AE82" s="28" t="e">
        <f>'Aggregates (£bn)'!AG80-#REF!</f>
        <v>#REF!</v>
      </c>
      <c r="AF82" s="28"/>
      <c r="AG82" s="69" t="s">
        <v>280</v>
      </c>
      <c r="AH82" s="28" t="e">
        <f>'Aggregates (per cent of GDP)'!C79-#REF!</f>
        <v>#REF!</v>
      </c>
      <c r="AI82" s="28" t="e">
        <f>'Aggregates (per cent of GDP)'!D79-#REF!</f>
        <v>#REF!</v>
      </c>
      <c r="AJ82" s="28" t="e">
        <f>'Aggregates (per cent of GDP)'!E79-#REF!</f>
        <v>#REF!</v>
      </c>
      <c r="AK82" s="28" t="e">
        <f>'Aggregates (per cent of GDP)'!F79-#REF!</f>
        <v>#REF!</v>
      </c>
      <c r="AL82" s="28" t="e">
        <f>'Aggregates (per cent of GDP)'!G79-#REF!</f>
        <v>#REF!</v>
      </c>
      <c r="AM82" s="28" t="e">
        <f>'Aggregates (per cent of GDP)'!H79-#REF!</f>
        <v>#REF!</v>
      </c>
      <c r="AN82" s="28" t="e">
        <f>'Aggregates (per cent of GDP)'!I79-#REF!</f>
        <v>#REF!</v>
      </c>
      <c r="AO82" s="28" t="e">
        <f>'Aggregates (per cent of GDP)'!J79-#REF!</f>
        <v>#REF!</v>
      </c>
      <c r="AP82" s="28" t="e">
        <f>'Aggregates (per cent of GDP)'!K79-#REF!</f>
        <v>#REF!</v>
      </c>
      <c r="AQ82" s="28" t="e">
        <f>'Aggregates (per cent of GDP)'!L79-#REF!</f>
        <v>#REF!</v>
      </c>
      <c r="AR82" s="28" t="e">
        <f>'Aggregates (per cent of GDP)'!M79-#REF!</f>
        <v>#REF!</v>
      </c>
      <c r="AS82" s="28" t="e">
        <f>'Aggregates (per cent of GDP)'!L79-#REF!</f>
        <v>#REF!</v>
      </c>
      <c r="AT82" s="28" t="e">
        <f>'Aggregates (per cent of GDP)'!N79-#REF!</f>
        <v>#REF!</v>
      </c>
      <c r="AU82" s="28" t="e">
        <f>'Aggregates (per cent of GDP)'!P79-#REF!</f>
        <v>#REF!</v>
      </c>
      <c r="AV82" s="28" t="e">
        <f>'Aggregates (per cent of GDP)'!R79-#REF!</f>
        <v>#REF!</v>
      </c>
      <c r="AW82" s="28" t="e">
        <f>'Aggregates (per cent of GDP)'!R79-#REF!</f>
        <v>#REF!</v>
      </c>
      <c r="AX82" s="28" t="e">
        <f>'Aggregates (per cent of GDP)'!S79-#REF!</f>
        <v>#REF!</v>
      </c>
      <c r="AY82" s="28" t="e">
        <f>'Aggregates (per cent of GDP)'!T79-#REF!</f>
        <v>#REF!</v>
      </c>
      <c r="AZ82" s="28" t="e">
        <f>'Aggregates (per cent of GDP)'!U79-#REF!</f>
        <v>#REF!</v>
      </c>
      <c r="BA82" s="28" t="e">
        <f>'Aggregates (per cent of GDP)'!V79-#REF!</f>
        <v>#REF!</v>
      </c>
      <c r="BB82" s="28" t="e">
        <f>'Aggregates (per cent of GDP)'!W79-#REF!</f>
        <v>#REF!</v>
      </c>
      <c r="BC82" s="28" t="e">
        <f>'Aggregates (per cent of GDP)'!X79-#REF!</f>
        <v>#REF!</v>
      </c>
      <c r="BD82" s="28" t="e">
        <f>'Aggregates (per cent of GDP)'!AA79-#REF!</f>
        <v>#REF!</v>
      </c>
      <c r="BE82" s="28" t="e">
        <f>'Aggregates (per cent of GDP)'!AB79-#REF!</f>
        <v>#REF!</v>
      </c>
      <c r="BF82" s="28" t="e">
        <f>'Aggregates (per cent of GDP)'!AC79-#REF!</f>
        <v>#REF!</v>
      </c>
      <c r="BG82" s="28"/>
      <c r="BH82" s="28"/>
      <c r="BI82" s="28"/>
      <c r="BL82" s="36" t="s">
        <v>172</v>
      </c>
      <c r="BM82" s="4"/>
      <c r="BN82" s="4"/>
      <c r="BO82" s="4"/>
      <c r="BP82" s="4"/>
      <c r="BQ82" s="4"/>
      <c r="BR82" s="4"/>
      <c r="BS82" s="4"/>
      <c r="BT82" s="4"/>
      <c r="BU82" s="4"/>
      <c r="BV82" s="4"/>
      <c r="BW82" s="4"/>
      <c r="BX82" s="4"/>
      <c r="BY82" s="4"/>
      <c r="BZ82" s="4"/>
      <c r="CA82" s="4"/>
      <c r="CB82" s="4"/>
      <c r="CC82" s="4"/>
      <c r="CD82" s="4"/>
      <c r="CE82" s="4"/>
      <c r="CF82" s="4"/>
      <c r="CG82" s="4"/>
      <c r="CH82" s="4"/>
      <c r="CI82" s="4"/>
    </row>
    <row r="83" spans="2:87" s="67" customFormat="1" ht="16.5" thickBot="1">
      <c r="B83" s="134" t="s">
        <v>246</v>
      </c>
      <c r="C83" s="137" t="e">
        <f>'Aggregates (£bn)'!C83-#REF!</f>
        <v>#REF!</v>
      </c>
      <c r="D83" s="137" t="e">
        <f>'Aggregates (£bn)'!D83-#REF!</f>
        <v>#REF!</v>
      </c>
      <c r="E83" s="137" t="e">
        <f>'Aggregates (£bn)'!E83-#REF!</f>
        <v>#REF!</v>
      </c>
      <c r="F83" s="137" t="e">
        <f>'Aggregates (£bn)'!F83-#REF!</f>
        <v>#REF!</v>
      </c>
      <c r="G83" s="137" t="e">
        <f>'Aggregates (£bn)'!G83-#REF!</f>
        <v>#REF!</v>
      </c>
      <c r="H83" s="137" t="e">
        <f>'Aggregates (£bn)'!H83-#REF!</f>
        <v>#REF!</v>
      </c>
      <c r="I83" s="137" t="e">
        <f>'Aggregates (£bn)'!I83-#REF!</f>
        <v>#REF!</v>
      </c>
      <c r="J83" s="137" t="e">
        <f>'Aggregates (£bn)'!J83-#REF!</f>
        <v>#REF!</v>
      </c>
      <c r="K83" s="137" t="e">
        <f>'Aggregates (£bn)'!K83-#REF!</f>
        <v>#REF!</v>
      </c>
      <c r="L83" s="137" t="e">
        <f>'Aggregates (£bn)'!L83-#REF!</f>
        <v>#REF!</v>
      </c>
      <c r="M83" s="137" t="e">
        <f>'Aggregates (£bn)'!L83-#REF!</f>
        <v>#REF!</v>
      </c>
      <c r="N83" s="137" t="e">
        <f>'Aggregates (£bn)'!M83-#REF!</f>
        <v>#REF!</v>
      </c>
      <c r="O83" s="137" t="e">
        <f>'Aggregates (£bn)'!N83-#REF!</f>
        <v>#REF!</v>
      </c>
      <c r="P83" s="137" t="e">
        <f>'Aggregates (£bn)'!P83-#REF!</f>
        <v>#REF!</v>
      </c>
      <c r="Q83" s="137" t="e">
        <f>'Aggregates (£bn)'!Q83-#REF!</f>
        <v>#REF!</v>
      </c>
      <c r="R83" s="137" t="e">
        <f>'Aggregates (£bn)'!R83-#REF!</f>
        <v>#REF!</v>
      </c>
      <c r="S83" s="137" t="e">
        <f>'Aggregates (£bn)'!S83-#REF!</f>
        <v>#REF!</v>
      </c>
      <c r="T83" s="137" t="e">
        <f>'Aggregates (£bn)'!T83-#REF!</f>
        <v>#REF!</v>
      </c>
      <c r="U83" s="137" t="e">
        <f>'Aggregates (£bn)'!U83-#REF!</f>
        <v>#REF!</v>
      </c>
      <c r="V83" s="137" t="e">
        <f>'Aggregates (£bn)'!V83-#REF!</f>
        <v>#REF!</v>
      </c>
      <c r="W83" s="137" t="e">
        <f>'Aggregates (£bn)'!W83-#REF!</f>
        <v>#REF!</v>
      </c>
      <c r="X83" s="137" t="e">
        <f>'Aggregates (£bn)'!X83-#REF!</f>
        <v>#REF!</v>
      </c>
      <c r="Y83" s="137" t="e">
        <f>'Aggregates (£bn)'!AA83-#REF!</f>
        <v>#REF!</v>
      </c>
      <c r="Z83" s="137" t="e">
        <f>'Aggregates (£bn)'!AB83-#REF!</f>
        <v>#REF!</v>
      </c>
      <c r="AA83" s="137" t="e">
        <f>'Aggregates (£bn)'!AC83-#REF!</f>
        <v>#REF!</v>
      </c>
      <c r="AB83" s="137" t="e">
        <f>'Aggregates (£bn)'!AD83-#REF!</f>
        <v>#REF!</v>
      </c>
      <c r="AC83" s="137" t="e">
        <f>'Aggregates (£bn)'!AE83-#REF!</f>
        <v>#REF!</v>
      </c>
      <c r="AD83" s="137" t="e">
        <f>'Aggregates (£bn)'!AF83-#REF!</f>
        <v>#REF!</v>
      </c>
      <c r="AE83" s="137" t="e">
        <f>'Aggregates (£bn)'!AG81-#REF!</f>
        <v>#REF!</v>
      </c>
      <c r="AF83" s="28"/>
      <c r="AG83" s="110" t="s">
        <v>282</v>
      </c>
      <c r="AH83" s="28" t="e">
        <f>'Aggregates (per cent of GDP)'!C80-#REF!</f>
        <v>#REF!</v>
      </c>
      <c r="AI83" s="28" t="e">
        <f>'Aggregates (per cent of GDP)'!D80-#REF!</f>
        <v>#REF!</v>
      </c>
      <c r="AJ83" s="28" t="e">
        <f>'Aggregates (per cent of GDP)'!E80-#REF!</f>
        <v>#REF!</v>
      </c>
      <c r="AK83" s="28" t="e">
        <f>'Aggregates (per cent of GDP)'!F80-#REF!</f>
        <v>#REF!</v>
      </c>
      <c r="AL83" s="28" t="e">
        <f>'Aggregates (per cent of GDP)'!G80-#REF!</f>
        <v>#REF!</v>
      </c>
      <c r="AM83" s="28" t="e">
        <f>'Aggregates (per cent of GDP)'!H80-#REF!</f>
        <v>#REF!</v>
      </c>
      <c r="AN83" s="28" t="e">
        <f>'Aggregates (per cent of GDP)'!I80-#REF!</f>
        <v>#REF!</v>
      </c>
      <c r="AO83" s="28" t="e">
        <f>'Aggregates (per cent of GDP)'!J80-#REF!</f>
        <v>#REF!</v>
      </c>
      <c r="AP83" s="28" t="e">
        <f>'Aggregates (per cent of GDP)'!K80-#REF!</f>
        <v>#REF!</v>
      </c>
      <c r="AQ83" s="28" t="e">
        <f>'Aggregates (per cent of GDP)'!L80-#REF!</f>
        <v>#REF!</v>
      </c>
      <c r="AR83" s="28" t="e">
        <f>'Aggregates (per cent of GDP)'!M80-#REF!</f>
        <v>#REF!</v>
      </c>
      <c r="AS83" s="28" t="e">
        <f>'Aggregates (per cent of GDP)'!L80-#REF!</f>
        <v>#REF!</v>
      </c>
      <c r="AT83" s="28" t="e">
        <f>'Aggregates (per cent of GDP)'!N80-#REF!</f>
        <v>#REF!</v>
      </c>
      <c r="AU83" s="28" t="e">
        <f>'Aggregates (per cent of GDP)'!P80-#REF!</f>
        <v>#REF!</v>
      </c>
      <c r="AV83" s="28" t="e">
        <f>'Aggregates (per cent of GDP)'!R80-#REF!</f>
        <v>#REF!</v>
      </c>
      <c r="AW83" s="28" t="e">
        <f>'Aggregates (per cent of GDP)'!R80-#REF!</f>
        <v>#REF!</v>
      </c>
      <c r="AX83" s="28" t="e">
        <f>'Aggregates (per cent of GDP)'!S80-#REF!</f>
        <v>#REF!</v>
      </c>
      <c r="AY83" s="28" t="e">
        <f>'Aggregates (per cent of GDP)'!T80-#REF!</f>
        <v>#REF!</v>
      </c>
      <c r="AZ83" s="28" t="e">
        <f>'Aggregates (per cent of GDP)'!U80-#REF!</f>
        <v>#REF!</v>
      </c>
      <c r="BA83" s="28" t="e">
        <f>'Aggregates (per cent of GDP)'!V80-#REF!</f>
        <v>#REF!</v>
      </c>
      <c r="BB83" s="28" t="e">
        <f>'Aggregates (per cent of GDP)'!W80-#REF!</f>
        <v>#REF!</v>
      </c>
      <c r="BC83" s="28" t="e">
        <f>'Aggregates (per cent of GDP)'!X80-#REF!</f>
        <v>#REF!</v>
      </c>
      <c r="BD83" s="28" t="e">
        <f>'Aggregates (per cent of GDP)'!AA80-#REF!</f>
        <v>#REF!</v>
      </c>
      <c r="BE83" s="28" t="e">
        <f>'Aggregates (per cent of GDP)'!AB80-#REF!</f>
        <v>#REF!</v>
      </c>
      <c r="BF83" s="28" t="e">
        <f>'Aggregates (per cent of GDP)'!AC80-#REF!</f>
        <v>#REF!</v>
      </c>
      <c r="BG83" s="28"/>
      <c r="BH83" s="28"/>
      <c r="BI83" s="28"/>
      <c r="BL83" s="40" t="s">
        <v>127</v>
      </c>
      <c r="BM83" s="41"/>
      <c r="BN83" s="41"/>
      <c r="BO83" s="41"/>
      <c r="BP83" s="41"/>
      <c r="BQ83" s="41"/>
      <c r="BR83" s="41"/>
      <c r="BS83" s="41"/>
      <c r="BT83" s="41"/>
      <c r="BU83" s="41"/>
      <c r="BV83" s="41"/>
      <c r="BW83" s="41"/>
      <c r="BX83" s="41"/>
      <c r="BY83" s="41"/>
      <c r="BZ83" s="41"/>
      <c r="CA83" s="41"/>
      <c r="CB83" s="41"/>
      <c r="CC83" s="41"/>
      <c r="CD83" s="41"/>
      <c r="CE83" s="41"/>
      <c r="CF83" s="41"/>
      <c r="CG83" s="41"/>
      <c r="CH83" s="41"/>
      <c r="CI83" s="41"/>
    </row>
    <row r="84" spans="2:87" s="67" customFormat="1">
      <c r="B84" s="123" t="s">
        <v>280</v>
      </c>
      <c r="C84" s="28" t="e">
        <f>'Aggregates (£bn)'!C84-#REF!</f>
        <v>#REF!</v>
      </c>
      <c r="D84" s="28" t="e">
        <f>'Aggregates (£bn)'!D84-#REF!</f>
        <v>#REF!</v>
      </c>
      <c r="E84" s="28" t="e">
        <f>'Aggregates (£bn)'!E84-#REF!</f>
        <v>#REF!</v>
      </c>
      <c r="F84" s="28" t="e">
        <f>'Aggregates (£bn)'!F84-#REF!</f>
        <v>#REF!</v>
      </c>
      <c r="G84" s="28" t="e">
        <f>'Aggregates (£bn)'!G84-#REF!</f>
        <v>#REF!</v>
      </c>
      <c r="H84" s="28" t="e">
        <f>'Aggregates (£bn)'!H84-#REF!</f>
        <v>#REF!</v>
      </c>
      <c r="I84" s="28" t="e">
        <f>'Aggregates (£bn)'!I84-#REF!</f>
        <v>#REF!</v>
      </c>
      <c r="J84" s="28" t="e">
        <f>'Aggregates (£bn)'!J84-#REF!</f>
        <v>#REF!</v>
      </c>
      <c r="K84" s="28" t="e">
        <f>'Aggregates (£bn)'!K84-#REF!</f>
        <v>#REF!</v>
      </c>
      <c r="L84" s="28" t="e">
        <f>'Aggregates (£bn)'!L84-#REF!</f>
        <v>#REF!</v>
      </c>
      <c r="M84" s="28" t="e">
        <f>'Aggregates (£bn)'!L84-#REF!</f>
        <v>#REF!</v>
      </c>
      <c r="N84" s="28" t="e">
        <f>'Aggregates (£bn)'!M84-#REF!</f>
        <v>#REF!</v>
      </c>
      <c r="O84" s="28" t="e">
        <f>'Aggregates (£bn)'!N84-#REF!</f>
        <v>#REF!</v>
      </c>
      <c r="P84" s="28" t="e">
        <f>'Aggregates (£bn)'!P84-#REF!</f>
        <v>#REF!</v>
      </c>
      <c r="Q84" s="28" t="e">
        <f>'Aggregates (£bn)'!Q84-#REF!</f>
        <v>#REF!</v>
      </c>
      <c r="R84" s="28" t="e">
        <f>'Aggregates (£bn)'!R84-#REF!</f>
        <v>#REF!</v>
      </c>
      <c r="S84" s="28" t="e">
        <f>'Aggregates (£bn)'!S84-#REF!</f>
        <v>#REF!</v>
      </c>
      <c r="T84" s="28" t="e">
        <f>'Aggregates (£bn)'!T84-#REF!</f>
        <v>#REF!</v>
      </c>
      <c r="U84" s="28" t="e">
        <f>'Aggregates (£bn)'!U84-#REF!</f>
        <v>#REF!</v>
      </c>
      <c r="V84" s="28" t="e">
        <f>'Aggregates (£bn)'!V84-#REF!</f>
        <v>#REF!</v>
      </c>
      <c r="W84" s="28" t="e">
        <f>'Aggregates (£bn)'!W84-#REF!</f>
        <v>#REF!</v>
      </c>
      <c r="X84" s="28" t="e">
        <f>'Aggregates (£bn)'!X84-#REF!</f>
        <v>#REF!</v>
      </c>
      <c r="Y84" s="28" t="e">
        <f>'Aggregates (£bn)'!AA84-#REF!</f>
        <v>#REF!</v>
      </c>
      <c r="Z84" s="28" t="e">
        <f>'Aggregates (£bn)'!AB84-#REF!</f>
        <v>#REF!</v>
      </c>
      <c r="AA84" s="28" t="e">
        <f>'Aggregates (£bn)'!AC84-#REF!</f>
        <v>#REF!</v>
      </c>
      <c r="AB84" s="28" t="e">
        <f>'Aggregates (£bn)'!AD84-#REF!</f>
        <v>#REF!</v>
      </c>
      <c r="AC84" s="28" t="e">
        <f>'Aggregates (£bn)'!AE84-#REF!</f>
        <v>#REF!</v>
      </c>
      <c r="AD84" s="28" t="e">
        <f>'Aggregates (£bn)'!AF84-#REF!</f>
        <v>#REF!</v>
      </c>
      <c r="AE84" s="28" t="e">
        <f>'Aggregates (£bn)'!AG82-#REF!</f>
        <v>#REF!</v>
      </c>
      <c r="AF84" s="28"/>
      <c r="AG84" s="28" t="s">
        <v>284</v>
      </c>
      <c r="AH84" s="28" t="e">
        <f>'Aggregates (per cent of GDP)'!C81-#REF!</f>
        <v>#REF!</v>
      </c>
      <c r="AI84" s="28" t="e">
        <f>'Aggregates (per cent of GDP)'!D81-#REF!</f>
        <v>#REF!</v>
      </c>
      <c r="AJ84" s="28" t="e">
        <f>'Aggregates (per cent of GDP)'!E81-#REF!</f>
        <v>#REF!</v>
      </c>
      <c r="AK84" s="28" t="e">
        <f>'Aggregates (per cent of GDP)'!F81-#REF!</f>
        <v>#REF!</v>
      </c>
      <c r="AL84" s="28" t="e">
        <f>'Aggregates (per cent of GDP)'!G81-#REF!</f>
        <v>#REF!</v>
      </c>
      <c r="AM84" s="28" t="e">
        <f>'Aggregates (per cent of GDP)'!H81-#REF!</f>
        <v>#REF!</v>
      </c>
      <c r="AN84" s="28" t="e">
        <f>'Aggregates (per cent of GDP)'!I81-#REF!</f>
        <v>#REF!</v>
      </c>
      <c r="AO84" s="28" t="e">
        <f>'Aggregates (per cent of GDP)'!J81-#REF!</f>
        <v>#REF!</v>
      </c>
      <c r="AP84" s="28" t="e">
        <f>'Aggregates (per cent of GDP)'!K81-#REF!</f>
        <v>#REF!</v>
      </c>
      <c r="AQ84" s="28" t="e">
        <f>'Aggregates (per cent of GDP)'!L81-#REF!</f>
        <v>#REF!</v>
      </c>
      <c r="AR84" s="28" t="e">
        <f>'Aggregates (per cent of GDP)'!M81-#REF!</f>
        <v>#REF!</v>
      </c>
      <c r="AS84" s="28" t="e">
        <f>'Aggregates (per cent of GDP)'!L81-#REF!</f>
        <v>#REF!</v>
      </c>
      <c r="AT84" s="28" t="e">
        <f>'Aggregates (per cent of GDP)'!N81-#REF!</f>
        <v>#REF!</v>
      </c>
      <c r="AU84" s="28" t="e">
        <f>'Aggregates (per cent of GDP)'!P81-#REF!</f>
        <v>#REF!</v>
      </c>
      <c r="AV84" s="28" t="e">
        <f>'Aggregates (per cent of GDP)'!R81-#REF!</f>
        <v>#REF!</v>
      </c>
      <c r="AW84" s="28" t="e">
        <f>'Aggregates (per cent of GDP)'!R81-#REF!</f>
        <v>#REF!</v>
      </c>
      <c r="AX84" s="28" t="e">
        <f>'Aggregates (per cent of GDP)'!S81-#REF!</f>
        <v>#REF!</v>
      </c>
      <c r="AY84" s="28" t="e">
        <f>'Aggregates (per cent of GDP)'!T81-#REF!</f>
        <v>#REF!</v>
      </c>
      <c r="AZ84" s="28" t="e">
        <f>'Aggregates (per cent of GDP)'!U81-#REF!</f>
        <v>#REF!</v>
      </c>
      <c r="BA84" s="28" t="e">
        <f>'Aggregates (per cent of GDP)'!V81-#REF!</f>
        <v>#REF!</v>
      </c>
      <c r="BB84" s="28" t="e">
        <f>'Aggregates (per cent of GDP)'!W81-#REF!</f>
        <v>#REF!</v>
      </c>
      <c r="BC84" s="28" t="e">
        <f>'Aggregates (per cent of GDP)'!X81-#REF!</f>
        <v>#REF!</v>
      </c>
      <c r="BD84" s="28" t="e">
        <f>'Aggregates (per cent of GDP)'!AA81-#REF!</f>
        <v>#REF!</v>
      </c>
      <c r="BE84" s="28" t="e">
        <f>'Aggregates (per cent of GDP)'!AB81-#REF!</f>
        <v>#REF!</v>
      </c>
      <c r="BF84" s="28" t="e">
        <f>'Aggregates (per cent of GDP)'!AC81-#REF!</f>
        <v>#REF!</v>
      </c>
      <c r="BG84" s="28"/>
      <c r="BH84" s="28"/>
      <c r="BI84" s="28"/>
    </row>
    <row r="85" spans="2:87" s="67" customFormat="1">
      <c r="B85" s="123" t="s">
        <v>282</v>
      </c>
      <c r="C85" s="28" t="e">
        <f>'Aggregates (£bn)'!C85-#REF!</f>
        <v>#REF!</v>
      </c>
      <c r="D85" s="28" t="e">
        <f>'Aggregates (£bn)'!D85-#REF!</f>
        <v>#REF!</v>
      </c>
      <c r="E85" s="28" t="e">
        <f>'Aggregates (£bn)'!E85-#REF!</f>
        <v>#REF!</v>
      </c>
      <c r="F85" s="28" t="e">
        <f>'Aggregates (£bn)'!F85-#REF!</f>
        <v>#REF!</v>
      </c>
      <c r="G85" s="28" t="e">
        <f>'Aggregates (£bn)'!G85-#REF!</f>
        <v>#REF!</v>
      </c>
      <c r="H85" s="28" t="e">
        <f>'Aggregates (£bn)'!H85-#REF!</f>
        <v>#REF!</v>
      </c>
      <c r="I85" s="28" t="e">
        <f>'Aggregates (£bn)'!I85-#REF!</f>
        <v>#REF!</v>
      </c>
      <c r="J85" s="28" t="e">
        <f>'Aggregates (£bn)'!J85-#REF!</f>
        <v>#REF!</v>
      </c>
      <c r="K85" s="28" t="e">
        <f>'Aggregates (£bn)'!K85-#REF!</f>
        <v>#REF!</v>
      </c>
      <c r="L85" s="28" t="e">
        <f>'Aggregates (£bn)'!L85-#REF!</f>
        <v>#REF!</v>
      </c>
      <c r="M85" s="28" t="e">
        <f>'Aggregates (£bn)'!L85-#REF!</f>
        <v>#REF!</v>
      </c>
      <c r="N85" s="28" t="e">
        <f>'Aggregates (£bn)'!M85-#REF!</f>
        <v>#REF!</v>
      </c>
      <c r="O85" s="28" t="e">
        <f>'Aggregates (£bn)'!N85-#REF!</f>
        <v>#REF!</v>
      </c>
      <c r="P85" s="28" t="e">
        <f>'Aggregates (£bn)'!P85-#REF!</f>
        <v>#REF!</v>
      </c>
      <c r="Q85" s="28" t="e">
        <f>'Aggregates (£bn)'!Q85-#REF!</f>
        <v>#REF!</v>
      </c>
      <c r="R85" s="28" t="e">
        <f>'Aggregates (£bn)'!R85-#REF!</f>
        <v>#REF!</v>
      </c>
      <c r="S85" s="28" t="e">
        <f>'Aggregates (£bn)'!S85-#REF!</f>
        <v>#REF!</v>
      </c>
      <c r="T85" s="28" t="e">
        <f>'Aggregates (£bn)'!T85-#REF!</f>
        <v>#REF!</v>
      </c>
      <c r="U85" s="28" t="e">
        <f>'Aggregates (£bn)'!U85-#REF!</f>
        <v>#REF!</v>
      </c>
      <c r="V85" s="28" t="e">
        <f>'Aggregates (£bn)'!V85-#REF!</f>
        <v>#REF!</v>
      </c>
      <c r="W85" s="28" t="e">
        <f>'Aggregates (£bn)'!W85-#REF!</f>
        <v>#REF!</v>
      </c>
      <c r="X85" s="28" t="e">
        <f>'Aggregates (£bn)'!X85-#REF!</f>
        <v>#REF!</v>
      </c>
      <c r="Y85" s="28" t="e">
        <f>'Aggregates (£bn)'!AA85-#REF!</f>
        <v>#REF!</v>
      </c>
      <c r="Z85" s="28" t="e">
        <f>'Aggregates (£bn)'!AB85-#REF!</f>
        <v>#REF!</v>
      </c>
      <c r="AA85" s="28" t="e">
        <f>'Aggregates (£bn)'!AC85-#REF!</f>
        <v>#REF!</v>
      </c>
      <c r="AB85" s="28" t="e">
        <f>'Aggregates (£bn)'!AD85-#REF!</f>
        <v>#REF!</v>
      </c>
      <c r="AC85" s="28" t="e">
        <f>'Aggregates (£bn)'!AE85-#REF!</f>
        <v>#REF!</v>
      </c>
      <c r="AD85" s="28" t="e">
        <f>'Aggregates (£bn)'!AF85-#REF!</f>
        <v>#REF!</v>
      </c>
      <c r="AE85" s="28" t="e">
        <f>'Aggregates (£bn)'!AG83-#REF!</f>
        <v>#REF!</v>
      </c>
      <c r="AF85" s="28"/>
      <c r="AG85" s="28" t="s">
        <v>310</v>
      </c>
      <c r="AH85" s="28" t="e">
        <f>'Aggregates (per cent of GDP)'!C82-#REF!</f>
        <v>#REF!</v>
      </c>
      <c r="AI85" s="28" t="e">
        <f>'Aggregates (per cent of GDP)'!D82-#REF!</f>
        <v>#REF!</v>
      </c>
      <c r="AJ85" s="28" t="e">
        <f>'Aggregates (per cent of GDP)'!E82-#REF!</f>
        <v>#REF!</v>
      </c>
      <c r="AK85" s="28" t="e">
        <f>'Aggregates (per cent of GDP)'!F82-#REF!</f>
        <v>#REF!</v>
      </c>
      <c r="AL85" s="28" t="e">
        <f>'Aggregates (per cent of GDP)'!G82-#REF!</f>
        <v>#REF!</v>
      </c>
      <c r="AM85" s="28" t="e">
        <f>'Aggregates (per cent of GDP)'!H82-#REF!</f>
        <v>#REF!</v>
      </c>
      <c r="AN85" s="28" t="e">
        <f>'Aggregates (per cent of GDP)'!I82-#REF!</f>
        <v>#REF!</v>
      </c>
      <c r="AO85" s="28" t="e">
        <f>'Aggregates (per cent of GDP)'!J82-#REF!</f>
        <v>#REF!</v>
      </c>
      <c r="AP85" s="28" t="e">
        <f>'Aggregates (per cent of GDP)'!K82-#REF!</f>
        <v>#REF!</v>
      </c>
      <c r="AQ85" s="28" t="e">
        <f>'Aggregates (per cent of GDP)'!L82-#REF!</f>
        <v>#REF!</v>
      </c>
      <c r="AR85" s="28" t="e">
        <f>'Aggregates (per cent of GDP)'!M82-#REF!</f>
        <v>#REF!</v>
      </c>
      <c r="AS85" s="28" t="e">
        <f>'Aggregates (per cent of GDP)'!L82-#REF!</f>
        <v>#REF!</v>
      </c>
      <c r="AT85" s="28" t="e">
        <f>'Aggregates (per cent of GDP)'!N82-#REF!</f>
        <v>#REF!</v>
      </c>
      <c r="AU85" s="28" t="e">
        <f>'Aggregates (per cent of GDP)'!P82-#REF!</f>
        <v>#REF!</v>
      </c>
      <c r="AV85" s="28" t="e">
        <f>'Aggregates (per cent of GDP)'!R82-#REF!</f>
        <v>#REF!</v>
      </c>
      <c r="AW85" s="28" t="e">
        <f>'Aggregates (per cent of GDP)'!R82-#REF!</f>
        <v>#REF!</v>
      </c>
      <c r="AX85" s="28" t="e">
        <f>'Aggregates (per cent of GDP)'!S82-#REF!</f>
        <v>#REF!</v>
      </c>
      <c r="AY85" s="28" t="e">
        <f>'Aggregates (per cent of GDP)'!T82-#REF!</f>
        <v>#REF!</v>
      </c>
      <c r="AZ85" s="28" t="e">
        <f>'Aggregates (per cent of GDP)'!U82-#REF!</f>
        <v>#REF!</v>
      </c>
      <c r="BA85" s="28" t="e">
        <f>'Aggregates (per cent of GDP)'!V82-#REF!</f>
        <v>#REF!</v>
      </c>
      <c r="BB85" s="28" t="e">
        <f>'Aggregates (per cent of GDP)'!W82-#REF!</f>
        <v>#REF!</v>
      </c>
      <c r="BC85" s="28" t="e">
        <f>'Aggregates (per cent of GDP)'!X82-#REF!</f>
        <v>#REF!</v>
      </c>
      <c r="BD85" s="28" t="e">
        <f>'Aggregates (per cent of GDP)'!AA82-#REF!</f>
        <v>#REF!</v>
      </c>
      <c r="BE85" s="28" t="e">
        <f>'Aggregates (per cent of GDP)'!AB82-#REF!</f>
        <v>#REF!</v>
      </c>
      <c r="BF85" s="28" t="e">
        <f>'Aggregates (per cent of GDP)'!AC82-#REF!</f>
        <v>#REF!</v>
      </c>
      <c r="BG85" s="28"/>
      <c r="BH85" s="28"/>
      <c r="BI85" s="28"/>
    </row>
    <row r="86" spans="2:87" s="67" customFormat="1">
      <c r="B86" s="123" t="s">
        <v>284</v>
      </c>
      <c r="C86" s="28" t="e">
        <f>'Aggregates (£bn)'!C86-#REF!</f>
        <v>#REF!</v>
      </c>
      <c r="D86" s="28" t="e">
        <f>'Aggregates (£bn)'!D86-#REF!</f>
        <v>#REF!</v>
      </c>
      <c r="E86" s="28" t="e">
        <f>'Aggregates (£bn)'!E86-#REF!</f>
        <v>#REF!</v>
      </c>
      <c r="F86" s="28" t="e">
        <f>'Aggregates (£bn)'!F86-#REF!</f>
        <v>#REF!</v>
      </c>
      <c r="G86" s="28" t="e">
        <f>'Aggregates (£bn)'!G86-#REF!</f>
        <v>#REF!</v>
      </c>
      <c r="H86" s="28" t="e">
        <f>'Aggregates (£bn)'!H86-#REF!</f>
        <v>#REF!</v>
      </c>
      <c r="I86" s="28" t="e">
        <f>'Aggregates (£bn)'!I86-#REF!</f>
        <v>#REF!</v>
      </c>
      <c r="J86" s="28" t="e">
        <f>'Aggregates (£bn)'!J86-#REF!</f>
        <v>#REF!</v>
      </c>
      <c r="K86" s="28" t="e">
        <f>'Aggregates (£bn)'!K86-#REF!</f>
        <v>#REF!</v>
      </c>
      <c r="L86" s="28" t="e">
        <f>'Aggregates (£bn)'!L86-#REF!</f>
        <v>#REF!</v>
      </c>
      <c r="M86" s="28" t="e">
        <f>'Aggregates (£bn)'!L86-#REF!</f>
        <v>#REF!</v>
      </c>
      <c r="N86" s="28" t="e">
        <f>'Aggregates (£bn)'!M86-#REF!</f>
        <v>#REF!</v>
      </c>
      <c r="O86" s="28" t="e">
        <f>'Aggregates (£bn)'!N86-#REF!</f>
        <v>#REF!</v>
      </c>
      <c r="P86" s="28" t="e">
        <f>'Aggregates (£bn)'!P86-#REF!</f>
        <v>#REF!</v>
      </c>
      <c r="Q86" s="28" t="e">
        <f>'Aggregates (£bn)'!Q86-#REF!</f>
        <v>#REF!</v>
      </c>
      <c r="R86" s="28" t="e">
        <f>'Aggregates (£bn)'!R86-#REF!</f>
        <v>#REF!</v>
      </c>
      <c r="S86" s="28" t="e">
        <f>'Aggregates (£bn)'!S86-#REF!</f>
        <v>#REF!</v>
      </c>
      <c r="T86" s="28" t="e">
        <f>'Aggregates (£bn)'!T86-#REF!</f>
        <v>#REF!</v>
      </c>
      <c r="U86" s="28" t="e">
        <f>'Aggregates (£bn)'!U86-#REF!</f>
        <v>#REF!</v>
      </c>
      <c r="V86" s="28" t="e">
        <f>'Aggregates (£bn)'!V86-#REF!</f>
        <v>#REF!</v>
      </c>
      <c r="W86" s="28" t="e">
        <f>'Aggregates (£bn)'!W86-#REF!</f>
        <v>#REF!</v>
      </c>
      <c r="X86" s="28" t="e">
        <f>'Aggregates (£bn)'!X86-#REF!</f>
        <v>#REF!</v>
      </c>
      <c r="Y86" s="28" t="e">
        <f>'Aggregates (£bn)'!AA86-#REF!</f>
        <v>#REF!</v>
      </c>
      <c r="Z86" s="28" t="e">
        <f>'Aggregates (£bn)'!AB86-#REF!</f>
        <v>#REF!</v>
      </c>
      <c r="AA86" s="28" t="e">
        <f>'Aggregates (£bn)'!AC86-#REF!</f>
        <v>#REF!</v>
      </c>
      <c r="AB86" s="28" t="e">
        <f>'Aggregates (£bn)'!AD86-#REF!</f>
        <v>#REF!</v>
      </c>
      <c r="AC86" s="28" t="e">
        <f>'Aggregates (£bn)'!AE86-#REF!</f>
        <v>#REF!</v>
      </c>
      <c r="AD86" s="28" t="e">
        <f>'Aggregates (£bn)'!AF86-#REF!</f>
        <v>#REF!</v>
      </c>
      <c r="AE86" s="28" t="e">
        <f>'Aggregates (£bn)'!AG86-#REF!</f>
        <v>#REF!</v>
      </c>
      <c r="AF86" s="28"/>
      <c r="AG86" s="28" t="s">
        <v>318</v>
      </c>
      <c r="AH86" s="28" t="e">
        <f>'Aggregates (per cent of GDP)'!C83-#REF!</f>
        <v>#REF!</v>
      </c>
      <c r="AI86" s="28" t="e">
        <f>'Aggregates (per cent of GDP)'!D83-#REF!</f>
        <v>#REF!</v>
      </c>
      <c r="AJ86" s="28" t="e">
        <f>'Aggregates (per cent of GDP)'!E83-#REF!</f>
        <v>#REF!</v>
      </c>
      <c r="AK86" s="28" t="e">
        <f>'Aggregates (per cent of GDP)'!F83-#REF!</f>
        <v>#REF!</v>
      </c>
      <c r="AL86" s="28" t="e">
        <f>'Aggregates (per cent of GDP)'!G83-#REF!</f>
        <v>#REF!</v>
      </c>
      <c r="AM86" s="28" t="e">
        <f>'Aggregates (per cent of GDP)'!H83-#REF!</f>
        <v>#REF!</v>
      </c>
      <c r="AN86" s="28" t="e">
        <f>'Aggregates (per cent of GDP)'!I83-#REF!</f>
        <v>#REF!</v>
      </c>
      <c r="AO86" s="28" t="e">
        <f>'Aggregates (per cent of GDP)'!J83-#REF!</f>
        <v>#REF!</v>
      </c>
      <c r="AP86" s="28" t="e">
        <f>'Aggregates (per cent of GDP)'!K83-#REF!</f>
        <v>#REF!</v>
      </c>
      <c r="AQ86" s="28" t="e">
        <f>'Aggregates (per cent of GDP)'!L83-#REF!</f>
        <v>#REF!</v>
      </c>
      <c r="AR86" s="28" t="e">
        <f>'Aggregates (per cent of GDP)'!M83-#REF!</f>
        <v>#REF!</v>
      </c>
      <c r="AS86" s="28" t="e">
        <f>'Aggregates (per cent of GDP)'!L83-#REF!</f>
        <v>#REF!</v>
      </c>
      <c r="AT86" s="28" t="e">
        <f>'Aggregates (per cent of GDP)'!N83-#REF!</f>
        <v>#REF!</v>
      </c>
      <c r="AU86" s="28" t="e">
        <f>'Aggregates (per cent of GDP)'!P83-#REF!</f>
        <v>#REF!</v>
      </c>
      <c r="AV86" s="28" t="e">
        <f>'Aggregates (per cent of GDP)'!R83-#REF!</f>
        <v>#REF!</v>
      </c>
      <c r="AW86" s="28" t="e">
        <f>'Aggregates (per cent of GDP)'!R83-#REF!</f>
        <v>#REF!</v>
      </c>
      <c r="AX86" s="28" t="e">
        <f>'Aggregates (per cent of GDP)'!S83-#REF!</f>
        <v>#REF!</v>
      </c>
      <c r="AY86" s="28" t="e">
        <f>'Aggregates (per cent of GDP)'!T83-#REF!</f>
        <v>#REF!</v>
      </c>
      <c r="AZ86" s="28" t="e">
        <f>'Aggregates (per cent of GDP)'!U83-#REF!</f>
        <v>#REF!</v>
      </c>
      <c r="BA86" s="28" t="e">
        <f>'Aggregates (per cent of GDP)'!V83-#REF!</f>
        <v>#REF!</v>
      </c>
      <c r="BB86" s="28" t="e">
        <f>'Aggregates (per cent of GDP)'!W83-#REF!</f>
        <v>#REF!</v>
      </c>
      <c r="BC86" s="28" t="e">
        <f>'Aggregates (per cent of GDP)'!X83-#REF!</f>
        <v>#REF!</v>
      </c>
      <c r="BD86" s="28" t="e">
        <f>'Aggregates (per cent of GDP)'!AA83-#REF!</f>
        <v>#REF!</v>
      </c>
      <c r="BE86" s="28" t="e">
        <f>'Aggregates (per cent of GDP)'!AB83-#REF!</f>
        <v>#REF!</v>
      </c>
      <c r="BF86" s="28" t="e">
        <f>'Aggregates (per cent of GDP)'!AC83-#REF!</f>
        <v>#REF!</v>
      </c>
      <c r="BG86" s="28"/>
      <c r="BH86" s="28"/>
      <c r="BI86" s="28"/>
    </row>
    <row r="87" spans="2:87" s="67" customFormat="1">
      <c r="B87" s="123" t="s">
        <v>310</v>
      </c>
      <c r="C87" s="28" t="e">
        <f>'Aggregates (£bn)'!C87-#REF!</f>
        <v>#REF!</v>
      </c>
      <c r="D87" s="28" t="e">
        <f>'Aggregates (£bn)'!D87-#REF!</f>
        <v>#REF!</v>
      </c>
      <c r="E87" s="28" t="e">
        <f>'Aggregates (£bn)'!E87-#REF!</f>
        <v>#REF!</v>
      </c>
      <c r="F87" s="28" t="e">
        <f>'Aggregates (£bn)'!F87-#REF!</f>
        <v>#REF!</v>
      </c>
      <c r="G87" s="28" t="e">
        <f>'Aggregates (£bn)'!G87-#REF!</f>
        <v>#REF!</v>
      </c>
      <c r="H87" s="28" t="e">
        <f>'Aggregates (£bn)'!H87-#REF!</f>
        <v>#REF!</v>
      </c>
      <c r="I87" s="28" t="e">
        <f>'Aggregates (£bn)'!I87-#REF!</f>
        <v>#REF!</v>
      </c>
      <c r="J87" s="28" t="e">
        <f>'Aggregates (£bn)'!J87-#REF!</f>
        <v>#REF!</v>
      </c>
      <c r="K87" s="28" t="e">
        <f>'Aggregates (£bn)'!K87-#REF!</f>
        <v>#REF!</v>
      </c>
      <c r="L87" s="28" t="e">
        <f>'Aggregates (£bn)'!L87-#REF!</f>
        <v>#REF!</v>
      </c>
      <c r="M87" s="28" t="e">
        <f>'Aggregates (£bn)'!L87-#REF!</f>
        <v>#REF!</v>
      </c>
      <c r="N87" s="28" t="e">
        <f>'Aggregates (£bn)'!M87-#REF!</f>
        <v>#REF!</v>
      </c>
      <c r="O87" s="28" t="e">
        <f>'Aggregates (£bn)'!N87-#REF!</f>
        <v>#REF!</v>
      </c>
      <c r="P87" s="28" t="e">
        <f>'Aggregates (£bn)'!P87-#REF!</f>
        <v>#REF!</v>
      </c>
      <c r="Q87" s="28" t="e">
        <f>'Aggregates (£bn)'!Q87-#REF!</f>
        <v>#REF!</v>
      </c>
      <c r="R87" s="28" t="e">
        <f>'Aggregates (£bn)'!R87-#REF!</f>
        <v>#REF!</v>
      </c>
      <c r="S87" s="28" t="e">
        <f>'Aggregates (£bn)'!S87-#REF!</f>
        <v>#REF!</v>
      </c>
      <c r="T87" s="28" t="e">
        <f>'Aggregates (£bn)'!T87-#REF!</f>
        <v>#REF!</v>
      </c>
      <c r="U87" s="28" t="e">
        <f>'Aggregates (£bn)'!U87-#REF!</f>
        <v>#REF!</v>
      </c>
      <c r="V87" s="28" t="e">
        <f>'Aggregates (£bn)'!V87-#REF!</f>
        <v>#REF!</v>
      </c>
      <c r="W87" s="28" t="e">
        <f>'Aggregates (£bn)'!W87-#REF!</f>
        <v>#REF!</v>
      </c>
      <c r="X87" s="28" t="e">
        <f>'Aggregates (£bn)'!X87-#REF!</f>
        <v>#REF!</v>
      </c>
      <c r="Y87" s="28" t="e">
        <f>'Aggregates (£bn)'!AA87-#REF!</f>
        <v>#REF!</v>
      </c>
      <c r="Z87" s="28" t="e">
        <f>'Aggregates (£bn)'!AB87-#REF!</f>
        <v>#REF!</v>
      </c>
      <c r="AA87" s="28" t="e">
        <f>'Aggregates (£bn)'!AC87-#REF!</f>
        <v>#REF!</v>
      </c>
      <c r="AB87" s="28" t="e">
        <f>'Aggregates (£bn)'!AD87-#REF!</f>
        <v>#REF!</v>
      </c>
      <c r="AC87" s="28" t="e">
        <f>'Aggregates (£bn)'!AE87-#REF!</f>
        <v>#REF!</v>
      </c>
      <c r="AD87" s="28" t="e">
        <f>'Aggregates (£bn)'!AF87-#REF!</f>
        <v>#REF!</v>
      </c>
      <c r="AE87" s="28" t="e">
        <f>'Aggregates (£bn)'!AG87-#REF!</f>
        <v>#REF!</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67" customFormat="1">
      <c r="B88" s="123" t="s">
        <v>318</v>
      </c>
      <c r="C88" s="28" t="e">
        <f>'Aggregates (£bn)'!C88-#REF!</f>
        <v>#REF!</v>
      </c>
      <c r="D88" s="28" t="e">
        <f>'Aggregates (£bn)'!D88-#REF!</f>
        <v>#REF!</v>
      </c>
      <c r="E88" s="28" t="e">
        <f>'Aggregates (£bn)'!E88-#REF!</f>
        <v>#REF!</v>
      </c>
      <c r="F88" s="28" t="e">
        <f>'Aggregates (£bn)'!F88-#REF!</f>
        <v>#REF!</v>
      </c>
      <c r="G88" s="28" t="e">
        <f>'Aggregates (£bn)'!G88-#REF!</f>
        <v>#REF!</v>
      </c>
      <c r="H88" s="28" t="e">
        <f>'Aggregates (£bn)'!H88-#REF!</f>
        <v>#REF!</v>
      </c>
      <c r="I88" s="28" t="e">
        <f>'Aggregates (£bn)'!I88-#REF!</f>
        <v>#REF!</v>
      </c>
      <c r="J88" s="28" t="e">
        <f>'Aggregates (£bn)'!J88-#REF!</f>
        <v>#REF!</v>
      </c>
      <c r="K88" s="28" t="e">
        <f>'Aggregates (£bn)'!K88-#REF!</f>
        <v>#REF!</v>
      </c>
      <c r="L88" s="28" t="e">
        <f>'Aggregates (£bn)'!L88-#REF!</f>
        <v>#REF!</v>
      </c>
      <c r="M88" s="28" t="e">
        <f>'Aggregates (£bn)'!L88-#REF!</f>
        <v>#REF!</v>
      </c>
      <c r="N88" s="28" t="e">
        <f>'Aggregates (£bn)'!M88-#REF!</f>
        <v>#REF!</v>
      </c>
      <c r="O88" s="28" t="e">
        <f>'Aggregates (£bn)'!N88-#REF!</f>
        <v>#REF!</v>
      </c>
      <c r="P88" s="28" t="e">
        <f>'Aggregates (£bn)'!P88-#REF!</f>
        <v>#REF!</v>
      </c>
      <c r="Q88" s="28" t="e">
        <f>'Aggregates (£bn)'!Q88-#REF!</f>
        <v>#REF!</v>
      </c>
      <c r="R88" s="28" t="e">
        <f>'Aggregates (£bn)'!R88-#REF!</f>
        <v>#REF!</v>
      </c>
      <c r="S88" s="28" t="e">
        <f>'Aggregates (£bn)'!S88-#REF!</f>
        <v>#REF!</v>
      </c>
      <c r="T88" s="28" t="e">
        <f>'Aggregates (£bn)'!T88-#REF!</f>
        <v>#REF!</v>
      </c>
      <c r="U88" s="28" t="e">
        <f>'Aggregates (£bn)'!U88-#REF!</f>
        <v>#REF!</v>
      </c>
      <c r="V88" s="28" t="e">
        <f>'Aggregates (£bn)'!V88-#REF!</f>
        <v>#REF!</v>
      </c>
      <c r="W88" s="28" t="e">
        <f>'Aggregates (£bn)'!W88-#REF!</f>
        <v>#REF!</v>
      </c>
      <c r="X88" s="28" t="e">
        <f>'Aggregates (£bn)'!X88-#REF!</f>
        <v>#REF!</v>
      </c>
      <c r="Y88" s="28" t="e">
        <f>'Aggregates (£bn)'!AA88-#REF!</f>
        <v>#REF!</v>
      </c>
      <c r="Z88" s="28" t="e">
        <f>'Aggregates (£bn)'!AB88-#REF!</f>
        <v>#REF!</v>
      </c>
      <c r="AA88" s="28" t="e">
        <f>'Aggregates (£bn)'!AC88-#REF!</f>
        <v>#REF!</v>
      </c>
      <c r="AB88" s="28" t="e">
        <f>'Aggregates (£bn)'!AD88-#REF!</f>
        <v>#REF!</v>
      </c>
      <c r="AC88" s="28" t="e">
        <f>'Aggregates (£bn)'!AE88-#REF!</f>
        <v>#REF!</v>
      </c>
      <c r="AD88" s="28" t="e">
        <f>'Aggregates (£bn)'!AF88-#REF!</f>
        <v>#REF!</v>
      </c>
      <c r="AE88" s="28" t="e">
        <f>'Aggregates (£bn)'!AG88-#REF!</f>
        <v>#REF!</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67" customFormat="1">
      <c r="B89" s="125" t="s">
        <v>326</v>
      </c>
      <c r="C89" s="28" t="e">
        <f>'Aggregates (£bn)'!C89-#REF!</f>
        <v>#REF!</v>
      </c>
      <c r="D89" s="28" t="e">
        <f>'Aggregates (£bn)'!D93-#REF!</f>
        <v>#REF!</v>
      </c>
      <c r="E89" s="28" t="e">
        <f>'Aggregates (£bn)'!E93-#REF!</f>
        <v>#REF!</v>
      </c>
      <c r="F89" s="28" t="e">
        <f>'Aggregates (£bn)'!F93-#REF!</f>
        <v>#REF!</v>
      </c>
      <c r="G89" s="28" t="e">
        <f>'Aggregates (£bn)'!G93-#REF!</f>
        <v>#REF!</v>
      </c>
      <c r="H89" s="28" t="e">
        <f>'Aggregates (£bn)'!H93-#REF!</f>
        <v>#REF!</v>
      </c>
      <c r="I89" s="28" t="e">
        <f>'Aggregates (£bn)'!I93-#REF!</f>
        <v>#REF!</v>
      </c>
      <c r="J89" s="28" t="e">
        <f>'Aggregates (£bn)'!J93-#REF!</f>
        <v>#REF!</v>
      </c>
      <c r="K89" s="28" t="e">
        <f>'Aggregates (£bn)'!K93-#REF!</f>
        <v>#REF!</v>
      </c>
      <c r="L89" s="28" t="e">
        <f>'Aggregates (£bn)'!L89-#REF!</f>
        <v>#REF!</v>
      </c>
      <c r="M89" s="28" t="e">
        <f>'Aggregates (£bn)'!L93-#REF!</f>
        <v>#REF!</v>
      </c>
      <c r="N89" s="28" t="e">
        <f>'Aggregates (£bn)'!M93-#REF!</f>
        <v>#REF!</v>
      </c>
      <c r="O89" s="28" t="e">
        <f>'Aggregates (£bn)'!N93-#REF!</f>
        <v>#REF!</v>
      </c>
      <c r="P89" s="28" t="e">
        <f>'Aggregates (£bn)'!P93-#REF!</f>
        <v>#REF!</v>
      </c>
      <c r="Q89" s="28" t="e">
        <f>'Aggregates (£bn)'!Q93-#REF!</f>
        <v>#REF!</v>
      </c>
      <c r="R89" s="28" t="e">
        <f>'Aggregates (£bn)'!R93-#REF!</f>
        <v>#REF!</v>
      </c>
      <c r="S89" s="28" t="e">
        <f>'Aggregates (£bn)'!S93-#REF!</f>
        <v>#REF!</v>
      </c>
      <c r="T89" s="28" t="e">
        <f>'Aggregates (£bn)'!T93-#REF!</f>
        <v>#REF!</v>
      </c>
      <c r="U89" s="28" t="e">
        <f>'Aggregates (£bn)'!U93-#REF!</f>
        <v>#REF!</v>
      </c>
      <c r="V89" s="28" t="e">
        <f>'Aggregates (£bn)'!V93-#REF!</f>
        <v>#REF!</v>
      </c>
      <c r="W89" s="28" t="e">
        <f>'Aggregates (£bn)'!W93-#REF!</f>
        <v>#REF!</v>
      </c>
      <c r="X89" s="28" t="e">
        <f>'Aggregates (£bn)'!X93-#REF!</f>
        <v>#REF!</v>
      </c>
      <c r="Y89" s="28" t="e">
        <f>'Aggregates (£bn)'!AA93-#REF!</f>
        <v>#REF!</v>
      </c>
      <c r="Z89" s="28" t="e">
        <f>'Aggregates (£bn)'!AB93-#REF!</f>
        <v>#REF!</v>
      </c>
      <c r="AA89" s="28" t="e">
        <f>'Aggregates (£bn)'!AC93-#REF!</f>
        <v>#REF!</v>
      </c>
      <c r="AB89" s="28" t="e">
        <f>'Aggregates (£bn)'!AD93-#REF!</f>
        <v>#REF!</v>
      </c>
      <c r="AC89" s="28" t="e">
        <f>'Aggregates (£bn)'!AE93-#REF!</f>
        <v>#REF!</v>
      </c>
      <c r="AD89" s="28" t="e">
        <f>'Aggregates (£bn)'!AF93-#REF!</f>
        <v>#REF!</v>
      </c>
      <c r="AE89" s="28" t="e">
        <f>'Aggregates (£bn)'!AG93-#REF!</f>
        <v>#REF!</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67" customFormat="1">
      <c r="B90" s="72" t="s">
        <v>128</v>
      </c>
      <c r="C90" s="489" t="s">
        <v>188</v>
      </c>
      <c r="D90" s="490"/>
      <c r="E90" s="490"/>
      <c r="F90" s="490"/>
      <c r="G90" s="490"/>
      <c r="H90" s="490"/>
      <c r="I90" s="490"/>
      <c r="J90" s="490"/>
      <c r="K90" s="490"/>
      <c r="L90" s="490"/>
      <c r="M90" s="490"/>
      <c r="N90" s="490"/>
      <c r="O90" s="490"/>
      <c r="P90" s="490"/>
      <c r="Q90" s="490"/>
      <c r="R90" s="490"/>
      <c r="S90" s="490"/>
      <c r="T90" s="490"/>
      <c r="U90" s="490"/>
      <c r="V90" s="490"/>
      <c r="W90" s="490"/>
      <c r="X90" s="490"/>
      <c r="Y90" s="490"/>
      <c r="Z90" s="491"/>
      <c r="AA90" s="73"/>
      <c r="AB90" s="70"/>
      <c r="AC90" s="70"/>
      <c r="AD90" s="70"/>
      <c r="AE90" s="105"/>
      <c r="AG90" s="48"/>
      <c r="AH90" s="492" t="s">
        <v>188</v>
      </c>
      <c r="AI90" s="492"/>
      <c r="AJ90" s="492"/>
      <c r="AK90" s="492"/>
      <c r="AL90" s="492"/>
      <c r="AM90" s="492"/>
      <c r="AN90" s="492"/>
      <c r="AO90" s="492"/>
      <c r="AP90" s="492"/>
      <c r="AQ90" s="492"/>
      <c r="AR90" s="492"/>
      <c r="AS90" s="492"/>
      <c r="AT90" s="492"/>
      <c r="AU90" s="492"/>
      <c r="AV90" s="492"/>
      <c r="AW90" s="492"/>
      <c r="AX90" s="492"/>
      <c r="AY90" s="492"/>
      <c r="AZ90" s="492"/>
      <c r="BA90" s="492"/>
      <c r="BB90" s="492"/>
      <c r="BC90" s="492"/>
      <c r="BD90" s="492"/>
      <c r="BE90" s="494"/>
      <c r="BF90" s="71"/>
      <c r="BG90" s="46"/>
      <c r="BH90" s="46"/>
      <c r="BI90" s="47"/>
    </row>
    <row r="91" spans="2:87">
      <c r="B91" s="35"/>
      <c r="C91" s="492" t="s">
        <v>329</v>
      </c>
      <c r="D91" s="492"/>
      <c r="E91" s="492"/>
      <c r="F91" s="492"/>
      <c r="G91" s="492"/>
      <c r="H91" s="492"/>
      <c r="I91" s="492"/>
      <c r="J91" s="492"/>
      <c r="K91" s="492"/>
      <c r="L91" s="492"/>
      <c r="M91" s="493"/>
      <c r="N91" s="493"/>
      <c r="O91" s="493"/>
      <c r="P91" s="493"/>
      <c r="Q91" s="493"/>
      <c r="R91" s="493"/>
      <c r="S91" s="493"/>
      <c r="T91" s="493"/>
      <c r="U91" s="493"/>
      <c r="V91" s="102"/>
      <c r="AA91" s="3"/>
      <c r="AE91" s="37"/>
      <c r="AG91" s="48"/>
      <c r="AH91" s="492" t="s">
        <v>324</v>
      </c>
      <c r="AI91" s="492"/>
      <c r="AJ91" s="492"/>
      <c r="AK91" s="492"/>
      <c r="AL91" s="492"/>
      <c r="AM91" s="492"/>
      <c r="AN91" s="492"/>
      <c r="AO91" s="492"/>
      <c r="AP91" s="492"/>
      <c r="AQ91" s="492"/>
      <c r="AR91" s="493"/>
      <c r="AS91" s="493"/>
      <c r="AT91" s="493"/>
      <c r="AU91" s="493"/>
      <c r="AV91" s="493"/>
      <c r="AW91" s="493"/>
      <c r="AX91" s="493"/>
      <c r="AY91" s="493"/>
      <c r="AZ91" s="493"/>
      <c r="BA91" s="46"/>
      <c r="BB91" s="46"/>
      <c r="BC91" s="46"/>
      <c r="BD91" s="46"/>
      <c r="BE91" s="46"/>
      <c r="BF91" s="71"/>
      <c r="BG91" s="46"/>
      <c r="BH91" s="46"/>
      <c r="BI91" s="4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row>
    <row r="92" spans="2:87">
      <c r="B92" s="38"/>
      <c r="C92" s="36" t="s">
        <v>172</v>
      </c>
      <c r="AA92" s="3"/>
      <c r="AE92" s="37"/>
      <c r="AG92" s="48"/>
      <c r="AH92" s="36" t="s">
        <v>172</v>
      </c>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5"/>
      <c r="BG92" s="46"/>
      <c r="BH92" s="46"/>
      <c r="BI92" s="4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row>
    <row r="93" spans="2:87" ht="16.5" thickBot="1">
      <c r="B93" s="39"/>
      <c r="C93" s="40" t="s">
        <v>135</v>
      </c>
      <c r="D93" s="41"/>
      <c r="E93" s="41"/>
      <c r="F93" s="41"/>
      <c r="G93" s="41"/>
      <c r="H93" s="41"/>
      <c r="I93" s="41"/>
      <c r="J93" s="41"/>
      <c r="K93" s="41"/>
      <c r="L93" s="41"/>
      <c r="M93" s="41"/>
      <c r="N93" s="41"/>
      <c r="O93" s="41"/>
      <c r="P93" s="41"/>
      <c r="Q93" s="41"/>
      <c r="R93" s="41"/>
      <c r="S93" s="41"/>
      <c r="T93" s="41"/>
      <c r="U93" s="41"/>
      <c r="V93" s="41"/>
      <c r="W93" s="41"/>
      <c r="X93" s="41"/>
      <c r="Y93" s="41"/>
      <c r="Z93" s="41"/>
      <c r="AA93" s="3"/>
      <c r="AB93" s="41"/>
      <c r="AC93" s="41"/>
      <c r="AD93" s="41"/>
      <c r="AE93" s="42"/>
      <c r="AG93" s="49"/>
      <c r="AH93" s="40" t="s">
        <v>127</v>
      </c>
      <c r="AI93" s="50"/>
      <c r="AJ93" s="50"/>
      <c r="AK93" s="50"/>
      <c r="AL93" s="50"/>
      <c r="AM93" s="50"/>
      <c r="AN93" s="50"/>
      <c r="AO93" s="50"/>
      <c r="AP93" s="50"/>
      <c r="AQ93" s="50"/>
      <c r="AR93" s="51"/>
      <c r="AS93" s="50"/>
      <c r="AT93" s="50"/>
      <c r="AU93" s="50"/>
      <c r="AV93" s="50"/>
      <c r="AW93" s="50"/>
      <c r="AX93" s="50"/>
      <c r="AY93" s="50"/>
      <c r="AZ93" s="50"/>
      <c r="BA93" s="50"/>
      <c r="BB93" s="50"/>
      <c r="BC93" s="50"/>
      <c r="BD93" s="50"/>
      <c r="BE93" s="50"/>
      <c r="BF93" s="45"/>
      <c r="BG93" s="50"/>
      <c r="BH93" s="50"/>
      <c r="BI93" s="52"/>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row>
    <row r="94" spans="2:87">
      <c r="B94" s="43"/>
    </row>
    <row r="95" spans="2:87">
      <c r="B95" s="43"/>
    </row>
    <row r="96" spans="2:87">
      <c r="B96" s="43"/>
      <c r="K96" s="34"/>
    </row>
    <row r="97" spans="2:2">
      <c r="B97" s="43"/>
    </row>
    <row r="98" spans="2:2">
      <c r="B98" s="43"/>
    </row>
    <row r="99" spans="2:2">
      <c r="B99" s="43"/>
    </row>
  </sheetData>
  <mergeCells count="28">
    <mergeCell ref="AH4:BF4"/>
    <mergeCell ref="AG5:BF5"/>
    <mergeCell ref="BL80:CI80"/>
    <mergeCell ref="BL4:CI4"/>
    <mergeCell ref="BL6:BR6"/>
    <mergeCell ref="BT6:BX6"/>
    <mergeCell ref="BZ6:CA6"/>
    <mergeCell ref="CC6:CE6"/>
    <mergeCell ref="CG6:CJ6"/>
    <mergeCell ref="BG6:BI6"/>
    <mergeCell ref="B6:B7"/>
    <mergeCell ref="C90:Z90"/>
    <mergeCell ref="C91:U91"/>
    <mergeCell ref="AH90:BE90"/>
    <mergeCell ref="AH91:AZ91"/>
    <mergeCell ref="BC6:BF6"/>
    <mergeCell ref="AH6:AN6"/>
    <mergeCell ref="AP6:AT6"/>
    <mergeCell ref="AV6:AW6"/>
    <mergeCell ref="AY6:BA6"/>
    <mergeCell ref="C1:Z1"/>
    <mergeCell ref="AQ2:AT2"/>
    <mergeCell ref="C3:I3"/>
    <mergeCell ref="K3:O3"/>
    <mergeCell ref="Q3:R3"/>
    <mergeCell ref="T3:V3"/>
    <mergeCell ref="AB3:AE3"/>
    <mergeCell ref="X3:AA3"/>
  </mergeCells>
  <phoneticPr fontId="153"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Y102"/>
  <sheetViews>
    <sheetView zoomScaleNormal="100" workbookViewId="0">
      <pane xSplit="2" ySplit="7" topLeftCell="C8" activePane="bottomRight" state="frozen"/>
      <selection pane="topRight" activeCell="C1" sqref="C1"/>
      <selection pane="bottomLeft" activeCell="A8" sqref="A8"/>
      <selection pane="bottomRight"/>
    </sheetView>
  </sheetViews>
  <sheetFormatPr defaultColWidth="9.140625" defaultRowHeight="15.75"/>
  <cols>
    <col min="1" max="1" width="9.140625" style="161"/>
    <col min="2" max="2" width="10.42578125" style="161" bestFit="1" customWidth="1"/>
    <col min="3" max="3" width="12.85546875" style="161" customWidth="1"/>
    <col min="4" max="4" width="13.42578125" style="161" customWidth="1"/>
    <col min="5" max="5" width="13.5703125" style="161" customWidth="1"/>
    <col min="6" max="6" width="12.85546875" style="161" customWidth="1"/>
    <col min="7" max="7" width="13.5703125" style="161" bestFit="1" customWidth="1"/>
    <col min="8" max="9" width="12.85546875" style="161" customWidth="1"/>
    <col min="10" max="10" width="2.42578125" style="161" customWidth="1"/>
    <col min="11" max="15" width="12.85546875" style="161" customWidth="1"/>
    <col min="16" max="16" width="2.140625" style="161" customWidth="1"/>
    <col min="17" max="18" width="13" style="161" customWidth="1"/>
    <col min="19" max="19" width="2.140625" style="161" customWidth="1"/>
    <col min="20" max="20" width="15.85546875" style="161" customWidth="1"/>
    <col min="21" max="21" width="15.85546875" style="161" bestFit="1" customWidth="1"/>
    <col min="22" max="22" width="15.85546875" style="161" customWidth="1"/>
    <col min="23" max="23" width="2.5703125" style="161" customWidth="1"/>
    <col min="24" max="26" width="15.85546875" style="161" customWidth="1"/>
    <col min="27" max="28" width="15.85546875" style="161" bestFit="1" customWidth="1"/>
    <col min="29" max="29" width="15.85546875" style="161" customWidth="1"/>
    <col min="30" max="30" width="2.42578125" style="161" customWidth="1"/>
    <col min="31" max="32" width="13.140625" style="161" customWidth="1"/>
    <col min="33" max="33" width="11.85546875" style="161" bestFit="1" customWidth="1"/>
    <col min="34" max="34" width="13.140625" style="161" customWidth="1"/>
    <col min="35" max="36" width="9" style="161" customWidth="1"/>
    <col min="37" max="37" width="10.85546875" style="161" customWidth="1"/>
    <col min="38" max="49" width="9" style="161" customWidth="1"/>
    <col min="50" max="16384" width="9.140625" style="161"/>
  </cols>
  <sheetData>
    <row r="1" spans="2:45" ht="29.25" customHeight="1" thickBot="1">
      <c r="B1" s="157"/>
      <c r="C1" s="516" t="s">
        <v>88</v>
      </c>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7"/>
      <c r="AD1" s="158"/>
      <c r="AE1" s="159"/>
      <c r="AF1" s="159"/>
      <c r="AG1" s="159"/>
      <c r="AH1" s="160"/>
      <c r="AJ1" s="162"/>
    </row>
    <row r="2" spans="2:45" s="170" customFormat="1" ht="15.75" customHeight="1">
      <c r="B2" s="163"/>
      <c r="C2" s="164"/>
      <c r="D2" s="164"/>
      <c r="E2" s="164"/>
      <c r="F2" s="164"/>
      <c r="G2" s="164"/>
      <c r="H2" s="164"/>
      <c r="I2" s="164"/>
      <c r="J2" s="165"/>
      <c r="K2" s="166"/>
      <c r="L2" s="166"/>
      <c r="M2" s="166"/>
      <c r="N2" s="166"/>
      <c r="O2" s="166"/>
      <c r="P2" s="165"/>
      <c r="Q2" s="165"/>
      <c r="R2" s="165"/>
      <c r="S2" s="165"/>
      <c r="T2" s="167"/>
      <c r="U2" s="167"/>
      <c r="V2" s="168"/>
      <c r="W2" s="165"/>
      <c r="X2" s="165"/>
      <c r="Y2" s="165"/>
      <c r="Z2" s="165"/>
      <c r="AA2" s="164"/>
      <c r="AB2" s="164"/>
      <c r="AC2" s="164"/>
      <c r="AD2" s="158"/>
      <c r="AE2" s="165"/>
      <c r="AF2" s="165"/>
      <c r="AG2" s="164"/>
      <c r="AH2" s="169"/>
      <c r="AJ2" s="171"/>
      <c r="AP2" s="505"/>
      <c r="AQ2" s="505"/>
      <c r="AR2" s="505"/>
      <c r="AS2" s="505"/>
    </row>
    <row r="3" spans="2:45" s="170" customFormat="1" ht="15.75" customHeight="1">
      <c r="B3" s="163"/>
      <c r="C3" s="507" t="s">
        <v>71</v>
      </c>
      <c r="D3" s="507"/>
      <c r="E3" s="507"/>
      <c r="F3" s="507"/>
      <c r="G3" s="507"/>
      <c r="H3" s="507"/>
      <c r="I3" s="507"/>
      <c r="J3" s="165"/>
      <c r="K3" s="506" t="s">
        <v>68</v>
      </c>
      <c r="L3" s="506"/>
      <c r="M3" s="506"/>
      <c r="N3" s="506"/>
      <c r="O3" s="520"/>
      <c r="P3" s="165"/>
      <c r="Q3" s="507" t="s">
        <v>112</v>
      </c>
      <c r="R3" s="507"/>
      <c r="S3" s="165"/>
      <c r="T3" s="506" t="s">
        <v>74</v>
      </c>
      <c r="U3" s="506"/>
      <c r="V3" s="506"/>
      <c r="W3" s="165"/>
      <c r="X3" s="508" t="s">
        <v>313</v>
      </c>
      <c r="Y3" s="508"/>
      <c r="Z3" s="508"/>
      <c r="AA3" s="508"/>
      <c r="AB3" s="508"/>
      <c r="AC3" s="509"/>
      <c r="AD3" s="158"/>
      <c r="AE3" s="512" t="s">
        <v>85</v>
      </c>
      <c r="AF3" s="513"/>
      <c r="AG3" s="513"/>
      <c r="AH3" s="514"/>
      <c r="AJ3" s="174"/>
      <c r="AP3" s="175"/>
      <c r="AQ3" s="175"/>
      <c r="AR3" s="175"/>
      <c r="AS3" s="175"/>
    </row>
    <row r="4" spans="2:45" s="183" customFormat="1" ht="80.25" customHeight="1">
      <c r="B4" s="176"/>
      <c r="C4" s="177" t="s">
        <v>3</v>
      </c>
      <c r="D4" s="177" t="s">
        <v>8</v>
      </c>
      <c r="E4" s="177" t="s">
        <v>5</v>
      </c>
      <c r="F4" s="177" t="s">
        <v>6</v>
      </c>
      <c r="G4" s="177" t="s">
        <v>62</v>
      </c>
      <c r="H4" s="177" t="s">
        <v>7</v>
      </c>
      <c r="I4" s="178" t="s">
        <v>185</v>
      </c>
      <c r="J4" s="178"/>
      <c r="K4" s="178" t="s">
        <v>174</v>
      </c>
      <c r="L4" s="178" t="s">
        <v>70</v>
      </c>
      <c r="M4" s="178" t="s">
        <v>76</v>
      </c>
      <c r="N4" s="178" t="s">
        <v>1</v>
      </c>
      <c r="O4" s="178" t="s">
        <v>0</v>
      </c>
      <c r="P4" s="178"/>
      <c r="Q4" s="178" t="s">
        <v>173</v>
      </c>
      <c r="R4" s="178" t="s">
        <v>331</v>
      </c>
      <c r="S4" s="178"/>
      <c r="T4" s="179" t="s">
        <v>72</v>
      </c>
      <c r="U4" s="179" t="s">
        <v>2</v>
      </c>
      <c r="V4" s="179" t="s">
        <v>183</v>
      </c>
      <c r="W4" s="180"/>
      <c r="X4" s="178" t="s">
        <v>4</v>
      </c>
      <c r="Y4" s="178" t="s">
        <v>315</v>
      </c>
      <c r="Z4" s="178" t="s">
        <v>332</v>
      </c>
      <c r="AA4" s="179" t="s">
        <v>320</v>
      </c>
      <c r="AB4" s="181" t="s">
        <v>321</v>
      </c>
      <c r="AC4" s="181" t="s">
        <v>322</v>
      </c>
      <c r="AD4" s="158"/>
      <c r="AE4" s="181" t="s">
        <v>115</v>
      </c>
      <c r="AF4" s="181" t="s">
        <v>224</v>
      </c>
      <c r="AG4" s="181" t="s">
        <v>165</v>
      </c>
      <c r="AH4" s="182" t="s">
        <v>339</v>
      </c>
      <c r="AJ4" s="184"/>
      <c r="AL4" s="185"/>
      <c r="AM4" s="185"/>
      <c r="AN4" s="185"/>
      <c r="AO4" s="185"/>
      <c r="AP4" s="186"/>
      <c r="AQ4" s="184"/>
      <c r="AR4" s="186"/>
      <c r="AS4" s="184"/>
    </row>
    <row r="5" spans="2:45" s="183" customFormat="1" ht="40.5" customHeight="1">
      <c r="B5" s="187" t="s">
        <v>81</v>
      </c>
      <c r="C5" s="177" t="s">
        <v>78</v>
      </c>
      <c r="D5" s="177" t="s">
        <v>167</v>
      </c>
      <c r="E5" s="177" t="s">
        <v>79</v>
      </c>
      <c r="F5" s="188" t="s">
        <v>163</v>
      </c>
      <c r="G5" s="188" t="s">
        <v>164</v>
      </c>
      <c r="H5" s="177"/>
      <c r="I5" s="177"/>
      <c r="J5" s="177"/>
      <c r="K5" s="177"/>
      <c r="L5" s="177" t="s">
        <v>312</v>
      </c>
      <c r="M5" s="177"/>
      <c r="N5" s="177"/>
      <c r="O5" s="188" t="s">
        <v>180</v>
      </c>
      <c r="P5" s="177"/>
      <c r="Q5" s="188" t="s">
        <v>179</v>
      </c>
      <c r="R5" s="181"/>
      <c r="S5" s="177"/>
      <c r="T5" s="181" t="s">
        <v>154</v>
      </c>
      <c r="U5" s="181" t="s">
        <v>75</v>
      </c>
      <c r="V5" s="181" t="s">
        <v>184</v>
      </c>
      <c r="W5" s="189"/>
      <c r="X5" s="177" t="s">
        <v>90</v>
      </c>
      <c r="Y5" s="177" t="s">
        <v>283</v>
      </c>
      <c r="Z5" s="177"/>
      <c r="AA5" s="190" t="s">
        <v>181</v>
      </c>
      <c r="AB5" s="181"/>
      <c r="AC5" s="181" t="s">
        <v>187</v>
      </c>
      <c r="AD5" s="158"/>
      <c r="AE5" s="181" t="s">
        <v>111</v>
      </c>
      <c r="AF5" s="181" t="s">
        <v>111</v>
      </c>
      <c r="AG5" s="181"/>
      <c r="AH5" s="191" t="s">
        <v>147</v>
      </c>
      <c r="AJ5" s="184"/>
      <c r="AL5" s="185"/>
      <c r="AM5" s="185"/>
      <c r="AN5" s="185"/>
      <c r="AO5" s="185"/>
      <c r="AP5" s="186"/>
      <c r="AQ5" s="184"/>
      <c r="AR5" s="186"/>
      <c r="AS5" s="184"/>
    </row>
    <row r="6" spans="2:45" s="197" customFormat="1">
      <c r="B6" s="510" t="s">
        <v>82</v>
      </c>
      <c r="C6" s="192" t="s">
        <v>63</v>
      </c>
      <c r="D6" s="192" t="s">
        <v>64</v>
      </c>
      <c r="E6" s="192" t="s">
        <v>65</v>
      </c>
      <c r="F6" s="192" t="s">
        <v>66</v>
      </c>
      <c r="G6" s="192" t="s">
        <v>67</v>
      </c>
      <c r="H6" s="192"/>
      <c r="I6" s="192"/>
      <c r="J6" s="193"/>
      <c r="K6" s="194"/>
      <c r="L6" s="194"/>
      <c r="M6" s="194"/>
      <c r="N6" s="194"/>
      <c r="O6" s="192"/>
      <c r="P6" s="194"/>
      <c r="Q6" s="192"/>
      <c r="R6" s="192"/>
      <c r="S6" s="194"/>
      <c r="T6" s="194"/>
      <c r="U6" s="194"/>
      <c r="V6" s="194"/>
      <c r="W6" s="195"/>
      <c r="X6" s="195"/>
      <c r="Y6" s="195"/>
      <c r="Z6" s="195"/>
      <c r="AA6" s="194"/>
      <c r="AB6" s="194"/>
      <c r="AC6" s="194"/>
      <c r="AD6" s="158"/>
      <c r="AE6" s="194"/>
      <c r="AF6" s="194"/>
      <c r="AG6" s="194"/>
      <c r="AH6" s="196"/>
      <c r="AJ6" s="198"/>
      <c r="AP6" s="199"/>
      <c r="AQ6" s="199"/>
      <c r="AR6" s="199"/>
      <c r="AS6" s="199"/>
    </row>
    <row r="7" spans="2:45" s="197" customFormat="1">
      <c r="B7" s="511"/>
      <c r="C7" s="200"/>
      <c r="D7" s="200" t="s">
        <v>80</v>
      </c>
      <c r="E7" s="200"/>
      <c r="F7" s="200"/>
      <c r="G7" s="200"/>
      <c r="H7" s="200" t="s">
        <v>73</v>
      </c>
      <c r="I7" s="200"/>
      <c r="J7" s="201"/>
      <c r="K7" s="202"/>
      <c r="L7" s="202"/>
      <c r="M7" s="202"/>
      <c r="N7" s="202"/>
      <c r="O7" s="200" t="s">
        <v>69</v>
      </c>
      <c r="P7" s="202"/>
      <c r="Q7" s="200" t="s">
        <v>175</v>
      </c>
      <c r="R7" s="200"/>
      <c r="S7" s="202"/>
      <c r="T7" s="202"/>
      <c r="U7" s="202"/>
      <c r="V7" s="202"/>
      <c r="W7" s="203"/>
      <c r="X7" s="203"/>
      <c r="Y7" s="203"/>
      <c r="Z7" s="203"/>
      <c r="AA7" s="202"/>
      <c r="AB7" s="202"/>
      <c r="AC7" s="202"/>
      <c r="AD7" s="158"/>
      <c r="AE7" s="204"/>
      <c r="AF7" s="202"/>
      <c r="AG7" s="202"/>
      <c r="AH7" s="205"/>
      <c r="AJ7" s="198"/>
      <c r="AP7" s="199"/>
      <c r="AQ7" s="199"/>
      <c r="AR7" s="199"/>
      <c r="AS7" s="199"/>
    </row>
    <row r="8" spans="2:45" s="197" customFormat="1">
      <c r="B8" s="206" t="s">
        <v>92</v>
      </c>
      <c r="C8" s="207">
        <v>3.6480000000000001</v>
      </c>
      <c r="D8" s="207">
        <v>4.2770000000000001</v>
      </c>
      <c r="E8" s="207">
        <v>3.734</v>
      </c>
      <c r="F8" s="207">
        <v>0.41199999999999998</v>
      </c>
      <c r="G8" s="207">
        <v>0.13100000000000001</v>
      </c>
      <c r="H8" s="207">
        <v>0.54300000000000004</v>
      </c>
      <c r="I8" s="207">
        <v>3.5470000000000002</v>
      </c>
      <c r="J8" s="208"/>
      <c r="K8" s="209" t="s">
        <v>116</v>
      </c>
      <c r="L8" s="210">
        <v>-6.6000000000000003E-2</v>
      </c>
      <c r="M8" s="209" t="s">
        <v>116</v>
      </c>
      <c r="N8" s="209" t="s">
        <v>116</v>
      </c>
      <c r="O8" s="209">
        <v>0.629</v>
      </c>
      <c r="P8" s="210"/>
      <c r="Q8" s="210">
        <v>0.217</v>
      </c>
      <c r="R8" s="211"/>
      <c r="S8" s="212"/>
      <c r="T8" s="208">
        <v>0.439</v>
      </c>
      <c r="U8" s="208">
        <v>0.629</v>
      </c>
      <c r="V8" s="208">
        <v>0.504</v>
      </c>
      <c r="W8" s="213"/>
      <c r="X8" s="213"/>
      <c r="Y8" s="213"/>
      <c r="Z8" s="213"/>
      <c r="AA8" s="208">
        <v>0.63200000000000001</v>
      </c>
      <c r="AB8" s="211" t="s">
        <v>116</v>
      </c>
      <c r="AC8" s="211" t="s">
        <v>116</v>
      </c>
      <c r="AD8" s="214"/>
      <c r="AE8" s="215" t="s">
        <v>116</v>
      </c>
      <c r="AF8" s="211" t="s">
        <v>116</v>
      </c>
      <c r="AG8" s="211" t="s">
        <v>116</v>
      </c>
      <c r="AH8" s="216" t="s">
        <v>116</v>
      </c>
      <c r="AJ8" s="198"/>
      <c r="AP8" s="199"/>
      <c r="AQ8" s="199"/>
      <c r="AR8" s="199"/>
      <c r="AS8" s="199"/>
    </row>
    <row r="9" spans="2:45" s="197" customFormat="1">
      <c r="B9" s="217" t="s">
        <v>93</v>
      </c>
      <c r="C9" s="207">
        <v>3.9489999999999998</v>
      </c>
      <c r="D9" s="207">
        <v>4.0279999999999996</v>
      </c>
      <c r="E9" s="207">
        <v>3.4489999999999998</v>
      </c>
      <c r="F9" s="207">
        <v>0.371</v>
      </c>
      <c r="G9" s="207">
        <v>0.20799999999999999</v>
      </c>
      <c r="H9" s="207">
        <v>0.57899999999999996</v>
      </c>
      <c r="I9" s="207">
        <v>3.7170000000000001</v>
      </c>
      <c r="J9" s="208"/>
      <c r="K9" s="209" t="s">
        <v>116</v>
      </c>
      <c r="L9" s="210">
        <v>0.42799999999999999</v>
      </c>
      <c r="M9" s="209" t="s">
        <v>116</v>
      </c>
      <c r="N9" s="209" t="s">
        <v>116</v>
      </c>
      <c r="O9" s="209">
        <v>7.9000000000000001E-2</v>
      </c>
      <c r="P9" s="210"/>
      <c r="Q9" s="210">
        <v>-0.29199999999999998</v>
      </c>
      <c r="R9" s="211"/>
      <c r="S9" s="212"/>
      <c r="T9" s="208">
        <v>-0.19700000000000001</v>
      </c>
      <c r="U9" s="208">
        <v>7.9000000000000001E-2</v>
      </c>
      <c r="V9" s="208">
        <v>0.52700000000000002</v>
      </c>
      <c r="W9" s="213"/>
      <c r="X9" s="213"/>
      <c r="Y9" s="213"/>
      <c r="Z9" s="213"/>
      <c r="AA9" s="208">
        <v>0.11899999999999999</v>
      </c>
      <c r="AB9" s="211" t="s">
        <v>116</v>
      </c>
      <c r="AC9" s="211" t="s">
        <v>116</v>
      </c>
      <c r="AD9" s="214"/>
      <c r="AE9" s="215" t="s">
        <v>116</v>
      </c>
      <c r="AF9" s="211" t="s">
        <v>116</v>
      </c>
      <c r="AG9" s="211" t="s">
        <v>116</v>
      </c>
      <c r="AH9" s="216" t="s">
        <v>116</v>
      </c>
      <c r="AJ9" s="198"/>
      <c r="AP9" s="199"/>
      <c r="AQ9" s="199"/>
      <c r="AR9" s="199"/>
      <c r="AS9" s="199"/>
    </row>
    <row r="10" spans="2:45" s="197" customFormat="1">
      <c r="B10" s="217" t="s">
        <v>94</v>
      </c>
      <c r="C10" s="207">
        <v>4.9059999999999997</v>
      </c>
      <c r="D10" s="207">
        <v>4.41</v>
      </c>
      <c r="E10" s="207">
        <v>3.7970000000000002</v>
      </c>
      <c r="F10" s="207">
        <v>0.30099999999999999</v>
      </c>
      <c r="G10" s="207">
        <v>0.312</v>
      </c>
      <c r="H10" s="207">
        <v>0.61299999999999999</v>
      </c>
      <c r="I10" s="207">
        <v>4.2510000000000003</v>
      </c>
      <c r="J10" s="208"/>
      <c r="K10" s="209" t="s">
        <v>116</v>
      </c>
      <c r="L10" s="210">
        <v>0.879</v>
      </c>
      <c r="M10" s="209" t="s">
        <v>116</v>
      </c>
      <c r="N10" s="209" t="s">
        <v>116</v>
      </c>
      <c r="O10" s="209">
        <v>-0.496</v>
      </c>
      <c r="P10" s="210"/>
      <c r="Q10" s="210">
        <v>-0.79700000000000004</v>
      </c>
      <c r="R10" s="211"/>
      <c r="S10" s="212"/>
      <c r="T10" s="208">
        <v>-0.67700000000000005</v>
      </c>
      <c r="U10" s="208">
        <v>-0.496</v>
      </c>
      <c r="V10" s="208">
        <v>0.52</v>
      </c>
      <c r="W10" s="213"/>
      <c r="X10" s="213"/>
      <c r="Y10" s="213"/>
      <c r="Z10" s="213"/>
      <c r="AA10" s="208">
        <v>-0.434</v>
      </c>
      <c r="AB10" s="211" t="s">
        <v>116</v>
      </c>
      <c r="AC10" s="211" t="s">
        <v>116</v>
      </c>
      <c r="AD10" s="214"/>
      <c r="AE10" s="208">
        <v>11.425000000000001</v>
      </c>
      <c r="AF10" s="211" t="s">
        <v>116</v>
      </c>
      <c r="AG10" s="211" t="s">
        <v>116</v>
      </c>
      <c r="AH10" s="216" t="s">
        <v>116</v>
      </c>
      <c r="AJ10" s="198"/>
      <c r="AP10" s="199"/>
      <c r="AQ10" s="199"/>
      <c r="AR10" s="199"/>
      <c r="AS10" s="199"/>
    </row>
    <row r="11" spans="2:45" s="197" customFormat="1">
      <c r="B11" s="217" t="s">
        <v>95</v>
      </c>
      <c r="C11" s="207">
        <v>5.2690000000000001</v>
      </c>
      <c r="D11" s="207">
        <v>4.6820000000000004</v>
      </c>
      <c r="E11" s="207">
        <v>3.9889999999999999</v>
      </c>
      <c r="F11" s="207">
        <v>0.36399999999999999</v>
      </c>
      <c r="G11" s="207">
        <v>0.32900000000000001</v>
      </c>
      <c r="H11" s="207">
        <v>0.69299999999999995</v>
      </c>
      <c r="I11" s="207">
        <v>4.4939999999999998</v>
      </c>
      <c r="J11" s="208"/>
      <c r="K11" s="209" t="s">
        <v>116</v>
      </c>
      <c r="L11" s="210">
        <v>0.95799999999999996</v>
      </c>
      <c r="M11" s="209" t="s">
        <v>116</v>
      </c>
      <c r="N11" s="209" t="s">
        <v>116</v>
      </c>
      <c r="O11" s="209">
        <v>-0.58699999999999997</v>
      </c>
      <c r="P11" s="210"/>
      <c r="Q11" s="210">
        <v>-0.95099999999999996</v>
      </c>
      <c r="R11" s="211"/>
      <c r="S11" s="212"/>
      <c r="T11" s="208">
        <v>-0.79400000000000004</v>
      </c>
      <c r="U11" s="208">
        <v>-0.58699999999999997</v>
      </c>
      <c r="V11" s="208">
        <v>0.51900000000000002</v>
      </c>
      <c r="W11" s="213"/>
      <c r="X11" s="213"/>
      <c r="Y11" s="213"/>
      <c r="Z11" s="213"/>
      <c r="AA11" s="208">
        <v>-0.51500000000000001</v>
      </c>
      <c r="AB11" s="211" t="s">
        <v>116</v>
      </c>
      <c r="AC11" s="211" t="s">
        <v>116</v>
      </c>
      <c r="AD11" s="214"/>
      <c r="AE11" s="208">
        <v>12.169</v>
      </c>
      <c r="AF11" s="211" t="s">
        <v>116</v>
      </c>
      <c r="AG11" s="211" t="s">
        <v>116</v>
      </c>
      <c r="AH11" s="216" t="s">
        <v>116</v>
      </c>
      <c r="AJ11" s="198"/>
      <c r="AP11" s="199"/>
      <c r="AQ11" s="199"/>
      <c r="AR11" s="199"/>
      <c r="AS11" s="199"/>
    </row>
    <row r="12" spans="2:45" s="197" customFormat="1">
      <c r="B12" s="217" t="s">
        <v>96</v>
      </c>
      <c r="C12" s="207">
        <v>5.4580000000000002</v>
      </c>
      <c r="D12" s="207">
        <v>4.992</v>
      </c>
      <c r="E12" s="207">
        <v>4.157</v>
      </c>
      <c r="F12" s="207">
        <v>0.47899999999999998</v>
      </c>
      <c r="G12" s="207">
        <v>0.35599999999999998</v>
      </c>
      <c r="H12" s="207">
        <v>0.83499999999999996</v>
      </c>
      <c r="I12" s="207">
        <v>4.5960000000000001</v>
      </c>
      <c r="J12" s="208"/>
      <c r="K12" s="209" t="s">
        <v>116</v>
      </c>
      <c r="L12" s="210">
        <v>0.82399999999999995</v>
      </c>
      <c r="M12" s="209" t="s">
        <v>116</v>
      </c>
      <c r="N12" s="209" t="s">
        <v>116</v>
      </c>
      <c r="O12" s="209">
        <v>-0.46600000000000003</v>
      </c>
      <c r="P12" s="210"/>
      <c r="Q12" s="210">
        <v>-0.94499999999999995</v>
      </c>
      <c r="R12" s="211"/>
      <c r="S12" s="212"/>
      <c r="T12" s="208">
        <v>-0.745</v>
      </c>
      <c r="U12" s="208">
        <v>-0.46600000000000003</v>
      </c>
      <c r="V12" s="208">
        <v>0.53100000000000003</v>
      </c>
      <c r="W12" s="213"/>
      <c r="X12" s="213"/>
      <c r="Y12" s="213"/>
      <c r="Z12" s="213"/>
      <c r="AA12" s="208">
        <v>-0.41699999999999998</v>
      </c>
      <c r="AB12" s="211" t="s">
        <v>116</v>
      </c>
      <c r="AC12" s="211" t="s">
        <v>116</v>
      </c>
      <c r="AD12" s="214"/>
      <c r="AE12" s="208">
        <v>12.74</v>
      </c>
      <c r="AF12" s="211" t="s">
        <v>116</v>
      </c>
      <c r="AG12" s="211" t="s">
        <v>116</v>
      </c>
      <c r="AH12" s="216" t="s">
        <v>116</v>
      </c>
      <c r="AJ12" s="198"/>
      <c r="AP12" s="199"/>
      <c r="AQ12" s="199"/>
      <c r="AR12" s="199"/>
      <c r="AS12" s="199"/>
    </row>
    <row r="13" spans="2:45" s="197" customFormat="1">
      <c r="B13" s="217" t="s">
        <v>97</v>
      </c>
      <c r="C13" s="207">
        <v>5.883</v>
      </c>
      <c r="D13" s="207">
        <v>5.8140000000000001</v>
      </c>
      <c r="E13" s="207">
        <v>4.62</v>
      </c>
      <c r="F13" s="207">
        <v>0.77800000000000002</v>
      </c>
      <c r="G13" s="207">
        <v>0.41599999999999998</v>
      </c>
      <c r="H13" s="207">
        <v>1.194</v>
      </c>
      <c r="I13" s="207">
        <v>4.9749999999999996</v>
      </c>
      <c r="J13" s="208"/>
      <c r="K13" s="209" t="s">
        <v>116</v>
      </c>
      <c r="L13" s="210">
        <v>0.48799999999999999</v>
      </c>
      <c r="M13" s="209" t="s">
        <v>116</v>
      </c>
      <c r="N13" s="209" t="s">
        <v>116</v>
      </c>
      <c r="O13" s="209">
        <v>-6.9000000000000006E-2</v>
      </c>
      <c r="P13" s="210"/>
      <c r="Q13" s="210">
        <v>-0.84699999999999998</v>
      </c>
      <c r="R13" s="211"/>
      <c r="S13" s="212"/>
      <c r="T13" s="208">
        <v>-0.38400000000000001</v>
      </c>
      <c r="U13" s="208">
        <v>-6.9000000000000006E-2</v>
      </c>
      <c r="V13" s="208">
        <v>0.57899999999999996</v>
      </c>
      <c r="W13" s="213"/>
      <c r="X13" s="213"/>
      <c r="Y13" s="213"/>
      <c r="Z13" s="213"/>
      <c r="AA13" s="208">
        <v>-1E-3</v>
      </c>
      <c r="AB13" s="211" t="s">
        <v>116</v>
      </c>
      <c r="AC13" s="211" t="s">
        <v>116</v>
      </c>
      <c r="AD13" s="214"/>
      <c r="AE13" s="208">
        <v>14.303000000000001</v>
      </c>
      <c r="AF13" s="211" t="s">
        <v>116</v>
      </c>
      <c r="AG13" s="211" t="s">
        <v>116</v>
      </c>
      <c r="AH13" s="216" t="s">
        <v>116</v>
      </c>
      <c r="AJ13" s="198"/>
      <c r="AP13" s="199"/>
      <c r="AQ13" s="199"/>
      <c r="AR13" s="199"/>
      <c r="AS13" s="199"/>
    </row>
    <row r="14" spans="2:45" s="197" customFormat="1">
      <c r="B14" s="217" t="s">
        <v>98</v>
      </c>
      <c r="C14" s="207">
        <v>6.2030000000000003</v>
      </c>
      <c r="D14" s="207">
        <v>6.4119999999999999</v>
      </c>
      <c r="E14" s="207">
        <v>5.0549999999999997</v>
      </c>
      <c r="F14" s="207">
        <v>0.89700000000000002</v>
      </c>
      <c r="G14" s="207">
        <v>0.46</v>
      </c>
      <c r="H14" s="207">
        <v>1.357</v>
      </c>
      <c r="I14" s="207">
        <v>5.2750000000000004</v>
      </c>
      <c r="J14" s="208"/>
      <c r="K14" s="209" t="s">
        <v>116</v>
      </c>
      <c r="L14" s="210">
        <v>0.29699999999999999</v>
      </c>
      <c r="M14" s="209" t="s">
        <v>116</v>
      </c>
      <c r="N14" s="209" t="s">
        <v>116</v>
      </c>
      <c r="O14" s="209">
        <v>0.20899999999999999</v>
      </c>
      <c r="P14" s="210"/>
      <c r="Q14" s="210">
        <v>-0.68799999999999994</v>
      </c>
      <c r="R14" s="211"/>
      <c r="S14" s="212"/>
      <c r="T14" s="208">
        <v>-0.3</v>
      </c>
      <c r="U14" s="208">
        <v>0.20899999999999999</v>
      </c>
      <c r="V14" s="208">
        <v>0.63400000000000001</v>
      </c>
      <c r="W14" s="213"/>
      <c r="X14" s="213"/>
      <c r="Y14" s="213"/>
      <c r="Z14" s="213"/>
      <c r="AA14" s="208">
        <v>0.154</v>
      </c>
      <c r="AB14" s="211" t="s">
        <v>116</v>
      </c>
      <c r="AC14" s="211" t="s">
        <v>116</v>
      </c>
      <c r="AD14" s="214"/>
      <c r="AE14" s="208">
        <v>15.536</v>
      </c>
      <c r="AF14" s="211" t="s">
        <v>116</v>
      </c>
      <c r="AG14" s="211" t="s">
        <v>116</v>
      </c>
      <c r="AH14" s="216" t="s">
        <v>116</v>
      </c>
      <c r="AJ14" s="198"/>
      <c r="AP14" s="199"/>
      <c r="AQ14" s="199"/>
      <c r="AR14" s="199"/>
      <c r="AS14" s="199"/>
    </row>
    <row r="15" spans="2:45" s="197" customFormat="1">
      <c r="B15" s="217" t="s">
        <v>99</v>
      </c>
      <c r="C15" s="207">
        <v>6.34</v>
      </c>
      <c r="D15" s="207">
        <v>6.758</v>
      </c>
      <c r="E15" s="207">
        <v>5.2729999999999997</v>
      </c>
      <c r="F15" s="207">
        <v>1.0109999999999999</v>
      </c>
      <c r="G15" s="207">
        <v>0.47399999999999998</v>
      </c>
      <c r="H15" s="207">
        <v>1.4850000000000001</v>
      </c>
      <c r="I15" s="207">
        <v>5.29</v>
      </c>
      <c r="J15" s="208"/>
      <c r="K15" s="209" t="s">
        <v>116</v>
      </c>
      <c r="L15" s="210">
        <v>7.5999999999999998E-2</v>
      </c>
      <c r="M15" s="209" t="s">
        <v>116</v>
      </c>
      <c r="N15" s="209" t="s">
        <v>116</v>
      </c>
      <c r="O15" s="209">
        <v>0.41799999999999998</v>
      </c>
      <c r="P15" s="210"/>
      <c r="Q15" s="210">
        <v>-0.59299999999999997</v>
      </c>
      <c r="R15" s="211"/>
      <c r="S15" s="212"/>
      <c r="T15" s="208">
        <v>-0.158</v>
      </c>
      <c r="U15" s="208">
        <v>0.41799999999999998</v>
      </c>
      <c r="V15" s="208">
        <v>0.65700000000000003</v>
      </c>
      <c r="W15" s="213"/>
      <c r="X15" s="213"/>
      <c r="Y15" s="213"/>
      <c r="Z15" s="213"/>
      <c r="AA15" s="208">
        <v>0.29399999999999998</v>
      </c>
      <c r="AB15" s="211" t="s">
        <v>116</v>
      </c>
      <c r="AC15" s="211" t="s">
        <v>116</v>
      </c>
      <c r="AD15" s="214"/>
      <c r="AE15" s="208">
        <v>16.684999999999999</v>
      </c>
      <c r="AF15" s="211" t="s">
        <v>116</v>
      </c>
      <c r="AG15" s="211" t="s">
        <v>116</v>
      </c>
      <c r="AH15" s="216" t="s">
        <v>116</v>
      </c>
      <c r="AJ15" s="198"/>
      <c r="AP15" s="199"/>
      <c r="AQ15" s="199"/>
      <c r="AR15" s="199"/>
      <c r="AS15" s="199"/>
    </row>
    <row r="16" spans="2:45" s="197" customFormat="1">
      <c r="B16" s="217" t="s">
        <v>100</v>
      </c>
      <c r="C16" s="207">
        <v>6.5940000000000003</v>
      </c>
      <c r="D16" s="207">
        <v>6.851</v>
      </c>
      <c r="E16" s="207">
        <v>5.4779999999999998</v>
      </c>
      <c r="F16" s="207">
        <v>0.874</v>
      </c>
      <c r="G16" s="207">
        <v>0.499</v>
      </c>
      <c r="H16" s="207">
        <v>1.373</v>
      </c>
      <c r="I16" s="207">
        <v>5.4409999999999998</v>
      </c>
      <c r="J16" s="208"/>
      <c r="K16" s="209" t="s">
        <v>116</v>
      </c>
      <c r="L16" s="210">
        <v>0.19</v>
      </c>
      <c r="M16" s="209" t="s">
        <v>116</v>
      </c>
      <c r="N16" s="209" t="s">
        <v>116</v>
      </c>
      <c r="O16" s="209">
        <v>0.25700000000000001</v>
      </c>
      <c r="P16" s="210"/>
      <c r="Q16" s="210">
        <v>-0.61699999999999999</v>
      </c>
      <c r="R16" s="211"/>
      <c r="S16" s="212"/>
      <c r="T16" s="208">
        <v>-0.307</v>
      </c>
      <c r="U16" s="208">
        <v>0.25700000000000001</v>
      </c>
      <c r="V16" s="208">
        <v>0.65600000000000003</v>
      </c>
      <c r="W16" s="213"/>
      <c r="X16" s="213"/>
      <c r="Y16" s="213"/>
      <c r="Z16" s="213"/>
      <c r="AA16" s="208">
        <v>0.113</v>
      </c>
      <c r="AB16" s="211" t="s">
        <v>116</v>
      </c>
      <c r="AC16" s="211" t="s">
        <v>116</v>
      </c>
      <c r="AD16" s="214"/>
      <c r="AE16" s="208">
        <v>17.600999999999999</v>
      </c>
      <c r="AF16" s="211" t="s">
        <v>116</v>
      </c>
      <c r="AG16" s="211" t="s">
        <v>116</v>
      </c>
      <c r="AH16" s="216" t="s">
        <v>116</v>
      </c>
      <c r="AJ16" s="198"/>
      <c r="AP16" s="199"/>
      <c r="AQ16" s="199"/>
      <c r="AR16" s="199"/>
      <c r="AS16" s="199"/>
    </row>
    <row r="17" spans="1:49" s="197" customFormat="1">
      <c r="B17" s="217" t="s">
        <v>101</v>
      </c>
      <c r="C17" s="207">
        <v>7.04</v>
      </c>
      <c r="D17" s="207">
        <v>7.0019999999999998</v>
      </c>
      <c r="E17" s="207">
        <v>5.6109999999999998</v>
      </c>
      <c r="F17" s="207">
        <v>0.84399999999999997</v>
      </c>
      <c r="G17" s="207">
        <v>0.54700000000000004</v>
      </c>
      <c r="H17" s="207">
        <v>1.391</v>
      </c>
      <c r="I17" s="207">
        <v>5.8029999999999999</v>
      </c>
      <c r="J17" s="208"/>
      <c r="K17" s="209" t="s">
        <v>116</v>
      </c>
      <c r="L17" s="210">
        <v>0.53900000000000003</v>
      </c>
      <c r="M17" s="209" t="s">
        <v>116</v>
      </c>
      <c r="N17" s="209" t="s">
        <v>116</v>
      </c>
      <c r="O17" s="209">
        <v>-3.7999999999999999E-2</v>
      </c>
      <c r="P17" s="210"/>
      <c r="Q17" s="210">
        <v>-0.88200000000000001</v>
      </c>
      <c r="R17" s="211"/>
      <c r="S17" s="212"/>
      <c r="T17" s="208">
        <v>-0.55600000000000005</v>
      </c>
      <c r="U17" s="208">
        <v>-3.7999999999999999E-2</v>
      </c>
      <c r="V17" s="208">
        <v>0.74199999999999999</v>
      </c>
      <c r="W17" s="213"/>
      <c r="X17" s="213"/>
      <c r="Y17" s="213"/>
      <c r="Z17" s="213"/>
      <c r="AA17" s="208">
        <v>-0.108</v>
      </c>
      <c r="AB17" s="211" t="s">
        <v>116</v>
      </c>
      <c r="AC17" s="211" t="s">
        <v>116</v>
      </c>
      <c r="AD17" s="214"/>
      <c r="AE17" s="208">
        <v>19.574999999999999</v>
      </c>
      <c r="AF17" s="211" t="s">
        <v>116</v>
      </c>
      <c r="AG17" s="211" t="s">
        <v>116</v>
      </c>
      <c r="AH17" s="218">
        <v>3.1681753215817059</v>
      </c>
      <c r="AJ17" s="198"/>
      <c r="AP17" s="199"/>
      <c r="AQ17" s="199"/>
      <c r="AR17" s="199"/>
      <c r="AS17" s="199"/>
    </row>
    <row r="18" spans="1:49" s="197" customFormat="1">
      <c r="B18" s="217" t="s">
        <v>102</v>
      </c>
      <c r="C18" s="207">
        <v>7.5279999999999996</v>
      </c>
      <c r="D18" s="207">
        <v>7.61</v>
      </c>
      <c r="E18" s="207">
        <v>6.1130000000000004</v>
      </c>
      <c r="F18" s="207">
        <v>0.89900000000000002</v>
      </c>
      <c r="G18" s="207">
        <v>0.59799999999999998</v>
      </c>
      <c r="H18" s="207">
        <v>1.4970000000000001</v>
      </c>
      <c r="I18" s="207">
        <v>6.19</v>
      </c>
      <c r="J18" s="208"/>
      <c r="K18" s="209" t="s">
        <v>116</v>
      </c>
      <c r="L18" s="210">
        <v>0.39100000000000001</v>
      </c>
      <c r="M18" s="209" t="s">
        <v>116</v>
      </c>
      <c r="N18" s="209" t="s">
        <v>116</v>
      </c>
      <c r="O18" s="209">
        <v>8.2000000000000003E-2</v>
      </c>
      <c r="P18" s="210"/>
      <c r="Q18" s="210">
        <v>-0.81699999999999995</v>
      </c>
      <c r="R18" s="211"/>
      <c r="S18" s="212"/>
      <c r="T18" s="208">
        <v>-0.38</v>
      </c>
      <c r="U18" s="208">
        <v>8.2000000000000003E-2</v>
      </c>
      <c r="V18" s="208">
        <v>0.73099999999999998</v>
      </c>
      <c r="W18" s="213"/>
      <c r="X18" s="213"/>
      <c r="Y18" s="213"/>
      <c r="Z18" s="213"/>
      <c r="AA18" s="208">
        <v>3.2000000000000001E-2</v>
      </c>
      <c r="AB18" s="211" t="s">
        <v>116</v>
      </c>
      <c r="AC18" s="211" t="s">
        <v>116</v>
      </c>
      <c r="AD18" s="214"/>
      <c r="AE18" s="208">
        <v>21.164000000000001</v>
      </c>
      <c r="AF18" s="208">
        <v>21.812000000000001</v>
      </c>
      <c r="AG18" s="211" t="s">
        <v>116</v>
      </c>
      <c r="AH18" s="218">
        <v>3.3587422582181996</v>
      </c>
      <c r="AJ18" s="198"/>
      <c r="AP18" s="199"/>
      <c r="AQ18" s="199"/>
      <c r="AR18" s="199"/>
      <c r="AS18" s="199"/>
    </row>
    <row r="19" spans="1:49" s="197" customFormat="1">
      <c r="B19" s="217" t="s">
        <v>103</v>
      </c>
      <c r="C19" s="207">
        <v>7.9160000000000004</v>
      </c>
      <c r="D19" s="207">
        <v>7.9219999999999997</v>
      </c>
      <c r="E19" s="207">
        <v>6.3879999999999999</v>
      </c>
      <c r="F19" s="207">
        <v>0.89200000000000002</v>
      </c>
      <c r="G19" s="207">
        <v>0.64200000000000002</v>
      </c>
      <c r="H19" s="207">
        <v>1.534</v>
      </c>
      <c r="I19" s="207">
        <v>6.5090000000000003</v>
      </c>
      <c r="J19" s="208"/>
      <c r="K19" s="209" t="s">
        <v>116</v>
      </c>
      <c r="L19" s="210">
        <v>0.501</v>
      </c>
      <c r="M19" s="209" t="s">
        <v>116</v>
      </c>
      <c r="N19" s="209" t="s">
        <v>116</v>
      </c>
      <c r="O19" s="209">
        <v>6.0000000000000001E-3</v>
      </c>
      <c r="P19" s="210"/>
      <c r="Q19" s="210">
        <v>-0.88600000000000001</v>
      </c>
      <c r="R19" s="211"/>
      <c r="S19" s="212"/>
      <c r="T19" s="208">
        <v>-0.46800000000000003</v>
      </c>
      <c r="U19" s="208">
        <v>6.0000000000000001E-3</v>
      </c>
      <c r="V19" s="208">
        <v>0.76900000000000002</v>
      </c>
      <c r="W19" s="213"/>
      <c r="X19" s="213"/>
      <c r="Y19" s="213"/>
      <c r="Z19" s="213"/>
      <c r="AA19" s="208">
        <v>-9.8000000000000004E-2</v>
      </c>
      <c r="AB19" s="211" t="s">
        <v>116</v>
      </c>
      <c r="AC19" s="211" t="s">
        <v>116</v>
      </c>
      <c r="AD19" s="214"/>
      <c r="AE19" s="208">
        <v>22.512</v>
      </c>
      <c r="AF19" s="208">
        <v>23.007999999999999</v>
      </c>
      <c r="AG19" s="211" t="s">
        <v>116</v>
      </c>
      <c r="AH19" s="218">
        <v>3.50166746069557</v>
      </c>
      <c r="AJ19" s="198"/>
      <c r="AP19" s="199"/>
      <c r="AQ19" s="199"/>
      <c r="AR19" s="199"/>
      <c r="AS19" s="199"/>
    </row>
    <row r="20" spans="1:49" s="197" customFormat="1">
      <c r="B20" s="217" t="s">
        <v>104</v>
      </c>
      <c r="C20" s="207">
        <v>8.3190000000000008</v>
      </c>
      <c r="D20" s="207">
        <v>8.39</v>
      </c>
      <c r="E20" s="207">
        <v>6.766</v>
      </c>
      <c r="F20" s="207">
        <v>0.95099999999999996</v>
      </c>
      <c r="G20" s="207">
        <v>0.67300000000000004</v>
      </c>
      <c r="H20" s="207">
        <v>1.6240000000000001</v>
      </c>
      <c r="I20" s="207">
        <v>6.8920000000000003</v>
      </c>
      <c r="J20" s="208"/>
      <c r="K20" s="209" t="s">
        <v>116</v>
      </c>
      <c r="L20" s="210">
        <v>0.54600000000000004</v>
      </c>
      <c r="M20" s="209" t="s">
        <v>116</v>
      </c>
      <c r="N20" s="209" t="s">
        <v>116</v>
      </c>
      <c r="O20" s="209">
        <v>7.0999999999999994E-2</v>
      </c>
      <c r="P20" s="210"/>
      <c r="Q20" s="210">
        <v>-0.88</v>
      </c>
      <c r="R20" s="211"/>
      <c r="S20" s="212"/>
      <c r="T20" s="208">
        <v>-0.52</v>
      </c>
      <c r="U20" s="208">
        <v>7.0999999999999994E-2</v>
      </c>
      <c r="V20" s="208">
        <v>0.79300000000000004</v>
      </c>
      <c r="W20" s="213"/>
      <c r="X20" s="213"/>
      <c r="Y20" s="213"/>
      <c r="Z20" s="213"/>
      <c r="AA20" s="208">
        <v>-0.17</v>
      </c>
      <c r="AB20" s="211" t="s">
        <v>116</v>
      </c>
      <c r="AC20" s="211" t="s">
        <v>116</v>
      </c>
      <c r="AD20" s="214"/>
      <c r="AE20" s="208">
        <v>23.338999999999999</v>
      </c>
      <c r="AF20" s="208">
        <v>23.962</v>
      </c>
      <c r="AG20" s="211" t="s">
        <v>116</v>
      </c>
      <c r="AH20" s="218">
        <v>3.6207717960933778</v>
      </c>
      <c r="AJ20" s="198"/>
      <c r="AP20" s="199"/>
      <c r="AQ20" s="199"/>
      <c r="AR20" s="199"/>
      <c r="AS20" s="199"/>
    </row>
    <row r="21" spans="1:49" s="197" customFormat="1">
      <c r="B21" s="217" t="s">
        <v>105</v>
      </c>
      <c r="C21" s="207">
        <v>8.3719999999999999</v>
      </c>
      <c r="D21" s="207">
        <v>8.9410000000000007</v>
      </c>
      <c r="E21" s="207">
        <v>7.2320000000000002</v>
      </c>
      <c r="F21" s="207">
        <v>1.024</v>
      </c>
      <c r="G21" s="207">
        <v>0.68500000000000005</v>
      </c>
      <c r="H21" s="207">
        <v>1.7090000000000001</v>
      </c>
      <c r="I21" s="207">
        <v>7.0720000000000001</v>
      </c>
      <c r="J21" s="208"/>
      <c r="K21" s="209" t="s">
        <v>116</v>
      </c>
      <c r="L21" s="210">
        <v>0.36299999999999999</v>
      </c>
      <c r="M21" s="209" t="s">
        <v>116</v>
      </c>
      <c r="N21" s="209" t="s">
        <v>116</v>
      </c>
      <c r="O21" s="209">
        <v>0.56899999999999995</v>
      </c>
      <c r="P21" s="210"/>
      <c r="Q21" s="210">
        <v>-0.45500000000000002</v>
      </c>
      <c r="R21" s="211"/>
      <c r="S21" s="212"/>
      <c r="T21" s="208">
        <v>-0.28199999999999997</v>
      </c>
      <c r="U21" s="208">
        <v>0.56899999999999995</v>
      </c>
      <c r="V21" s="208">
        <v>0.81899999999999995</v>
      </c>
      <c r="W21" s="213"/>
      <c r="X21" s="213"/>
      <c r="Y21" s="213"/>
      <c r="Z21" s="213"/>
      <c r="AA21" s="208">
        <v>5.7000000000000002E-2</v>
      </c>
      <c r="AB21" s="211" t="s">
        <v>116</v>
      </c>
      <c r="AC21" s="211" t="s">
        <v>116</v>
      </c>
      <c r="AD21" s="214"/>
      <c r="AE21" s="208">
        <v>24.878</v>
      </c>
      <c r="AF21" s="208">
        <v>25.795999999999999</v>
      </c>
      <c r="AG21" s="211" t="s">
        <v>116</v>
      </c>
      <c r="AH21" s="218">
        <v>3.6207717960933778</v>
      </c>
      <c r="AJ21" s="198"/>
      <c r="AP21" s="199"/>
      <c r="AQ21" s="199"/>
      <c r="AR21" s="199"/>
      <c r="AS21" s="199"/>
    </row>
    <row r="22" spans="1:49" s="197" customFormat="1">
      <c r="B22" s="217" t="s">
        <v>106</v>
      </c>
      <c r="C22" s="207">
        <v>8.9130000000000003</v>
      </c>
      <c r="D22" s="207">
        <v>9.5749999999999993</v>
      </c>
      <c r="E22" s="207">
        <v>7.7670000000000003</v>
      </c>
      <c r="F22" s="207">
        <v>1.0660000000000001</v>
      </c>
      <c r="G22" s="207">
        <v>0.74199999999999999</v>
      </c>
      <c r="H22" s="207">
        <v>1.8080000000000001</v>
      </c>
      <c r="I22" s="207">
        <v>7.4290000000000003</v>
      </c>
      <c r="J22" s="208"/>
      <c r="K22" s="209" t="s">
        <v>116</v>
      </c>
      <c r="L22" s="210">
        <v>0.36699999999999999</v>
      </c>
      <c r="M22" s="209" t="s">
        <v>116</v>
      </c>
      <c r="N22" s="209" t="s">
        <v>116</v>
      </c>
      <c r="O22" s="209">
        <v>0.66200000000000003</v>
      </c>
      <c r="P22" s="210"/>
      <c r="Q22" s="210">
        <v>-0.40400000000000003</v>
      </c>
      <c r="R22" s="211"/>
      <c r="S22" s="212"/>
      <c r="T22" s="208">
        <v>-0.21099999999999999</v>
      </c>
      <c r="U22" s="208">
        <v>0.66200000000000003</v>
      </c>
      <c r="V22" s="208">
        <v>0.88700000000000001</v>
      </c>
      <c r="W22" s="213"/>
      <c r="X22" s="213"/>
      <c r="Y22" s="213"/>
      <c r="Z22" s="213"/>
      <c r="AA22" s="208">
        <v>0.16800000000000001</v>
      </c>
      <c r="AB22" s="211" t="s">
        <v>116</v>
      </c>
      <c r="AC22" s="211" t="s">
        <v>116</v>
      </c>
      <c r="AD22" s="214"/>
      <c r="AE22" s="208">
        <v>26.643999999999998</v>
      </c>
      <c r="AF22" s="208">
        <v>27.588000000000001</v>
      </c>
      <c r="AG22" s="211" t="s">
        <v>116</v>
      </c>
      <c r="AH22" s="218">
        <v>3.6684135302525021</v>
      </c>
      <c r="AJ22" s="198"/>
      <c r="AP22" s="199"/>
      <c r="AQ22" s="199"/>
      <c r="AR22" s="199"/>
      <c r="AS22" s="199"/>
    </row>
    <row r="23" spans="1:49" s="197" customFormat="1">
      <c r="B23" s="217" t="s">
        <v>107</v>
      </c>
      <c r="C23" s="207">
        <v>9.98</v>
      </c>
      <c r="D23" s="207">
        <v>10.59</v>
      </c>
      <c r="E23" s="207">
        <v>8.4860000000000007</v>
      </c>
      <c r="F23" s="207">
        <v>1.2390000000000001</v>
      </c>
      <c r="G23" s="207">
        <v>0.86499999999999999</v>
      </c>
      <c r="H23" s="207">
        <v>2.1040000000000001</v>
      </c>
      <c r="I23" s="207">
        <v>8.4</v>
      </c>
      <c r="J23" s="208"/>
      <c r="K23" s="209" t="s">
        <v>116</v>
      </c>
      <c r="L23" s="210">
        <v>0.50800000000000001</v>
      </c>
      <c r="M23" s="209" t="s">
        <v>116</v>
      </c>
      <c r="N23" s="209" t="s">
        <v>116</v>
      </c>
      <c r="O23" s="209">
        <v>0.61</v>
      </c>
      <c r="P23" s="210"/>
      <c r="Q23" s="210">
        <v>-0.629</v>
      </c>
      <c r="R23" s="211"/>
      <c r="S23" s="212"/>
      <c r="T23" s="208">
        <v>-0.47</v>
      </c>
      <c r="U23" s="208">
        <v>0.61</v>
      </c>
      <c r="V23" s="208">
        <v>0.94899999999999995</v>
      </c>
      <c r="W23" s="213"/>
      <c r="X23" s="213"/>
      <c r="Y23" s="213"/>
      <c r="Z23" s="213"/>
      <c r="AA23" s="208">
        <v>4.7E-2</v>
      </c>
      <c r="AB23" s="211" t="s">
        <v>116</v>
      </c>
      <c r="AC23" s="211" t="s">
        <v>116</v>
      </c>
      <c r="AD23" s="214"/>
      <c r="AE23" s="208">
        <v>28.146999999999998</v>
      </c>
      <c r="AF23" s="208">
        <v>28.849</v>
      </c>
      <c r="AG23" s="211" t="s">
        <v>116</v>
      </c>
      <c r="AH23" s="218">
        <v>3.8351595998094337</v>
      </c>
      <c r="AJ23" s="198"/>
      <c r="AP23" s="199"/>
      <c r="AQ23" s="199"/>
      <c r="AR23" s="199"/>
      <c r="AS23" s="199"/>
    </row>
    <row r="24" spans="1:49" s="197" customFormat="1">
      <c r="B24" s="217" t="s">
        <v>108</v>
      </c>
      <c r="C24" s="207">
        <v>10.449</v>
      </c>
      <c r="D24" s="207">
        <v>10.987</v>
      </c>
      <c r="E24" s="207">
        <v>8.8079999999999998</v>
      </c>
      <c r="F24" s="207">
        <v>1.258</v>
      </c>
      <c r="G24" s="207">
        <v>0.92100000000000004</v>
      </c>
      <c r="H24" s="207">
        <v>2.1789999999999998</v>
      </c>
      <c r="I24" s="207">
        <v>8.7309999999999999</v>
      </c>
      <c r="J24" s="208"/>
      <c r="K24" s="209" t="s">
        <v>116</v>
      </c>
      <c r="L24" s="210">
        <v>0.55000000000000004</v>
      </c>
      <c r="M24" s="209" t="s">
        <v>116</v>
      </c>
      <c r="N24" s="209" t="s">
        <v>116</v>
      </c>
      <c r="O24" s="209">
        <v>0.53800000000000003</v>
      </c>
      <c r="P24" s="210"/>
      <c r="Q24" s="210">
        <v>-0.72</v>
      </c>
      <c r="R24" s="211"/>
      <c r="S24" s="212"/>
      <c r="T24" s="208">
        <v>-0.38400000000000001</v>
      </c>
      <c r="U24" s="208">
        <v>0.64600000000000002</v>
      </c>
      <c r="V24" s="208">
        <v>0.93500000000000005</v>
      </c>
      <c r="W24" s="213"/>
      <c r="X24" s="213"/>
      <c r="Y24" s="213"/>
      <c r="Z24" s="213"/>
      <c r="AA24" s="208">
        <v>6.7000000000000004E-2</v>
      </c>
      <c r="AB24" s="211" t="s">
        <v>116</v>
      </c>
      <c r="AC24" s="211" t="s">
        <v>116</v>
      </c>
      <c r="AD24" s="214"/>
      <c r="AE24" s="208">
        <v>29.457000000000001</v>
      </c>
      <c r="AF24" s="208">
        <v>30.39</v>
      </c>
      <c r="AG24" s="211" t="s">
        <v>116</v>
      </c>
      <c r="AH24" s="218">
        <v>3.9304430681276799</v>
      </c>
      <c r="AJ24" s="198"/>
      <c r="AP24" s="199"/>
      <c r="AQ24" s="199"/>
      <c r="AR24" s="199"/>
      <c r="AS24" s="199"/>
    </row>
    <row r="25" spans="1:49" s="197" customFormat="1">
      <c r="B25" s="217" t="s">
        <v>109</v>
      </c>
      <c r="C25" s="207">
        <v>11.055999999999999</v>
      </c>
      <c r="D25" s="207">
        <v>11.919</v>
      </c>
      <c r="E25" s="207">
        <v>9.15</v>
      </c>
      <c r="F25" s="207">
        <v>1.7669999999999999</v>
      </c>
      <c r="G25" s="207">
        <v>1.002</v>
      </c>
      <c r="H25" s="207">
        <v>2.7690000000000001</v>
      </c>
      <c r="I25" s="207">
        <v>9.16</v>
      </c>
      <c r="J25" s="208"/>
      <c r="K25" s="209" t="s">
        <v>116</v>
      </c>
      <c r="L25" s="210">
        <v>0.28899999999999998</v>
      </c>
      <c r="M25" s="209" t="s">
        <v>116</v>
      </c>
      <c r="N25" s="209" t="s">
        <v>116</v>
      </c>
      <c r="O25" s="209">
        <v>0.86299999999999999</v>
      </c>
      <c r="P25" s="210"/>
      <c r="Q25" s="210">
        <v>-0.90400000000000003</v>
      </c>
      <c r="R25" s="211"/>
      <c r="S25" s="212"/>
      <c r="T25" s="208">
        <v>0.30299999999999999</v>
      </c>
      <c r="U25" s="208">
        <v>0.98899999999999999</v>
      </c>
      <c r="V25" s="208">
        <v>0.98399999999999999</v>
      </c>
      <c r="W25" s="213"/>
      <c r="X25" s="213"/>
      <c r="Y25" s="213"/>
      <c r="Z25" s="213"/>
      <c r="AA25" s="208">
        <v>0.77300000000000002</v>
      </c>
      <c r="AB25" s="211" t="s">
        <v>116</v>
      </c>
      <c r="AC25" s="211" t="s">
        <v>116</v>
      </c>
      <c r="AD25" s="214"/>
      <c r="AE25" s="208">
        <v>31.928999999999998</v>
      </c>
      <c r="AF25" s="208">
        <v>33.348999999999997</v>
      </c>
      <c r="AG25" s="211" t="s">
        <v>116</v>
      </c>
      <c r="AH25" s="218">
        <v>4.0019056693663657</v>
      </c>
      <c r="AJ25" s="198"/>
      <c r="AP25" s="199"/>
      <c r="AQ25" s="199"/>
      <c r="AR25" s="199"/>
      <c r="AS25" s="199"/>
    </row>
    <row r="26" spans="1:49" s="197" customFormat="1">
      <c r="B26" s="217" t="s">
        <v>110</v>
      </c>
      <c r="C26" s="207">
        <v>12.257</v>
      </c>
      <c r="D26" s="207">
        <v>12.907999999999999</v>
      </c>
      <c r="E26" s="207">
        <v>9.7240000000000002</v>
      </c>
      <c r="F26" s="207">
        <v>2.0960000000000001</v>
      </c>
      <c r="G26" s="207">
        <v>1.0880000000000001</v>
      </c>
      <c r="H26" s="207">
        <v>3.1840000000000002</v>
      </c>
      <c r="I26" s="207">
        <v>10.137</v>
      </c>
      <c r="J26" s="208"/>
      <c r="K26" s="209" t="s">
        <v>116</v>
      </c>
      <c r="L26" s="210">
        <v>0.53900000000000003</v>
      </c>
      <c r="M26" s="209" t="s">
        <v>116</v>
      </c>
      <c r="N26" s="209" t="s">
        <v>116</v>
      </c>
      <c r="O26" s="209">
        <v>0.65100000000000002</v>
      </c>
      <c r="P26" s="210"/>
      <c r="Q26" s="210">
        <v>-1.4450000000000001</v>
      </c>
      <c r="R26" s="211"/>
      <c r="S26" s="212"/>
      <c r="T26" s="208">
        <v>0.32600000000000001</v>
      </c>
      <c r="U26" s="208">
        <v>0.91400000000000003</v>
      </c>
      <c r="V26" s="208">
        <v>0.98599999999999999</v>
      </c>
      <c r="W26" s="213"/>
      <c r="X26" s="213"/>
      <c r="Y26" s="213"/>
      <c r="Z26" s="213"/>
      <c r="AA26" s="208">
        <v>3.1E-2</v>
      </c>
      <c r="AB26" s="211" t="s">
        <v>116</v>
      </c>
      <c r="AC26" s="211" t="s">
        <v>116</v>
      </c>
      <c r="AD26" s="214"/>
      <c r="AE26" s="208">
        <v>34.863999999999997</v>
      </c>
      <c r="AF26" s="208">
        <v>36.173000000000002</v>
      </c>
      <c r="AG26" s="211" t="s">
        <v>116</v>
      </c>
      <c r="AH26" s="218">
        <v>4.1924726060028599</v>
      </c>
      <c r="AJ26" s="198"/>
      <c r="AP26" s="199"/>
      <c r="AQ26" s="199"/>
      <c r="AR26" s="199"/>
      <c r="AS26" s="199"/>
    </row>
    <row r="27" spans="1:49" s="219" customFormat="1" ht="15.75" customHeight="1">
      <c r="B27" s="220" t="s">
        <v>9</v>
      </c>
      <c r="C27" s="207">
        <v>13.846</v>
      </c>
      <c r="D27" s="207">
        <v>14.417</v>
      </c>
      <c r="E27" s="207">
        <v>10.965999999999999</v>
      </c>
      <c r="F27" s="207">
        <v>2.2509999999999999</v>
      </c>
      <c r="G27" s="207">
        <v>1.2</v>
      </c>
      <c r="H27" s="207">
        <v>3.4510000000000001</v>
      </c>
      <c r="I27" s="207">
        <v>11.497999999999999</v>
      </c>
      <c r="J27" s="208"/>
      <c r="K27" s="209" t="s">
        <v>116</v>
      </c>
      <c r="L27" s="210">
        <v>0.66200000000000003</v>
      </c>
      <c r="M27" s="209" t="s">
        <v>116</v>
      </c>
      <c r="N27" s="209" t="s">
        <v>116</v>
      </c>
      <c r="O27" s="209">
        <v>0.57099999999999995</v>
      </c>
      <c r="P27" s="210"/>
      <c r="Q27" s="210">
        <v>-1.68</v>
      </c>
      <c r="R27" s="211"/>
      <c r="S27" s="208"/>
      <c r="T27" s="208">
        <v>0.46899999999999997</v>
      </c>
      <c r="U27" s="208">
        <v>0.92200000000000004</v>
      </c>
      <c r="V27" s="208">
        <v>1.014</v>
      </c>
      <c r="W27" s="207"/>
      <c r="X27" s="207"/>
      <c r="Y27" s="207"/>
      <c r="Z27" s="207"/>
      <c r="AA27" s="208">
        <v>0.45700000000000002</v>
      </c>
      <c r="AB27" s="211" t="s">
        <v>116</v>
      </c>
      <c r="AC27" s="211" t="s">
        <v>116</v>
      </c>
      <c r="AD27" s="214"/>
      <c r="AE27" s="208">
        <v>37.472999999999999</v>
      </c>
      <c r="AF27" s="208">
        <v>38.765999999999998</v>
      </c>
      <c r="AG27" s="211" t="s">
        <v>116</v>
      </c>
      <c r="AH27" s="218">
        <v>4.4068604097189139</v>
      </c>
      <c r="AI27" s="197"/>
      <c r="AJ27" s="221"/>
      <c r="AK27" s="197"/>
      <c r="AL27" s="197"/>
      <c r="AM27" s="222"/>
      <c r="AN27" s="222"/>
      <c r="AO27" s="222"/>
      <c r="AP27" s="223"/>
      <c r="AQ27" s="223"/>
      <c r="AR27" s="223"/>
      <c r="AS27" s="223"/>
      <c r="AT27" s="224"/>
      <c r="AU27" s="197"/>
      <c r="AV27" s="197"/>
      <c r="AW27" s="197"/>
    </row>
    <row r="28" spans="1:49" s="219" customFormat="1" ht="15.75" customHeight="1">
      <c r="B28" s="220" t="s">
        <v>10</v>
      </c>
      <c r="C28" s="207">
        <v>15.037000000000001</v>
      </c>
      <c r="D28" s="207">
        <v>15.994</v>
      </c>
      <c r="E28" s="207">
        <v>11.958</v>
      </c>
      <c r="F28" s="207">
        <v>2.6970000000000001</v>
      </c>
      <c r="G28" s="207">
        <v>1.339</v>
      </c>
      <c r="H28" s="207">
        <v>4.0359999999999996</v>
      </c>
      <c r="I28" s="207">
        <v>12.541</v>
      </c>
      <c r="J28" s="208"/>
      <c r="K28" s="209" t="s">
        <v>116</v>
      </c>
      <c r="L28" s="210">
        <v>0.38</v>
      </c>
      <c r="M28" s="209" t="s">
        <v>116</v>
      </c>
      <c r="N28" s="209" t="s">
        <v>116</v>
      </c>
      <c r="O28" s="209">
        <v>0.95699999999999996</v>
      </c>
      <c r="P28" s="210"/>
      <c r="Q28" s="210">
        <v>-1.74</v>
      </c>
      <c r="R28" s="211"/>
      <c r="S28" s="208"/>
      <c r="T28" s="208">
        <v>0.74299999999999999</v>
      </c>
      <c r="U28" s="208">
        <v>1.1659999999999999</v>
      </c>
      <c r="V28" s="208">
        <v>1.115</v>
      </c>
      <c r="W28" s="207"/>
      <c r="X28" s="207"/>
      <c r="Y28" s="207"/>
      <c r="Z28" s="207"/>
      <c r="AA28" s="208">
        <v>3.2000000000000001E-2</v>
      </c>
      <c r="AB28" s="211" t="s">
        <v>116</v>
      </c>
      <c r="AC28" s="211" t="s">
        <v>116</v>
      </c>
      <c r="AD28" s="214"/>
      <c r="AE28" s="208">
        <v>39.962000000000003</v>
      </c>
      <c r="AF28" s="208">
        <v>41.161000000000001</v>
      </c>
      <c r="AG28" s="211" t="s">
        <v>116</v>
      </c>
      <c r="AH28" s="218">
        <v>4.6450690805145314</v>
      </c>
      <c r="AI28" s="197"/>
      <c r="AJ28" s="221"/>
      <c r="AK28" s="197"/>
      <c r="AL28" s="197"/>
      <c r="AM28" s="222"/>
      <c r="AN28" s="222"/>
      <c r="AO28" s="222"/>
      <c r="AP28" s="225"/>
      <c r="AQ28" s="225"/>
      <c r="AR28" s="225"/>
      <c r="AS28" s="225"/>
      <c r="AT28" s="224"/>
      <c r="AU28" s="197"/>
      <c r="AV28" s="197"/>
      <c r="AW28" s="197"/>
    </row>
    <row r="29" spans="1:49" s="219" customFormat="1" ht="15.75" customHeight="1">
      <c r="B29" s="220" t="s">
        <v>11</v>
      </c>
      <c r="C29" s="207">
        <v>16.614999999999998</v>
      </c>
      <c r="D29" s="207">
        <v>18.251999999999999</v>
      </c>
      <c r="E29" s="207">
        <v>13.419</v>
      </c>
      <c r="F29" s="207">
        <v>3.3860000000000001</v>
      </c>
      <c r="G29" s="207">
        <v>1.4470000000000001</v>
      </c>
      <c r="H29" s="207">
        <v>4.8330000000000002</v>
      </c>
      <c r="I29" s="207">
        <v>13.861000000000001</v>
      </c>
      <c r="J29" s="208"/>
      <c r="K29" s="209" t="s">
        <v>116</v>
      </c>
      <c r="L29" s="210">
        <v>-7.8E-2</v>
      </c>
      <c r="M29" s="209" t="s">
        <v>116</v>
      </c>
      <c r="N29" s="209" t="s">
        <v>116</v>
      </c>
      <c r="O29" s="209">
        <v>1.637</v>
      </c>
      <c r="P29" s="210"/>
      <c r="Q29" s="210">
        <v>-1.7490000000000001</v>
      </c>
      <c r="R29" s="211"/>
      <c r="S29" s="208"/>
      <c r="T29" s="208">
        <v>1.3740000000000001</v>
      </c>
      <c r="U29" s="208">
        <v>2.0209999999999999</v>
      </c>
      <c r="V29" s="208">
        <v>1.224</v>
      </c>
      <c r="W29" s="207"/>
      <c r="X29" s="207"/>
      <c r="Y29" s="207"/>
      <c r="Z29" s="207"/>
      <c r="AA29" s="208">
        <v>0.63100000000000001</v>
      </c>
      <c r="AB29" s="211" t="s">
        <v>116</v>
      </c>
      <c r="AC29" s="211" t="s">
        <v>116</v>
      </c>
      <c r="AD29" s="214"/>
      <c r="AE29" s="208">
        <v>42.52</v>
      </c>
      <c r="AF29" s="208">
        <v>44.405000000000001</v>
      </c>
      <c r="AG29" s="211" t="s">
        <v>116</v>
      </c>
      <c r="AH29" s="218">
        <v>4.7879942829919013</v>
      </c>
      <c r="AI29" s="197"/>
      <c r="AJ29" s="221"/>
      <c r="AK29" s="197"/>
      <c r="AL29" s="197"/>
      <c r="AM29" s="222"/>
      <c r="AN29" s="222"/>
      <c r="AO29" s="222"/>
      <c r="AP29" s="225"/>
      <c r="AQ29" s="225"/>
      <c r="AR29" s="225"/>
      <c r="AS29" s="225"/>
      <c r="AT29" s="224"/>
      <c r="AU29" s="197"/>
      <c r="AV29" s="197"/>
      <c r="AW29" s="197"/>
    </row>
    <row r="30" spans="1:49" s="219" customFormat="1" ht="15.75" customHeight="1">
      <c r="B30" s="220" t="s">
        <v>12</v>
      </c>
      <c r="C30" s="207">
        <v>19.082999999999998</v>
      </c>
      <c r="D30" s="207">
        <v>19.353000000000002</v>
      </c>
      <c r="E30" s="207">
        <v>14.465</v>
      </c>
      <c r="F30" s="207">
        <v>3.2320000000000002</v>
      </c>
      <c r="G30" s="207">
        <v>1.6559999999999999</v>
      </c>
      <c r="H30" s="207">
        <v>4.8879999999999999</v>
      </c>
      <c r="I30" s="207">
        <v>15.814</v>
      </c>
      <c r="J30" s="208"/>
      <c r="K30" s="209" t="s">
        <v>116</v>
      </c>
      <c r="L30" s="210">
        <v>1.3879999999999999</v>
      </c>
      <c r="M30" s="209" t="s">
        <v>116</v>
      </c>
      <c r="N30" s="209" t="s">
        <v>116</v>
      </c>
      <c r="O30" s="209">
        <v>0.27</v>
      </c>
      <c r="P30" s="210"/>
      <c r="Q30" s="210">
        <v>-2.9620000000000002</v>
      </c>
      <c r="R30" s="211"/>
      <c r="S30" s="208"/>
      <c r="T30" s="208">
        <v>-0.29199999999999998</v>
      </c>
      <c r="U30" s="208">
        <v>0.376</v>
      </c>
      <c r="V30" s="208">
        <v>1.302</v>
      </c>
      <c r="W30" s="207"/>
      <c r="X30" s="207"/>
      <c r="Y30" s="207"/>
      <c r="Z30" s="207"/>
      <c r="AA30" s="208">
        <v>-0.313</v>
      </c>
      <c r="AB30" s="211" t="s">
        <v>116</v>
      </c>
      <c r="AC30" s="211" t="s">
        <v>116</v>
      </c>
      <c r="AD30" s="214"/>
      <c r="AE30" s="208">
        <v>46.779000000000003</v>
      </c>
      <c r="AF30" s="208">
        <v>48.709000000000003</v>
      </c>
      <c r="AG30" s="211" t="s">
        <v>116</v>
      </c>
      <c r="AH30" s="218">
        <v>5.0262029537875188</v>
      </c>
      <c r="AI30" s="197"/>
      <c r="AJ30" s="221"/>
      <c r="AK30" s="197"/>
      <c r="AL30" s="197"/>
      <c r="AM30" s="222"/>
      <c r="AN30" s="222"/>
      <c r="AO30" s="222"/>
      <c r="AP30" s="225"/>
      <c r="AQ30" s="225"/>
      <c r="AR30" s="225"/>
      <c r="AS30" s="225"/>
      <c r="AT30" s="224"/>
      <c r="AU30" s="197"/>
      <c r="AV30" s="197"/>
      <c r="AW30" s="197"/>
    </row>
    <row r="31" spans="1:49" s="219" customFormat="1" ht="15.75" customHeight="1">
      <c r="B31" s="220" t="s">
        <v>13</v>
      </c>
      <c r="C31" s="207">
        <v>21.279</v>
      </c>
      <c r="D31" s="207">
        <v>20.407</v>
      </c>
      <c r="E31" s="207">
        <v>15.404999999999999</v>
      </c>
      <c r="F31" s="207">
        <v>3.137</v>
      </c>
      <c r="G31" s="207">
        <v>1.865</v>
      </c>
      <c r="H31" s="207">
        <v>5.0019999999999998</v>
      </c>
      <c r="I31" s="207">
        <v>17.863</v>
      </c>
      <c r="J31" s="208"/>
      <c r="K31" s="209" t="s">
        <v>116</v>
      </c>
      <c r="L31" s="210">
        <v>2.6139999999999999</v>
      </c>
      <c r="M31" s="209" t="s">
        <v>116</v>
      </c>
      <c r="N31" s="209" t="s">
        <v>116</v>
      </c>
      <c r="O31" s="209">
        <v>-0.872</v>
      </c>
      <c r="P31" s="210"/>
      <c r="Q31" s="210">
        <v>-4.0090000000000003</v>
      </c>
      <c r="R31" s="211"/>
      <c r="S31" s="208"/>
      <c r="T31" s="208">
        <v>-1.081</v>
      </c>
      <c r="U31" s="208">
        <v>-0.76800000000000002</v>
      </c>
      <c r="V31" s="208">
        <v>1.3140000000000001</v>
      </c>
      <c r="W31" s="207"/>
      <c r="X31" s="207"/>
      <c r="Y31" s="207"/>
      <c r="Z31" s="207"/>
      <c r="AA31" s="208">
        <v>-0.189</v>
      </c>
      <c r="AB31" s="211" t="s">
        <v>116</v>
      </c>
      <c r="AC31" s="211" t="s">
        <v>116</v>
      </c>
      <c r="AD31" s="214"/>
      <c r="AE31" s="208">
        <v>50.856000000000002</v>
      </c>
      <c r="AF31" s="208">
        <v>54.103999999999999</v>
      </c>
      <c r="AG31" s="211" t="s">
        <v>116</v>
      </c>
      <c r="AH31" s="218">
        <v>5.4073368270605062</v>
      </c>
      <c r="AI31" s="197"/>
      <c r="AJ31" s="221"/>
      <c r="AK31" s="197"/>
      <c r="AL31" s="197"/>
      <c r="AM31" s="222"/>
      <c r="AN31" s="222"/>
      <c r="AO31" s="222"/>
      <c r="AP31" s="225"/>
      <c r="AQ31" s="225"/>
      <c r="AR31" s="225"/>
      <c r="AS31" s="225"/>
      <c r="AT31" s="224"/>
      <c r="AU31" s="197"/>
      <c r="AV31" s="197"/>
      <c r="AW31" s="197"/>
    </row>
    <row r="32" spans="1:49">
      <c r="A32" s="226"/>
      <c r="B32" s="227" t="s">
        <v>14</v>
      </c>
      <c r="C32" s="207">
        <v>23.117000000000001</v>
      </c>
      <c r="D32" s="207">
        <v>22.794</v>
      </c>
      <c r="E32" s="207">
        <v>17.05</v>
      </c>
      <c r="F32" s="207">
        <v>3.6240000000000001</v>
      </c>
      <c r="G32" s="207">
        <v>2.12</v>
      </c>
      <c r="H32" s="207">
        <v>5.7439999999999998</v>
      </c>
      <c r="I32" s="207">
        <v>19.457000000000001</v>
      </c>
      <c r="J32" s="228"/>
      <c r="K32" s="209" t="s">
        <v>116</v>
      </c>
      <c r="L32" s="210">
        <v>2.1080000000000001</v>
      </c>
      <c r="M32" s="209" t="s">
        <v>116</v>
      </c>
      <c r="N32" s="209" t="s">
        <v>116</v>
      </c>
      <c r="O32" s="209">
        <v>-0.32300000000000001</v>
      </c>
      <c r="P32" s="210"/>
      <c r="Q32" s="210">
        <v>-3.9470000000000001</v>
      </c>
      <c r="R32" s="211"/>
      <c r="S32" s="229"/>
      <c r="T32" s="208">
        <v>-0.13300000000000001</v>
      </c>
      <c r="U32" s="208">
        <v>0.65500000000000003</v>
      </c>
      <c r="V32" s="208">
        <v>1.3440000000000001</v>
      </c>
      <c r="W32" s="230"/>
      <c r="X32" s="230"/>
      <c r="Y32" s="230"/>
      <c r="Z32" s="230"/>
      <c r="AA32" s="208">
        <v>-1.1080000000000001</v>
      </c>
      <c r="AB32" s="211" t="s">
        <v>116</v>
      </c>
      <c r="AC32" s="211" t="s">
        <v>116</v>
      </c>
      <c r="AD32" s="214"/>
      <c r="AE32" s="208">
        <v>57.738999999999997</v>
      </c>
      <c r="AF32" s="208">
        <v>61.179000000000002</v>
      </c>
      <c r="AG32" s="211" t="s">
        <v>116</v>
      </c>
      <c r="AH32" s="218">
        <v>5.907575035731301</v>
      </c>
      <c r="AJ32" s="221"/>
      <c r="AM32" s="222"/>
      <c r="AN32" s="222"/>
      <c r="AO32" s="222"/>
      <c r="AP32" s="225"/>
      <c r="AQ32" s="225"/>
      <c r="AR32" s="225"/>
      <c r="AS32" s="225"/>
      <c r="AT32" s="224"/>
    </row>
    <row r="33" spans="1:46">
      <c r="A33" s="226"/>
      <c r="B33" s="227" t="s">
        <v>15</v>
      </c>
      <c r="C33" s="207">
        <v>24.78</v>
      </c>
      <c r="D33" s="207">
        <v>25.414000000000001</v>
      </c>
      <c r="E33" s="207">
        <v>19.495000000000001</v>
      </c>
      <c r="F33" s="207">
        <v>3.47</v>
      </c>
      <c r="G33" s="207">
        <v>2.4489999999999998</v>
      </c>
      <c r="H33" s="207">
        <v>5.9189999999999996</v>
      </c>
      <c r="I33" s="207">
        <v>20.707999999999998</v>
      </c>
      <c r="J33" s="228"/>
      <c r="K33" s="209" t="s">
        <v>116</v>
      </c>
      <c r="L33" s="210">
        <v>1.276</v>
      </c>
      <c r="M33" s="209" t="s">
        <v>116</v>
      </c>
      <c r="N33" s="209" t="s">
        <v>116</v>
      </c>
      <c r="O33" s="209">
        <v>0.63400000000000001</v>
      </c>
      <c r="P33" s="210"/>
      <c r="Q33" s="210">
        <v>-2.8359999999999999</v>
      </c>
      <c r="R33" s="211"/>
      <c r="S33" s="210"/>
      <c r="T33" s="208">
        <v>0.48799999999999999</v>
      </c>
      <c r="U33" s="208">
        <v>0.85</v>
      </c>
      <c r="V33" s="208">
        <v>1.544</v>
      </c>
      <c r="W33" s="230"/>
      <c r="X33" s="230"/>
      <c r="Y33" s="230"/>
      <c r="Z33" s="230"/>
      <c r="AA33" s="208">
        <v>-0.40699999999999997</v>
      </c>
      <c r="AB33" s="211" t="s">
        <v>116</v>
      </c>
      <c r="AC33" s="211" t="s">
        <v>116</v>
      </c>
      <c r="AD33" s="214"/>
      <c r="AE33" s="208">
        <v>64.590999999999994</v>
      </c>
      <c r="AF33" s="208">
        <v>68.144999999999996</v>
      </c>
      <c r="AG33" s="211" t="s">
        <v>116</v>
      </c>
      <c r="AH33" s="218">
        <v>6.3363506431634118</v>
      </c>
      <c r="AJ33" s="221"/>
      <c r="AM33" s="222"/>
      <c r="AN33" s="222"/>
      <c r="AO33" s="222"/>
      <c r="AP33" s="225"/>
      <c r="AQ33" s="225"/>
      <c r="AR33" s="225"/>
      <c r="AS33" s="225"/>
      <c r="AT33" s="224"/>
    </row>
    <row r="34" spans="1:46">
      <c r="A34" s="226"/>
      <c r="B34" s="227" t="s">
        <v>16</v>
      </c>
      <c r="C34" s="207">
        <v>26.524000000000001</v>
      </c>
      <c r="D34" s="207">
        <v>28.437000000000001</v>
      </c>
      <c r="E34" s="207">
        <v>22.036000000000001</v>
      </c>
      <c r="F34" s="207">
        <v>3.6339999999999999</v>
      </c>
      <c r="G34" s="207">
        <v>2.7669999999999999</v>
      </c>
      <c r="H34" s="207">
        <v>6.4009999999999998</v>
      </c>
      <c r="I34" s="207">
        <v>22.053000000000001</v>
      </c>
      <c r="J34" s="228"/>
      <c r="K34" s="209" t="s">
        <v>116</v>
      </c>
      <c r="L34" s="210">
        <v>0.11</v>
      </c>
      <c r="M34" s="209" t="s">
        <v>116</v>
      </c>
      <c r="N34" s="209" t="s">
        <v>116</v>
      </c>
      <c r="O34" s="209">
        <v>1.913</v>
      </c>
      <c r="P34" s="210"/>
      <c r="Q34" s="210">
        <v>-1.7210000000000001</v>
      </c>
      <c r="R34" s="211"/>
      <c r="S34" s="210"/>
      <c r="T34" s="208">
        <v>1.9079999999999999</v>
      </c>
      <c r="U34" s="208">
        <v>2.4489999999999998</v>
      </c>
      <c r="V34" s="208">
        <v>1.726</v>
      </c>
      <c r="W34" s="230"/>
      <c r="X34" s="230"/>
      <c r="Y34" s="230"/>
      <c r="Z34" s="230"/>
      <c r="AA34" s="208">
        <v>1.4530000000000001</v>
      </c>
      <c r="AB34" s="211" t="s">
        <v>116</v>
      </c>
      <c r="AC34" s="211" t="s">
        <v>116</v>
      </c>
      <c r="AD34" s="214"/>
      <c r="AE34" s="208">
        <v>73.941999999999993</v>
      </c>
      <c r="AF34" s="208">
        <v>79.236999999999995</v>
      </c>
      <c r="AG34" s="228">
        <v>2.5446863580414503</v>
      </c>
      <c r="AH34" s="218">
        <v>6.9080514530728925</v>
      </c>
      <c r="AI34" s="231"/>
      <c r="AJ34" s="221"/>
      <c r="AM34" s="222"/>
      <c r="AN34" s="222"/>
      <c r="AO34" s="222"/>
      <c r="AP34" s="225"/>
      <c r="AQ34" s="225"/>
      <c r="AR34" s="225"/>
      <c r="AS34" s="225"/>
      <c r="AT34" s="224"/>
    </row>
    <row r="35" spans="1:46">
      <c r="A35" s="226"/>
      <c r="B35" s="227" t="s">
        <v>17</v>
      </c>
      <c r="C35" s="207">
        <v>29.974</v>
      </c>
      <c r="D35" s="207">
        <v>33.356999999999999</v>
      </c>
      <c r="E35" s="207">
        <v>25.684000000000001</v>
      </c>
      <c r="F35" s="207">
        <v>4.3449999999999998</v>
      </c>
      <c r="G35" s="207">
        <v>3.3279999999999998</v>
      </c>
      <c r="H35" s="207">
        <v>7.673</v>
      </c>
      <c r="I35" s="207">
        <v>24.687999999999999</v>
      </c>
      <c r="J35" s="228"/>
      <c r="K35" s="209" t="s">
        <v>116</v>
      </c>
      <c r="L35" s="210">
        <v>-0.871</v>
      </c>
      <c r="M35" s="209" t="s">
        <v>116</v>
      </c>
      <c r="N35" s="209" t="s">
        <v>116</v>
      </c>
      <c r="O35" s="209">
        <v>3.383</v>
      </c>
      <c r="P35" s="210"/>
      <c r="Q35" s="210">
        <v>-0.96199999999999997</v>
      </c>
      <c r="R35" s="211"/>
      <c r="S35" s="210"/>
      <c r="T35" s="208">
        <v>2.1349999999999998</v>
      </c>
      <c r="U35" s="208">
        <v>4.3710000000000004</v>
      </c>
      <c r="V35" s="208">
        <v>2.0169999999999999</v>
      </c>
      <c r="W35" s="230"/>
      <c r="X35" s="230"/>
      <c r="Y35" s="230"/>
      <c r="Z35" s="230"/>
      <c r="AA35" s="208">
        <v>3.0339999999999998</v>
      </c>
      <c r="AB35" s="211" t="s">
        <v>116</v>
      </c>
      <c r="AC35" s="211" t="s">
        <v>116</v>
      </c>
      <c r="AD35" s="214"/>
      <c r="AE35" s="208">
        <v>82.870999999999995</v>
      </c>
      <c r="AF35" s="208">
        <v>88.838999999999999</v>
      </c>
      <c r="AG35" s="228">
        <v>6.5394315949810444</v>
      </c>
      <c r="AH35" s="218">
        <v>7.5035731300619339</v>
      </c>
      <c r="AI35" s="231"/>
      <c r="AJ35" s="221"/>
      <c r="AM35" s="222"/>
      <c r="AN35" s="222"/>
      <c r="AO35" s="222"/>
      <c r="AP35" s="225"/>
      <c r="AQ35" s="225"/>
      <c r="AR35" s="225"/>
      <c r="AS35" s="225"/>
      <c r="AT35" s="224"/>
    </row>
    <row r="36" spans="1:46">
      <c r="B36" s="227" t="s">
        <v>18</v>
      </c>
      <c r="C36" s="207">
        <v>38.302999999999997</v>
      </c>
      <c r="D36" s="207">
        <v>43.895000000000003</v>
      </c>
      <c r="E36" s="207">
        <v>34.139000000000003</v>
      </c>
      <c r="F36" s="207">
        <v>5.4260000000000002</v>
      </c>
      <c r="G36" s="207">
        <v>4.33</v>
      </c>
      <c r="H36" s="207">
        <v>9.7560000000000002</v>
      </c>
      <c r="I36" s="207">
        <v>31.902000000000001</v>
      </c>
      <c r="J36" s="228"/>
      <c r="K36" s="209" t="s">
        <v>116</v>
      </c>
      <c r="L36" s="210">
        <v>-2.2549999999999999</v>
      </c>
      <c r="M36" s="209" t="s">
        <v>116</v>
      </c>
      <c r="N36" s="209" t="s">
        <v>116</v>
      </c>
      <c r="O36" s="209">
        <v>5.5919999999999996</v>
      </c>
      <c r="P36" s="232"/>
      <c r="Q36" s="210">
        <v>0.16600000000000001</v>
      </c>
      <c r="R36" s="211"/>
      <c r="S36" s="232"/>
      <c r="T36" s="208">
        <v>5.0940000000000003</v>
      </c>
      <c r="U36" s="208">
        <v>7.9870000000000001</v>
      </c>
      <c r="V36" s="208">
        <v>2.3719999999999999</v>
      </c>
      <c r="W36" s="230"/>
      <c r="X36" s="230">
        <v>52.1</v>
      </c>
      <c r="Y36" s="230"/>
      <c r="Z36" s="230"/>
      <c r="AA36" s="208">
        <v>3.371</v>
      </c>
      <c r="AB36" s="211" t="s">
        <v>116</v>
      </c>
      <c r="AC36" s="228">
        <v>53.67</v>
      </c>
      <c r="AD36" s="214"/>
      <c r="AE36" s="208">
        <v>98.191999999999993</v>
      </c>
      <c r="AF36" s="208">
        <v>109.117</v>
      </c>
      <c r="AG36" s="228">
        <v>3.1047807042479647</v>
      </c>
      <c r="AH36" s="218">
        <v>9.0281086231538836</v>
      </c>
      <c r="AI36" s="231"/>
      <c r="AJ36" s="221"/>
      <c r="AM36" s="222"/>
      <c r="AN36" s="222"/>
      <c r="AO36" s="222"/>
      <c r="AP36" s="225"/>
      <c r="AQ36" s="225"/>
      <c r="AR36" s="225"/>
      <c r="AS36" s="225"/>
      <c r="AT36" s="224"/>
    </row>
    <row r="37" spans="1:46">
      <c r="B37" s="227" t="s">
        <v>19</v>
      </c>
      <c r="C37" s="207">
        <v>48.481999999999999</v>
      </c>
      <c r="D37" s="207">
        <v>56.133000000000003</v>
      </c>
      <c r="E37" s="207">
        <v>43.92</v>
      </c>
      <c r="F37" s="207">
        <v>6.72</v>
      </c>
      <c r="G37" s="207">
        <v>5.4930000000000003</v>
      </c>
      <c r="H37" s="207">
        <v>12.212999999999999</v>
      </c>
      <c r="I37" s="207">
        <v>40.305999999999997</v>
      </c>
      <c r="J37" s="228"/>
      <c r="K37" s="210">
        <v>0.63181963913257</v>
      </c>
      <c r="L37" s="210">
        <v>-3.6219999999999999</v>
      </c>
      <c r="M37" s="210">
        <v>-3.3228196391325699</v>
      </c>
      <c r="N37" s="210">
        <v>7.3518196391325707</v>
      </c>
      <c r="O37" s="209">
        <v>7.6509999999999998</v>
      </c>
      <c r="P37" s="232"/>
      <c r="Q37" s="210">
        <v>0.93100000000000005</v>
      </c>
      <c r="R37" s="211"/>
      <c r="S37" s="232"/>
      <c r="T37" s="208">
        <v>8.7530000000000001</v>
      </c>
      <c r="U37" s="208">
        <v>10.281000000000001</v>
      </c>
      <c r="V37" s="208">
        <v>3.109</v>
      </c>
      <c r="X37" s="230">
        <v>64.7</v>
      </c>
      <c r="Y37" s="230"/>
      <c r="Z37" s="230"/>
      <c r="AA37" s="208">
        <v>5.09</v>
      </c>
      <c r="AB37" s="228">
        <v>4.7908196391325699</v>
      </c>
      <c r="AC37" s="228">
        <v>65.638000000000005</v>
      </c>
      <c r="AD37" s="214"/>
      <c r="AE37" s="208">
        <v>120.84399999999999</v>
      </c>
      <c r="AF37" s="208">
        <v>131.155</v>
      </c>
      <c r="AG37" s="228">
        <v>-1.7370636518415679</v>
      </c>
      <c r="AH37" s="218">
        <v>11.267270128632683</v>
      </c>
      <c r="AI37" s="231"/>
      <c r="AJ37" s="221"/>
      <c r="AM37" s="222"/>
      <c r="AN37" s="222"/>
      <c r="AO37" s="222"/>
      <c r="AP37" s="225"/>
      <c r="AQ37" s="225"/>
      <c r="AR37" s="225"/>
      <c r="AS37" s="225"/>
      <c r="AT37" s="224"/>
    </row>
    <row r="38" spans="1:46">
      <c r="B38" s="227" t="s">
        <v>20</v>
      </c>
      <c r="C38" s="207">
        <v>57.128</v>
      </c>
      <c r="D38" s="207">
        <v>64.132000000000005</v>
      </c>
      <c r="E38" s="207">
        <v>51.265999999999998</v>
      </c>
      <c r="F38" s="207">
        <v>6.399</v>
      </c>
      <c r="G38" s="207">
        <v>6.4669999999999996</v>
      </c>
      <c r="H38" s="207">
        <v>12.866</v>
      </c>
      <c r="I38" s="207">
        <v>46.542999999999999</v>
      </c>
      <c r="J38" s="228"/>
      <c r="K38" s="210">
        <v>-0.34295233912903972</v>
      </c>
      <c r="L38" s="210">
        <v>-1.857</v>
      </c>
      <c r="M38" s="210">
        <v>-0.90904766087096034</v>
      </c>
      <c r="N38" s="210">
        <v>6.0560476608709592</v>
      </c>
      <c r="O38" s="209">
        <v>7.0039999999999996</v>
      </c>
      <c r="P38" s="210"/>
      <c r="Q38" s="210">
        <v>0.60499999999999998</v>
      </c>
      <c r="R38" s="211"/>
      <c r="S38" s="210"/>
      <c r="T38" s="208">
        <v>5.8390000000000004</v>
      </c>
      <c r="U38" s="208">
        <v>8.2460000000000004</v>
      </c>
      <c r="V38" s="208">
        <v>4.0789999999999997</v>
      </c>
      <c r="W38" s="230"/>
      <c r="X38" s="230">
        <v>73.599999999999994</v>
      </c>
      <c r="Y38" s="230"/>
      <c r="Z38" s="230"/>
      <c r="AA38" s="208">
        <v>5.14</v>
      </c>
      <c r="AB38" s="228">
        <v>4.1920476608709603</v>
      </c>
      <c r="AC38" s="228">
        <v>75.991</v>
      </c>
      <c r="AD38" s="214"/>
      <c r="AE38" s="208">
        <v>142.072</v>
      </c>
      <c r="AF38" s="208">
        <v>153.99799999999999</v>
      </c>
      <c r="AG38" s="228">
        <v>-0.63964204746912723</v>
      </c>
      <c r="AH38" s="218">
        <v>12.791805621724631</v>
      </c>
      <c r="AI38" s="231"/>
      <c r="AJ38" s="221"/>
      <c r="AM38" s="222"/>
      <c r="AN38" s="222"/>
      <c r="AO38" s="222"/>
      <c r="AP38" s="225"/>
      <c r="AQ38" s="225"/>
      <c r="AR38" s="225"/>
      <c r="AS38" s="225"/>
      <c r="AT38" s="224"/>
    </row>
    <row r="39" spans="1:46">
      <c r="B39" s="227" t="s">
        <v>21</v>
      </c>
      <c r="C39" s="207">
        <v>63.759</v>
      </c>
      <c r="D39" s="207">
        <v>70.183000000000007</v>
      </c>
      <c r="E39" s="207">
        <v>57.555</v>
      </c>
      <c r="F39" s="207">
        <v>5.2329999999999997</v>
      </c>
      <c r="G39" s="207">
        <v>7.3949999999999996</v>
      </c>
      <c r="H39" s="207">
        <v>12.628</v>
      </c>
      <c r="I39" s="207">
        <v>52.515999999999998</v>
      </c>
      <c r="J39" s="228"/>
      <c r="K39" s="210">
        <v>0.58899442799641555</v>
      </c>
      <c r="L39" s="210">
        <v>-0.53600000000000003</v>
      </c>
      <c r="M39" s="210">
        <v>6.6005572003584437E-2</v>
      </c>
      <c r="N39" s="210">
        <v>5.8219944279964162</v>
      </c>
      <c r="O39" s="209">
        <v>6.4240000000000004</v>
      </c>
      <c r="P39" s="210"/>
      <c r="Q39" s="210">
        <v>1.1910000000000001</v>
      </c>
      <c r="R39" s="211"/>
      <c r="S39" s="210"/>
      <c r="T39" s="208">
        <v>4.6779999999999999</v>
      </c>
      <c r="U39" s="208">
        <v>5.5679999999999996</v>
      </c>
      <c r="V39" s="208">
        <v>4.907</v>
      </c>
      <c r="W39" s="230"/>
      <c r="X39" s="230">
        <v>79.5</v>
      </c>
      <c r="Y39" s="230"/>
      <c r="Z39" s="230"/>
      <c r="AA39" s="208">
        <v>5.3490000000000002</v>
      </c>
      <c r="AB39" s="228">
        <v>4.746994427996416</v>
      </c>
      <c r="AC39" s="228">
        <v>86.356999999999999</v>
      </c>
      <c r="AD39" s="214"/>
      <c r="AE39" s="208">
        <v>166.08699999999999</v>
      </c>
      <c r="AF39" s="208">
        <v>179.35900000000001</v>
      </c>
      <c r="AG39" s="228">
        <v>-0.46907116695174766</v>
      </c>
      <c r="AH39" s="218">
        <v>14.554549785612197</v>
      </c>
      <c r="AI39" s="231"/>
      <c r="AJ39" s="221"/>
      <c r="AM39" s="222"/>
      <c r="AN39" s="222"/>
      <c r="AO39" s="222"/>
      <c r="AP39" s="225"/>
      <c r="AQ39" s="225"/>
      <c r="AR39" s="225"/>
      <c r="AS39" s="225"/>
      <c r="AT39" s="224"/>
    </row>
    <row r="40" spans="1:46">
      <c r="B40" s="227" t="s">
        <v>22</v>
      </c>
      <c r="C40" s="207">
        <v>70.983999999999995</v>
      </c>
      <c r="D40" s="207">
        <v>79.668999999999997</v>
      </c>
      <c r="E40" s="207">
        <v>66.070999999999998</v>
      </c>
      <c r="F40" s="207">
        <v>5.2430000000000003</v>
      </c>
      <c r="G40" s="207">
        <v>8.3550000000000004</v>
      </c>
      <c r="H40" s="207">
        <v>13.598000000000001</v>
      </c>
      <c r="I40" s="207">
        <v>58.432000000000002</v>
      </c>
      <c r="J40" s="228"/>
      <c r="K40" s="210">
        <v>4.7630930705499477</v>
      </c>
      <c r="L40" s="210">
        <v>-2.0270000000000001</v>
      </c>
      <c r="M40" s="210">
        <v>-3.3480930705499472</v>
      </c>
      <c r="N40" s="210">
        <v>10.006093070549946</v>
      </c>
      <c r="O40" s="209">
        <v>8.6850000000000005</v>
      </c>
      <c r="P40" s="210"/>
      <c r="Q40" s="210">
        <v>3.4420000000000002</v>
      </c>
      <c r="R40" s="211"/>
      <c r="S40" s="210"/>
      <c r="T40" s="208">
        <v>7.7549999999999999</v>
      </c>
      <c r="U40" s="208">
        <v>9.0289999999999999</v>
      </c>
      <c r="V40" s="208">
        <v>5.8559999999999999</v>
      </c>
      <c r="W40" s="230"/>
      <c r="X40" s="230">
        <v>88.6</v>
      </c>
      <c r="Y40" s="230"/>
      <c r="Z40" s="230"/>
      <c r="AA40" s="208">
        <v>7.24</v>
      </c>
      <c r="AB40" s="228">
        <v>8.5610930705499477</v>
      </c>
      <c r="AC40" s="228">
        <v>96.730999999999995</v>
      </c>
      <c r="AD40" s="214"/>
      <c r="AE40" s="208">
        <v>192.34100000000001</v>
      </c>
      <c r="AF40" s="208">
        <v>210.03899999999999</v>
      </c>
      <c r="AG40" s="228">
        <v>1.561327335508581</v>
      </c>
      <c r="AH40" s="218">
        <v>16.198189614101956</v>
      </c>
      <c r="AI40" s="231"/>
      <c r="AJ40" s="221"/>
      <c r="AM40" s="222"/>
      <c r="AN40" s="222"/>
      <c r="AO40" s="222"/>
      <c r="AP40" s="225"/>
      <c r="AQ40" s="225"/>
      <c r="AR40" s="225"/>
      <c r="AS40" s="225"/>
      <c r="AT40" s="224"/>
    </row>
    <row r="41" spans="1:46">
      <c r="B41" s="227" t="s">
        <v>23</v>
      </c>
      <c r="C41" s="207">
        <v>86.677000000000007</v>
      </c>
      <c r="D41" s="207">
        <v>95.222999999999999</v>
      </c>
      <c r="E41" s="207">
        <v>79.491</v>
      </c>
      <c r="F41" s="207">
        <v>5.8760000000000003</v>
      </c>
      <c r="G41" s="207">
        <v>9.8559999999999999</v>
      </c>
      <c r="H41" s="207">
        <v>15.731999999999999</v>
      </c>
      <c r="I41" s="207">
        <v>72.543000000000006</v>
      </c>
      <c r="J41" s="228"/>
      <c r="K41" s="210">
        <v>3.2822834320496441</v>
      </c>
      <c r="L41" s="210">
        <v>-0.16200000000000001</v>
      </c>
      <c r="M41" s="210">
        <v>-0.77428343204964389</v>
      </c>
      <c r="N41" s="210">
        <v>9.1582834320496413</v>
      </c>
      <c r="O41" s="209">
        <v>8.5459999999999994</v>
      </c>
      <c r="P41" s="210"/>
      <c r="Q41" s="210">
        <v>2.67</v>
      </c>
      <c r="R41" s="211"/>
      <c r="S41" s="210"/>
      <c r="T41" s="208">
        <v>8.0640000000000001</v>
      </c>
      <c r="U41" s="208">
        <v>9.7230000000000008</v>
      </c>
      <c r="V41" s="208">
        <v>7.5869999999999997</v>
      </c>
      <c r="W41" s="230"/>
      <c r="X41" s="230">
        <v>98.2</v>
      </c>
      <c r="Y41" s="230"/>
      <c r="Z41" s="230"/>
      <c r="AA41" s="208">
        <v>6.0720000000000001</v>
      </c>
      <c r="AB41" s="228">
        <v>6.6842834320496438</v>
      </c>
      <c r="AC41" s="228">
        <v>107.499</v>
      </c>
      <c r="AD41" s="214"/>
      <c r="AE41" s="208">
        <v>232.55699999999999</v>
      </c>
      <c r="AF41" s="208">
        <v>251.26</v>
      </c>
      <c r="AG41" s="228">
        <v>-9.7964602465713146E-2</v>
      </c>
      <c r="AH41" s="218">
        <v>18.961410195331112</v>
      </c>
      <c r="AI41" s="231"/>
      <c r="AJ41" s="221"/>
      <c r="AM41" s="222"/>
      <c r="AN41" s="222"/>
      <c r="AO41" s="222"/>
      <c r="AP41" s="225"/>
      <c r="AQ41" s="225"/>
      <c r="AR41" s="225"/>
      <c r="AS41" s="225"/>
      <c r="AT41" s="224"/>
    </row>
    <row r="42" spans="1:46">
      <c r="B42" s="227" t="s">
        <v>24</v>
      </c>
      <c r="C42" s="207">
        <v>102.98399999999999</v>
      </c>
      <c r="D42" s="207">
        <v>114.521</v>
      </c>
      <c r="E42" s="207">
        <v>96.635999999999996</v>
      </c>
      <c r="F42" s="207">
        <v>6.0179999999999998</v>
      </c>
      <c r="G42" s="207">
        <v>11.867000000000001</v>
      </c>
      <c r="H42" s="207">
        <v>17.885000000000002</v>
      </c>
      <c r="I42" s="207">
        <v>85.908000000000001</v>
      </c>
      <c r="J42" s="228"/>
      <c r="K42" s="210">
        <v>1.6986927876773377</v>
      </c>
      <c r="L42" s="210">
        <v>-1.4890000000000001</v>
      </c>
      <c r="M42" s="210">
        <v>2.3313072123226624</v>
      </c>
      <c r="N42" s="210">
        <v>7.7166927876773368</v>
      </c>
      <c r="O42" s="209">
        <v>11.537000000000001</v>
      </c>
      <c r="P42" s="210"/>
      <c r="Q42" s="210">
        <v>5.5190000000000001</v>
      </c>
      <c r="R42" s="211"/>
      <c r="S42" s="210"/>
      <c r="T42" s="208">
        <v>12.497</v>
      </c>
      <c r="U42" s="208">
        <v>12.266999999999999</v>
      </c>
      <c r="V42" s="208">
        <v>9.1630000000000003</v>
      </c>
      <c r="W42" s="230"/>
      <c r="X42" s="230">
        <v>113.8</v>
      </c>
      <c r="Y42" s="230"/>
      <c r="Z42" s="230"/>
      <c r="AA42" s="208">
        <v>8.9529999999999994</v>
      </c>
      <c r="AB42" s="228">
        <v>5.1326927876773381</v>
      </c>
      <c r="AC42" s="228">
        <v>126.22199999999999</v>
      </c>
      <c r="AD42" s="214"/>
      <c r="AE42" s="208">
        <v>267.548</v>
      </c>
      <c r="AF42" s="208">
        <v>282.41199999999998</v>
      </c>
      <c r="AG42" s="228">
        <v>-2.8166061756407594</v>
      </c>
      <c r="AH42" s="218">
        <v>22.558361124344923</v>
      </c>
      <c r="AI42" s="231"/>
      <c r="AJ42" s="221"/>
      <c r="AM42" s="222"/>
      <c r="AN42" s="222"/>
      <c r="AO42" s="222"/>
      <c r="AP42" s="225"/>
      <c r="AQ42" s="225"/>
      <c r="AR42" s="225"/>
      <c r="AS42" s="225"/>
      <c r="AT42" s="224"/>
    </row>
    <row r="43" spans="1:46">
      <c r="B43" s="227" t="s">
        <v>25</v>
      </c>
      <c r="C43" s="207">
        <v>121.922</v>
      </c>
      <c r="D43" s="207">
        <v>127.92100000000001</v>
      </c>
      <c r="E43" s="207">
        <v>110.587</v>
      </c>
      <c r="F43" s="207">
        <v>4.3680000000000003</v>
      </c>
      <c r="G43" s="207">
        <v>12.965999999999999</v>
      </c>
      <c r="H43" s="207">
        <v>17.334</v>
      </c>
      <c r="I43" s="207">
        <v>101.48</v>
      </c>
      <c r="J43" s="228"/>
      <c r="K43" s="210">
        <v>-4.776432739527694</v>
      </c>
      <c r="L43" s="210">
        <v>5.7460000000000004</v>
      </c>
      <c r="M43" s="210">
        <v>12.153432739527696</v>
      </c>
      <c r="N43" s="210">
        <v>-0.40843273952769327</v>
      </c>
      <c r="O43" s="209">
        <v>5.9989999999999997</v>
      </c>
      <c r="P43" s="210"/>
      <c r="Q43" s="210">
        <v>1.631</v>
      </c>
      <c r="R43" s="211"/>
      <c r="S43" s="210"/>
      <c r="T43" s="208">
        <v>7.6349999999999998</v>
      </c>
      <c r="U43" s="208">
        <v>8.6720000000000006</v>
      </c>
      <c r="V43" s="208">
        <v>11.231999999999999</v>
      </c>
      <c r="W43" s="230"/>
      <c r="X43" s="230">
        <v>125.2</v>
      </c>
      <c r="Y43" s="230"/>
      <c r="Z43" s="230"/>
      <c r="AA43" s="208">
        <v>8.3179999999999996</v>
      </c>
      <c r="AB43" s="228">
        <v>1.9105672604723065</v>
      </c>
      <c r="AC43" s="228">
        <v>133.648</v>
      </c>
      <c r="AD43" s="214"/>
      <c r="AE43" s="208">
        <v>298.73899999999998</v>
      </c>
      <c r="AF43" s="208">
        <v>313.32900000000001</v>
      </c>
      <c r="AG43" s="228">
        <v>-3.1630101961365638</v>
      </c>
      <c r="AH43" s="218">
        <v>24.916626965221536</v>
      </c>
      <c r="AI43" s="231"/>
      <c r="AJ43" s="221"/>
      <c r="AM43" s="222"/>
      <c r="AN43" s="222"/>
      <c r="AO43" s="222"/>
      <c r="AP43" s="225"/>
      <c r="AQ43" s="225"/>
      <c r="AR43" s="225"/>
      <c r="AS43" s="225"/>
      <c r="AT43" s="224"/>
    </row>
    <row r="44" spans="1:46">
      <c r="B44" s="227" t="s">
        <v>26</v>
      </c>
      <c r="C44" s="207">
        <v>132.87899999999999</v>
      </c>
      <c r="D44" s="207">
        <v>141.42099999999999</v>
      </c>
      <c r="E44" s="207">
        <v>121.43600000000001</v>
      </c>
      <c r="F44" s="207">
        <v>6.3369999999999997</v>
      </c>
      <c r="G44" s="207">
        <v>13.648</v>
      </c>
      <c r="H44" s="207">
        <v>19.984999999999999</v>
      </c>
      <c r="I44" s="207">
        <v>110.42100000000001</v>
      </c>
      <c r="J44" s="228"/>
      <c r="K44" s="210">
        <v>-4.3162035888602555</v>
      </c>
      <c r="L44" s="210">
        <v>3.3660000000000001</v>
      </c>
      <c r="M44" s="210">
        <v>9.8872035888602543</v>
      </c>
      <c r="N44" s="210">
        <v>2.0207964111397443</v>
      </c>
      <c r="O44" s="209">
        <v>8.5419999999999998</v>
      </c>
      <c r="P44" s="210"/>
      <c r="Q44" s="210">
        <v>2.2050000000000001</v>
      </c>
      <c r="R44" s="211"/>
      <c r="S44" s="210"/>
      <c r="T44" s="208">
        <v>12.819000000000001</v>
      </c>
      <c r="U44" s="208">
        <v>8.9979999999999993</v>
      </c>
      <c r="V44" s="208">
        <v>12.087</v>
      </c>
      <c r="W44" s="230"/>
      <c r="X44" s="230">
        <v>132.5</v>
      </c>
      <c r="Y44" s="230"/>
      <c r="Z44" s="230"/>
      <c r="AA44" s="208">
        <v>8.7050000000000001</v>
      </c>
      <c r="AB44" s="228">
        <v>2.1837964111397437</v>
      </c>
      <c r="AC44" s="228">
        <v>142.88900000000001</v>
      </c>
      <c r="AD44" s="214"/>
      <c r="AE44" s="208">
        <v>327.91</v>
      </c>
      <c r="AF44" s="208">
        <v>343.23500000000001</v>
      </c>
      <c r="AG44" s="228">
        <v>-2.7122309426549811</v>
      </c>
      <c r="AH44" s="218">
        <v>26.798475464506911</v>
      </c>
      <c r="AI44" s="231"/>
      <c r="AJ44" s="221"/>
      <c r="AM44" s="222"/>
      <c r="AN44" s="222"/>
      <c r="AO44" s="222"/>
      <c r="AP44" s="225"/>
      <c r="AQ44" s="225"/>
      <c r="AR44" s="225"/>
      <c r="AS44" s="225"/>
      <c r="AT44" s="224"/>
    </row>
    <row r="45" spans="1:46">
      <c r="B45" s="227" t="s">
        <v>27</v>
      </c>
      <c r="C45" s="207">
        <v>141.36099999999999</v>
      </c>
      <c r="D45" s="207">
        <v>153.16300000000001</v>
      </c>
      <c r="E45" s="207">
        <v>131.02699999999999</v>
      </c>
      <c r="F45" s="207">
        <v>7.83</v>
      </c>
      <c r="G45" s="207">
        <v>14.305999999999999</v>
      </c>
      <c r="H45" s="207">
        <v>22.135999999999999</v>
      </c>
      <c r="I45" s="207">
        <v>118.31</v>
      </c>
      <c r="J45" s="228"/>
      <c r="K45" s="210">
        <v>-0.64220296323680559</v>
      </c>
      <c r="L45" s="210">
        <v>0.58099999999999996</v>
      </c>
      <c r="M45" s="210">
        <v>5.1952029632368051</v>
      </c>
      <c r="N45" s="210">
        <v>7.1877970367631958</v>
      </c>
      <c r="O45" s="209">
        <v>11.802</v>
      </c>
      <c r="P45" s="210"/>
      <c r="Q45" s="210">
        <v>3.972</v>
      </c>
      <c r="R45" s="211"/>
      <c r="S45" s="210"/>
      <c r="T45" s="208">
        <v>12.288</v>
      </c>
      <c r="U45" s="208">
        <v>9.7949999999999999</v>
      </c>
      <c r="V45" s="208">
        <v>13.225</v>
      </c>
      <c r="W45" s="230"/>
      <c r="X45" s="230">
        <v>143.6</v>
      </c>
      <c r="Y45" s="230"/>
      <c r="Z45" s="230"/>
      <c r="AA45" s="208">
        <v>11.76</v>
      </c>
      <c r="AB45" s="228">
        <v>7.1457970367631969</v>
      </c>
      <c r="AC45" s="228">
        <v>155.148</v>
      </c>
      <c r="AD45" s="214"/>
      <c r="AE45" s="208">
        <v>358.64400000000001</v>
      </c>
      <c r="AF45" s="208">
        <v>370.53800000000001</v>
      </c>
      <c r="AG45" s="228">
        <v>-1.4882458676803174</v>
      </c>
      <c r="AH45" s="218">
        <v>28.01333968556456</v>
      </c>
      <c r="AI45" s="231"/>
      <c r="AJ45" s="221"/>
      <c r="AM45" s="222"/>
      <c r="AN45" s="222"/>
      <c r="AO45" s="222"/>
      <c r="AP45" s="225"/>
      <c r="AQ45" s="225"/>
      <c r="AR45" s="225"/>
      <c r="AS45" s="225"/>
      <c r="AT45" s="224"/>
    </row>
    <row r="46" spans="1:46">
      <c r="B46" s="227" t="s">
        <v>28</v>
      </c>
      <c r="C46" s="207">
        <v>151.36500000000001</v>
      </c>
      <c r="D46" s="207">
        <v>163.9</v>
      </c>
      <c r="E46" s="207">
        <v>141.81899999999999</v>
      </c>
      <c r="F46" s="207">
        <v>7.468</v>
      </c>
      <c r="G46" s="207">
        <v>14.613</v>
      </c>
      <c r="H46" s="207">
        <v>22.081</v>
      </c>
      <c r="I46" s="207">
        <v>129.74700000000001</v>
      </c>
      <c r="J46" s="228"/>
      <c r="K46" s="210">
        <v>3.1955958275694996</v>
      </c>
      <c r="L46" s="210">
        <v>1.42</v>
      </c>
      <c r="M46" s="210">
        <v>3.2914041724304992</v>
      </c>
      <c r="N46" s="210">
        <v>10.663595827569502</v>
      </c>
      <c r="O46" s="209">
        <v>12.535</v>
      </c>
      <c r="P46" s="210"/>
      <c r="Q46" s="210">
        <v>5.0670000000000002</v>
      </c>
      <c r="R46" s="211"/>
      <c r="S46" s="210"/>
      <c r="T46" s="208">
        <v>10.273999999999999</v>
      </c>
      <c r="U46" s="208">
        <v>10.259</v>
      </c>
      <c r="V46" s="208">
        <v>14.72</v>
      </c>
      <c r="W46" s="230"/>
      <c r="X46" s="230">
        <v>157</v>
      </c>
      <c r="Y46" s="230"/>
      <c r="Z46" s="230"/>
      <c r="AA46" s="208">
        <v>11.057</v>
      </c>
      <c r="AB46" s="228">
        <v>9.185595827569502</v>
      </c>
      <c r="AC46" s="228">
        <v>166.482</v>
      </c>
      <c r="AD46" s="214"/>
      <c r="AE46" s="208">
        <v>386.71800000000002</v>
      </c>
      <c r="AF46" s="208">
        <v>406.58499999999998</v>
      </c>
      <c r="AG46" s="228">
        <v>-0.37254083932752319</v>
      </c>
      <c r="AH46" s="218">
        <v>29.680800381133878</v>
      </c>
      <c r="AI46" s="231"/>
      <c r="AJ46" s="221"/>
      <c r="AM46" s="222"/>
      <c r="AN46" s="222"/>
      <c r="AO46" s="222"/>
      <c r="AP46" s="225"/>
      <c r="AQ46" s="225"/>
      <c r="AR46" s="225"/>
      <c r="AS46" s="225"/>
      <c r="AT46" s="224"/>
    </row>
    <row r="47" spans="1:46">
      <c r="B47" s="227" t="s">
        <v>29</v>
      </c>
      <c r="C47" s="207">
        <v>162.245</v>
      </c>
      <c r="D47" s="207">
        <v>171.279</v>
      </c>
      <c r="E47" s="207">
        <v>150.56100000000001</v>
      </c>
      <c r="F47" s="207">
        <v>6.3310000000000004</v>
      </c>
      <c r="G47" s="207">
        <v>14.387</v>
      </c>
      <c r="H47" s="207">
        <v>20.718</v>
      </c>
      <c r="I47" s="207">
        <v>138.577</v>
      </c>
      <c r="J47" s="228"/>
      <c r="K47" s="210">
        <v>2.6347636889102302</v>
      </c>
      <c r="L47" s="210">
        <v>5.5510000000000002</v>
      </c>
      <c r="M47" s="210">
        <v>5.619236311089769</v>
      </c>
      <c r="N47" s="210">
        <v>8.9657636889102292</v>
      </c>
      <c r="O47" s="209">
        <v>9.0340000000000007</v>
      </c>
      <c r="P47" s="210"/>
      <c r="Q47" s="210">
        <v>2.7029999999999998</v>
      </c>
      <c r="R47" s="211"/>
      <c r="S47" s="210"/>
      <c r="T47" s="208">
        <v>11.114000000000001</v>
      </c>
      <c r="U47" s="208">
        <v>5.7389999999999999</v>
      </c>
      <c r="V47" s="208">
        <v>16.600999999999999</v>
      </c>
      <c r="W47" s="230"/>
      <c r="X47" s="230">
        <v>162.5</v>
      </c>
      <c r="Y47" s="230"/>
      <c r="Z47" s="230"/>
      <c r="AA47" s="208">
        <v>9.6489999999999991</v>
      </c>
      <c r="AB47" s="228">
        <v>9.5807636889102277</v>
      </c>
      <c r="AC47" s="228">
        <v>179.28299999999999</v>
      </c>
      <c r="AD47" s="214"/>
      <c r="AE47" s="208">
        <v>424.55900000000003</v>
      </c>
      <c r="AF47" s="208">
        <v>439.12299999999999</v>
      </c>
      <c r="AG47" s="228">
        <v>0.1168717758042289</v>
      </c>
      <c r="AH47" s="218">
        <v>31.300619342544074</v>
      </c>
      <c r="AI47" s="231"/>
      <c r="AJ47" s="221"/>
      <c r="AM47" s="222"/>
      <c r="AN47" s="222"/>
      <c r="AO47" s="222"/>
      <c r="AP47" s="225"/>
      <c r="AQ47" s="225"/>
      <c r="AR47" s="225"/>
      <c r="AS47" s="225"/>
      <c r="AT47" s="224"/>
    </row>
    <row r="48" spans="1:46">
      <c r="B48" s="227" t="s">
        <v>30</v>
      </c>
      <c r="C48" s="207">
        <v>170.221</v>
      </c>
      <c r="D48" s="207">
        <v>178.96100000000001</v>
      </c>
      <c r="E48" s="207">
        <v>158.85400000000001</v>
      </c>
      <c r="F48" s="207">
        <v>4.2830000000000004</v>
      </c>
      <c r="G48" s="207">
        <v>15.824</v>
      </c>
      <c r="H48" s="207">
        <v>20.106999999999999</v>
      </c>
      <c r="I48" s="207">
        <v>147.97900000000001</v>
      </c>
      <c r="J48" s="228"/>
      <c r="K48" s="210">
        <v>5.1559441253563909</v>
      </c>
      <c r="L48" s="210">
        <v>6.1790000000000003</v>
      </c>
      <c r="M48" s="210">
        <v>5.4800558746436092</v>
      </c>
      <c r="N48" s="210">
        <v>9.4389441253563913</v>
      </c>
      <c r="O48" s="209">
        <v>8.74</v>
      </c>
      <c r="P48" s="210"/>
      <c r="Q48" s="210">
        <v>4.4569999999999999</v>
      </c>
      <c r="R48" s="211"/>
      <c r="S48" s="210"/>
      <c r="T48" s="208">
        <v>10.433</v>
      </c>
      <c r="U48" s="208">
        <v>3.6869999999999998</v>
      </c>
      <c r="V48" s="208">
        <v>17.36</v>
      </c>
      <c r="W48" s="230"/>
      <c r="X48" s="230">
        <v>167.8</v>
      </c>
      <c r="Y48" s="230"/>
      <c r="Z48" s="230"/>
      <c r="AA48" s="208">
        <v>9.7140000000000004</v>
      </c>
      <c r="AB48" s="228">
        <v>10.412944125356391</v>
      </c>
      <c r="AC48" s="228">
        <v>190.684</v>
      </c>
      <c r="AD48" s="214"/>
      <c r="AE48" s="208">
        <v>456.20499999999998</v>
      </c>
      <c r="AF48" s="208">
        <v>482.44799999999998</v>
      </c>
      <c r="AG48" s="228">
        <v>0.25966797750785497</v>
      </c>
      <c r="AH48" s="218">
        <v>32.563125297760848</v>
      </c>
      <c r="AI48" s="231"/>
      <c r="AJ48" s="221"/>
      <c r="AM48" s="222"/>
      <c r="AN48" s="222"/>
      <c r="AO48" s="222"/>
      <c r="AP48" s="225"/>
      <c r="AQ48" s="225"/>
      <c r="AR48" s="225"/>
      <c r="AS48" s="225"/>
      <c r="AT48" s="224"/>
    </row>
    <row r="49" spans="2:46">
      <c r="B49" s="227" t="s">
        <v>31</v>
      </c>
      <c r="C49" s="207">
        <v>184.92099999999999</v>
      </c>
      <c r="D49" s="207">
        <v>189.995</v>
      </c>
      <c r="E49" s="207">
        <v>170.012</v>
      </c>
      <c r="F49" s="207">
        <v>1.6439999999999999</v>
      </c>
      <c r="G49" s="207">
        <v>18.338999999999999</v>
      </c>
      <c r="H49" s="207">
        <v>19.983000000000001</v>
      </c>
      <c r="I49" s="207">
        <v>161.99700000000001</v>
      </c>
      <c r="J49" s="228"/>
      <c r="K49" s="210">
        <v>9.3729178800713928</v>
      </c>
      <c r="L49" s="210">
        <v>10.189</v>
      </c>
      <c r="M49" s="210">
        <v>4.2460821199286078</v>
      </c>
      <c r="N49" s="210">
        <v>11.016917880071393</v>
      </c>
      <c r="O49" s="209">
        <v>5.0739999999999998</v>
      </c>
      <c r="P49" s="210"/>
      <c r="Q49" s="210">
        <v>3.43</v>
      </c>
      <c r="R49" s="211"/>
      <c r="S49" s="210"/>
      <c r="T49" s="208">
        <v>1.1990000000000001</v>
      </c>
      <c r="U49" s="208">
        <v>-3.2309999999999999</v>
      </c>
      <c r="V49" s="208">
        <v>18.605</v>
      </c>
      <c r="W49" s="230"/>
      <c r="X49" s="230">
        <v>167.4</v>
      </c>
      <c r="Y49" s="230"/>
      <c r="Z49" s="230"/>
      <c r="AA49" s="208">
        <v>6.2880000000000003</v>
      </c>
      <c r="AB49" s="228">
        <v>12.230917880071393</v>
      </c>
      <c r="AC49" s="228">
        <v>200.91499999999999</v>
      </c>
      <c r="AD49" s="214"/>
      <c r="AE49" s="208">
        <v>512.83199999999999</v>
      </c>
      <c r="AF49" s="208">
        <v>541.96199999999999</v>
      </c>
      <c r="AG49" s="228">
        <v>2.2138188660570233</v>
      </c>
      <c r="AH49" s="218">
        <v>34.468794664125774</v>
      </c>
      <c r="AI49" s="231"/>
      <c r="AJ49" s="221"/>
      <c r="AM49" s="222"/>
      <c r="AN49" s="222"/>
      <c r="AO49" s="222"/>
      <c r="AP49" s="225"/>
      <c r="AQ49" s="225"/>
      <c r="AR49" s="225"/>
      <c r="AS49" s="225"/>
      <c r="AT49" s="224"/>
    </row>
    <row r="50" spans="2:46">
      <c r="B50" s="227" t="s">
        <v>32</v>
      </c>
      <c r="C50" s="207">
        <v>202.523</v>
      </c>
      <c r="D50" s="207">
        <v>196.99299999999999</v>
      </c>
      <c r="E50" s="207">
        <v>176.88900000000001</v>
      </c>
      <c r="F50" s="207">
        <v>0.47699999999999998</v>
      </c>
      <c r="G50" s="207">
        <v>19.626999999999999</v>
      </c>
      <c r="H50" s="207">
        <v>20.103999999999999</v>
      </c>
      <c r="I50" s="207">
        <v>177.70099999999999</v>
      </c>
      <c r="J50" s="228"/>
      <c r="K50" s="210">
        <v>5.8812838097924889</v>
      </c>
      <c r="L50" s="210">
        <v>20.646999999999998</v>
      </c>
      <c r="M50" s="210">
        <v>8.7587161902075117</v>
      </c>
      <c r="N50" s="210">
        <v>6.3582838097924883</v>
      </c>
      <c r="O50" s="209">
        <v>-5.53</v>
      </c>
      <c r="P50" s="210"/>
      <c r="Q50" s="210">
        <v>-6.0069999999999997</v>
      </c>
      <c r="R50" s="211"/>
      <c r="S50" s="210"/>
      <c r="T50" s="208">
        <v>-6.9589999999999996</v>
      </c>
      <c r="U50" s="208">
        <v>-14.504</v>
      </c>
      <c r="V50" s="208">
        <v>19.170000000000002</v>
      </c>
      <c r="W50" s="230"/>
      <c r="X50" s="230">
        <v>153.69999999999999</v>
      </c>
      <c r="Y50" s="230"/>
      <c r="Z50" s="230"/>
      <c r="AA50" s="208">
        <v>-3.3730000000000002</v>
      </c>
      <c r="AB50" s="228">
        <v>8.515283809792491</v>
      </c>
      <c r="AC50" s="228">
        <v>195.244</v>
      </c>
      <c r="AD50" s="214"/>
      <c r="AE50" s="208">
        <v>572.03099999999995</v>
      </c>
      <c r="AF50" s="208">
        <v>600.97400000000005</v>
      </c>
      <c r="AG50" s="228">
        <v>3.2709897786146414</v>
      </c>
      <c r="AH50" s="218">
        <v>36.803239637922822</v>
      </c>
      <c r="AI50" s="231"/>
      <c r="AJ50" s="221"/>
      <c r="AM50" s="222"/>
      <c r="AN50" s="222"/>
      <c r="AO50" s="222"/>
      <c r="AP50" s="225"/>
      <c r="AQ50" s="225"/>
      <c r="AR50" s="225"/>
      <c r="AS50" s="225"/>
      <c r="AT50" s="224"/>
    </row>
    <row r="51" spans="2:46" ht="15" customHeight="1">
      <c r="B51" s="227" t="s">
        <v>33</v>
      </c>
      <c r="C51" s="207">
        <v>218.44</v>
      </c>
      <c r="D51" s="207">
        <v>218.56399999999999</v>
      </c>
      <c r="E51" s="207">
        <v>192.03299999999999</v>
      </c>
      <c r="F51" s="207">
        <v>5.0990000000000002</v>
      </c>
      <c r="G51" s="207">
        <v>21.431999999999999</v>
      </c>
      <c r="H51" s="207">
        <v>26.530999999999999</v>
      </c>
      <c r="I51" s="207">
        <v>193.24299999999999</v>
      </c>
      <c r="J51" s="228"/>
      <c r="K51" s="210">
        <v>3.6514117044399859</v>
      </c>
      <c r="L51" s="210">
        <v>14.349</v>
      </c>
      <c r="M51" s="210">
        <v>5.7225882955600138</v>
      </c>
      <c r="N51" s="210">
        <v>8.7504117044399869</v>
      </c>
      <c r="O51" s="209">
        <v>0.124</v>
      </c>
      <c r="P51" s="210"/>
      <c r="Q51" s="210">
        <v>-4.9749999999999996</v>
      </c>
      <c r="R51" s="211"/>
      <c r="S51" s="210"/>
      <c r="T51" s="208">
        <v>-4.5750000000000002</v>
      </c>
      <c r="U51" s="208">
        <v>-6.99</v>
      </c>
      <c r="V51" s="208">
        <v>20.021000000000001</v>
      </c>
      <c r="W51" s="230"/>
      <c r="X51" s="230">
        <v>151.9</v>
      </c>
      <c r="Y51" s="230"/>
      <c r="Z51" s="230"/>
      <c r="AA51" s="208">
        <v>2.9569999999999999</v>
      </c>
      <c r="AB51" s="228">
        <v>11.583411704439987</v>
      </c>
      <c r="AC51" s="228">
        <v>186.65799999999999</v>
      </c>
      <c r="AD51" s="214"/>
      <c r="AE51" s="208">
        <v>631.60699999999997</v>
      </c>
      <c r="AF51" s="208">
        <v>660.41600000000005</v>
      </c>
      <c r="AG51" s="228">
        <v>1.4231798008055865</v>
      </c>
      <c r="AH51" s="218">
        <v>39.8046688899476</v>
      </c>
      <c r="AI51" s="231"/>
      <c r="AJ51" s="221"/>
      <c r="AM51" s="222"/>
      <c r="AN51" s="222"/>
      <c r="AO51" s="222"/>
      <c r="AP51" s="225"/>
      <c r="AQ51" s="225"/>
      <c r="AR51" s="225"/>
      <c r="AS51" s="225"/>
      <c r="AT51" s="224"/>
    </row>
    <row r="52" spans="2:46">
      <c r="B52" s="227" t="s">
        <v>34</v>
      </c>
      <c r="C52" s="207">
        <v>230.16399999999999</v>
      </c>
      <c r="D52" s="207">
        <v>237.47900000000001</v>
      </c>
      <c r="E52" s="207">
        <v>209.376</v>
      </c>
      <c r="F52" s="207">
        <v>6.8869999999999996</v>
      </c>
      <c r="G52" s="207">
        <v>21.216000000000001</v>
      </c>
      <c r="H52" s="207">
        <v>28.103000000000002</v>
      </c>
      <c r="I52" s="207">
        <v>206.55799999999999</v>
      </c>
      <c r="J52" s="228"/>
      <c r="K52" s="210">
        <v>-1.1045324256832374</v>
      </c>
      <c r="L52" s="210">
        <v>6.8419999999999996</v>
      </c>
      <c r="M52" s="210">
        <v>8.3745324256832365</v>
      </c>
      <c r="N52" s="210">
        <v>5.7824675743167617</v>
      </c>
      <c r="O52" s="209">
        <v>7.3150000000000004</v>
      </c>
      <c r="P52" s="210"/>
      <c r="Q52" s="210">
        <v>0.42799999999999999</v>
      </c>
      <c r="R52" s="211"/>
      <c r="S52" s="210"/>
      <c r="T52" s="208">
        <v>-2.6349999999999998</v>
      </c>
      <c r="U52" s="208">
        <v>-0.85099999999999998</v>
      </c>
      <c r="V52" s="208">
        <v>19.79</v>
      </c>
      <c r="W52" s="230"/>
      <c r="X52" s="230">
        <v>151.1</v>
      </c>
      <c r="Y52" s="230"/>
      <c r="Z52" s="230"/>
      <c r="AA52" s="208">
        <v>9.4380000000000006</v>
      </c>
      <c r="AB52" s="228">
        <v>7.9054675743167628</v>
      </c>
      <c r="AC52" s="228">
        <v>188.31899999999999</v>
      </c>
      <c r="AD52" s="214"/>
      <c r="AE52" s="208">
        <v>681.46400000000006</v>
      </c>
      <c r="AF52" s="208">
        <v>700.13800000000003</v>
      </c>
      <c r="AG52" s="228">
        <v>-1.019048409082679</v>
      </c>
      <c r="AH52" s="218">
        <v>43.115769414006678</v>
      </c>
      <c r="AI52" s="231"/>
      <c r="AJ52" s="221"/>
      <c r="AM52" s="222"/>
      <c r="AN52" s="222"/>
      <c r="AO52" s="222"/>
      <c r="AP52" s="225"/>
      <c r="AQ52" s="225"/>
      <c r="AR52" s="225"/>
      <c r="AS52" s="225"/>
      <c r="AT52" s="224"/>
    </row>
    <row r="53" spans="2:46">
      <c r="B53" s="227" t="s">
        <v>35</v>
      </c>
      <c r="C53" s="207">
        <v>239.422</v>
      </c>
      <c r="D53" s="207">
        <v>263.18599999999998</v>
      </c>
      <c r="E53" s="207">
        <v>233.464</v>
      </c>
      <c r="F53" s="207">
        <v>9.2769999999999992</v>
      </c>
      <c r="G53" s="207">
        <v>20.445</v>
      </c>
      <c r="H53" s="207">
        <v>29.722000000000001</v>
      </c>
      <c r="I53" s="207">
        <v>216.75</v>
      </c>
      <c r="J53" s="228"/>
      <c r="K53" s="210">
        <v>4.5640415200833742</v>
      </c>
      <c r="L53" s="210">
        <v>-10.999000000000001</v>
      </c>
      <c r="M53" s="210">
        <v>-1.0760415200833724</v>
      </c>
      <c r="N53" s="210">
        <v>13.841041520083374</v>
      </c>
      <c r="O53" s="209">
        <v>23.763999999999999</v>
      </c>
      <c r="P53" s="210"/>
      <c r="Q53" s="210">
        <v>14.487</v>
      </c>
      <c r="R53" s="211"/>
      <c r="S53" s="210"/>
      <c r="T53" s="208">
        <v>13.02</v>
      </c>
      <c r="U53" s="208">
        <v>13.753</v>
      </c>
      <c r="V53" s="208">
        <v>17.954000000000001</v>
      </c>
      <c r="W53" s="230"/>
      <c r="X53" s="230">
        <v>165.8</v>
      </c>
      <c r="Y53" s="230"/>
      <c r="Z53" s="230"/>
      <c r="AA53" s="208">
        <v>23.641999999999999</v>
      </c>
      <c r="AB53" s="228">
        <v>13.719041520083374</v>
      </c>
      <c r="AC53" s="228">
        <v>204.68299999999999</v>
      </c>
      <c r="AD53" s="214"/>
      <c r="AE53" s="208">
        <v>716.58399999999995</v>
      </c>
      <c r="AF53" s="208">
        <v>727.61</v>
      </c>
      <c r="AG53" s="228">
        <v>-2.3618978122783716</v>
      </c>
      <c r="AH53" s="218">
        <v>45.712243925678905</v>
      </c>
      <c r="AI53" s="231"/>
      <c r="AJ53" s="221"/>
      <c r="AM53" s="222"/>
      <c r="AN53" s="222"/>
      <c r="AO53" s="222"/>
      <c r="AP53" s="225"/>
      <c r="AQ53" s="225"/>
      <c r="AR53" s="225"/>
      <c r="AS53" s="225"/>
      <c r="AT53" s="224"/>
    </row>
    <row r="54" spans="2:46">
      <c r="B54" s="227" t="s">
        <v>36</v>
      </c>
      <c r="C54" s="207">
        <v>236.68799999999999</v>
      </c>
      <c r="D54" s="207">
        <v>283.03500000000003</v>
      </c>
      <c r="E54" s="207">
        <v>254.36699999999999</v>
      </c>
      <c r="F54" s="207">
        <v>8.0359999999999996</v>
      </c>
      <c r="G54" s="207">
        <v>20.632000000000001</v>
      </c>
      <c r="H54" s="207">
        <v>28.667999999999999</v>
      </c>
      <c r="I54" s="207">
        <v>214.79599999999999</v>
      </c>
      <c r="J54" s="228"/>
      <c r="K54" s="210">
        <v>26.11998567058804</v>
      </c>
      <c r="L54" s="210">
        <v>-31.83</v>
      </c>
      <c r="M54" s="210">
        <v>-19.638985670588038</v>
      </c>
      <c r="N54" s="210">
        <v>34.155985670588038</v>
      </c>
      <c r="O54" s="209">
        <v>46.347000000000001</v>
      </c>
      <c r="P54" s="210"/>
      <c r="Q54" s="210">
        <v>38.311</v>
      </c>
      <c r="R54" s="211"/>
      <c r="S54" s="210"/>
      <c r="T54" s="208">
        <v>36.201000000000001</v>
      </c>
      <c r="U54" s="208">
        <v>36.152999999999999</v>
      </c>
      <c r="V54" s="208">
        <v>18.879000000000001</v>
      </c>
      <c r="W54" s="230"/>
      <c r="X54" s="230">
        <v>201.9</v>
      </c>
      <c r="Y54" s="230"/>
      <c r="Z54" s="230"/>
      <c r="AA54" s="208">
        <v>45.783000000000001</v>
      </c>
      <c r="AB54" s="228">
        <v>33.591985670588045</v>
      </c>
      <c r="AC54" s="228">
        <v>248.64599999999999</v>
      </c>
      <c r="AD54" s="214"/>
      <c r="AE54" s="208">
        <v>741.20600000000002</v>
      </c>
      <c r="AF54" s="208">
        <v>759.43100000000004</v>
      </c>
      <c r="AG54" s="228">
        <v>-2.3447486042252104</v>
      </c>
      <c r="AH54" s="218">
        <v>46.974749880895672</v>
      </c>
      <c r="AI54" s="231"/>
      <c r="AJ54" s="221"/>
      <c r="AM54" s="222"/>
      <c r="AN54" s="222"/>
      <c r="AO54" s="222"/>
      <c r="AP54" s="225"/>
      <c r="AQ54" s="225"/>
      <c r="AR54" s="225"/>
      <c r="AS54" s="225"/>
      <c r="AT54" s="224"/>
    </row>
    <row r="55" spans="2:46">
      <c r="B55" s="227" t="s">
        <v>37</v>
      </c>
      <c r="C55" s="207">
        <v>244.48699999999999</v>
      </c>
      <c r="D55" s="207">
        <v>295.82900000000001</v>
      </c>
      <c r="E55" s="207">
        <v>268.43900000000002</v>
      </c>
      <c r="F55" s="207">
        <v>6.3739999999999997</v>
      </c>
      <c r="G55" s="207">
        <v>21.015999999999998</v>
      </c>
      <c r="H55" s="207">
        <v>27.39</v>
      </c>
      <c r="I55" s="207">
        <v>221.792</v>
      </c>
      <c r="J55" s="228"/>
      <c r="K55" s="210">
        <v>34.783666958752377</v>
      </c>
      <c r="L55" s="210">
        <v>-34.418999999999997</v>
      </c>
      <c r="M55" s="210">
        <v>-24.234666958752374</v>
      </c>
      <c r="N55" s="210">
        <v>41.15766695875238</v>
      </c>
      <c r="O55" s="209">
        <v>51.341999999999999</v>
      </c>
      <c r="P55" s="210"/>
      <c r="Q55" s="210">
        <v>44.968000000000004</v>
      </c>
      <c r="R55" s="211"/>
      <c r="S55" s="210"/>
      <c r="T55" s="208">
        <v>49.62</v>
      </c>
      <c r="U55" s="208">
        <v>46.107999999999997</v>
      </c>
      <c r="V55" s="208">
        <v>20.562000000000001</v>
      </c>
      <c r="W55" s="230"/>
      <c r="X55" s="230">
        <v>249.8</v>
      </c>
      <c r="Y55" s="230"/>
      <c r="Z55" s="230"/>
      <c r="AA55" s="208">
        <v>51.267000000000003</v>
      </c>
      <c r="AB55" s="228">
        <v>41.082666958752363</v>
      </c>
      <c r="AC55" s="228">
        <v>298.71499999999997</v>
      </c>
      <c r="AD55" s="214"/>
      <c r="AE55" s="208">
        <v>783.22</v>
      </c>
      <c r="AF55" s="208">
        <v>804.63300000000004</v>
      </c>
      <c r="AG55" s="228">
        <v>-1.6627320644633916</v>
      </c>
      <c r="AH55" s="218">
        <v>48.308718437351125</v>
      </c>
      <c r="AI55" s="231"/>
      <c r="AJ55" s="221"/>
      <c r="AM55" s="222"/>
      <c r="AN55" s="222"/>
      <c r="AO55" s="222"/>
      <c r="AP55" s="225"/>
      <c r="AQ55" s="225"/>
      <c r="AR55" s="225"/>
      <c r="AS55" s="225"/>
      <c r="AT55" s="224"/>
    </row>
    <row r="56" spans="2:46" s="240" customFormat="1">
      <c r="B56" s="233" t="s">
        <v>38</v>
      </c>
      <c r="C56" s="207">
        <v>264.32900000000001</v>
      </c>
      <c r="D56" s="207">
        <v>308.25299999999999</v>
      </c>
      <c r="E56" s="207">
        <v>280.13200000000001</v>
      </c>
      <c r="F56" s="207">
        <v>7.0869999999999997</v>
      </c>
      <c r="G56" s="207">
        <v>21.033999999999999</v>
      </c>
      <c r="H56" s="207">
        <v>28.120999999999999</v>
      </c>
      <c r="I56" s="207">
        <v>240.98</v>
      </c>
      <c r="J56" s="234"/>
      <c r="K56" s="210">
        <v>32.230735337718521</v>
      </c>
      <c r="L56" s="210">
        <v>-24.140999999999998</v>
      </c>
      <c r="M56" s="210">
        <v>-19.534735337718512</v>
      </c>
      <c r="N56" s="210">
        <v>39.317735337718517</v>
      </c>
      <c r="O56" s="209">
        <v>43.923999999999999</v>
      </c>
      <c r="P56" s="235"/>
      <c r="Q56" s="210">
        <v>36.837000000000003</v>
      </c>
      <c r="R56" s="211"/>
      <c r="S56" s="235"/>
      <c r="T56" s="208">
        <v>39.026000000000003</v>
      </c>
      <c r="U56" s="208">
        <v>36.743000000000002</v>
      </c>
      <c r="V56" s="208">
        <v>23.177</v>
      </c>
      <c r="W56" s="236"/>
      <c r="X56" s="230">
        <v>290</v>
      </c>
      <c r="Y56" s="230"/>
      <c r="Z56" s="230"/>
      <c r="AA56" s="208">
        <v>45.823999999999998</v>
      </c>
      <c r="AB56" s="228">
        <v>41.217735337718516</v>
      </c>
      <c r="AC56" s="228">
        <v>339.93099999999998</v>
      </c>
      <c r="AD56" s="237"/>
      <c r="AE56" s="208">
        <v>823.67</v>
      </c>
      <c r="AF56" s="208">
        <v>842.34699999999998</v>
      </c>
      <c r="AG56" s="228">
        <v>-0.45338050996354412</v>
      </c>
      <c r="AH56" s="218">
        <v>49.094807050976655</v>
      </c>
      <c r="AI56" s="238"/>
      <c r="AJ56" s="239"/>
      <c r="AM56" s="241"/>
      <c r="AN56" s="241"/>
      <c r="AO56" s="241"/>
      <c r="AP56" s="242"/>
      <c r="AQ56" s="242"/>
      <c r="AR56" s="242"/>
      <c r="AS56" s="242"/>
      <c r="AT56" s="243"/>
    </row>
    <row r="57" spans="2:46" s="240" customFormat="1">
      <c r="B57" s="233" t="s">
        <v>39</v>
      </c>
      <c r="C57" s="207">
        <v>287.101</v>
      </c>
      <c r="D57" s="207">
        <v>322.63600000000002</v>
      </c>
      <c r="E57" s="207">
        <v>294.08999999999997</v>
      </c>
      <c r="F57" s="207">
        <v>7.4669999999999996</v>
      </c>
      <c r="G57" s="207">
        <v>21.079000000000001</v>
      </c>
      <c r="H57" s="207">
        <v>28.545999999999999</v>
      </c>
      <c r="I57" s="207">
        <v>260.55799999999999</v>
      </c>
      <c r="J57" s="234"/>
      <c r="K57" s="210">
        <v>24.15587546353014</v>
      </c>
      <c r="L57" s="210">
        <v>-12.762</v>
      </c>
      <c r="M57" s="210">
        <v>-8.8498754635301378</v>
      </c>
      <c r="N57" s="210">
        <v>31.622875463530146</v>
      </c>
      <c r="O57" s="209">
        <v>35.534999999999997</v>
      </c>
      <c r="P57" s="235"/>
      <c r="Q57" s="210">
        <v>28.068000000000001</v>
      </c>
      <c r="R57" s="211"/>
      <c r="S57" s="235"/>
      <c r="T57" s="208">
        <v>35.338000000000001</v>
      </c>
      <c r="U57" s="208">
        <v>31.538</v>
      </c>
      <c r="V57" s="208">
        <v>26.530999999999999</v>
      </c>
      <c r="W57" s="236"/>
      <c r="X57" s="230">
        <v>322.10000000000002</v>
      </c>
      <c r="Y57" s="230"/>
      <c r="Z57" s="230"/>
      <c r="AA57" s="208">
        <v>37.363</v>
      </c>
      <c r="AB57" s="228">
        <v>33.450875463530146</v>
      </c>
      <c r="AC57" s="228">
        <v>377.35500000000002</v>
      </c>
      <c r="AD57" s="237"/>
      <c r="AE57" s="208">
        <v>866.28499999999997</v>
      </c>
      <c r="AF57" s="208">
        <v>896.95699999999999</v>
      </c>
      <c r="AG57" s="228">
        <v>-0.72184351947045644</v>
      </c>
      <c r="AH57" s="218">
        <v>50.643163411148173</v>
      </c>
      <c r="AI57" s="238"/>
      <c r="AJ57" s="239"/>
      <c r="AM57" s="241"/>
      <c r="AN57" s="241"/>
      <c r="AO57" s="241"/>
      <c r="AP57" s="242"/>
      <c r="AQ57" s="242"/>
      <c r="AR57" s="242"/>
      <c r="AS57" s="242"/>
      <c r="AT57" s="243"/>
    </row>
    <row r="58" spans="2:46" s="240" customFormat="1">
      <c r="B58" s="233" t="s">
        <v>40</v>
      </c>
      <c r="C58" s="207">
        <v>299.31900000000002</v>
      </c>
      <c r="D58" s="207">
        <v>328.24299999999999</v>
      </c>
      <c r="E58" s="207">
        <v>303.27499999999998</v>
      </c>
      <c r="F58" s="207">
        <v>4.2439999999999998</v>
      </c>
      <c r="G58" s="207">
        <v>20.724</v>
      </c>
      <c r="H58" s="207">
        <v>24.968</v>
      </c>
      <c r="I58" s="207">
        <v>273.89299999999997</v>
      </c>
      <c r="J58" s="234"/>
      <c r="K58" s="210">
        <v>22.473089819852412</v>
      </c>
      <c r="L58" s="210">
        <v>-4.718</v>
      </c>
      <c r="M58" s="210">
        <v>-2.5110898198524141</v>
      </c>
      <c r="N58" s="210">
        <v>26.717089819852415</v>
      </c>
      <c r="O58" s="209">
        <v>28.923999999999999</v>
      </c>
      <c r="P58" s="235"/>
      <c r="Q58" s="210">
        <v>24.68</v>
      </c>
      <c r="R58" s="211"/>
      <c r="S58" s="235"/>
      <c r="T58" s="208">
        <v>25.105</v>
      </c>
      <c r="U58" s="208">
        <v>22.620999999999999</v>
      </c>
      <c r="V58" s="208">
        <v>27.991</v>
      </c>
      <c r="W58" s="236"/>
      <c r="X58" s="230">
        <v>347</v>
      </c>
      <c r="Y58" s="230"/>
      <c r="Z58" s="230"/>
      <c r="AA58" s="208">
        <v>30.835000000000001</v>
      </c>
      <c r="AB58" s="228">
        <v>28.628089819852413</v>
      </c>
      <c r="AC58" s="228">
        <v>408.36599999999999</v>
      </c>
      <c r="AD58" s="237"/>
      <c r="AE58" s="208">
        <v>926.55399999999997</v>
      </c>
      <c r="AF58" s="208">
        <v>954.27099999999996</v>
      </c>
      <c r="AG58" s="228">
        <v>-0.18763206018617951</v>
      </c>
      <c r="AH58" s="218">
        <v>52.358265840876619</v>
      </c>
      <c r="AI58" s="238"/>
      <c r="AJ58" s="239"/>
      <c r="AM58" s="241"/>
      <c r="AN58" s="241"/>
      <c r="AO58" s="241"/>
      <c r="AP58" s="242"/>
      <c r="AQ58" s="242"/>
      <c r="AR58" s="242"/>
      <c r="AS58" s="242"/>
      <c r="AT58" s="243"/>
    </row>
    <row r="59" spans="2:46" s="240" customFormat="1">
      <c r="B59" s="233" t="s">
        <v>41</v>
      </c>
      <c r="C59" s="207">
        <v>333.58300000000003</v>
      </c>
      <c r="D59" s="207">
        <v>344.20699999999999</v>
      </c>
      <c r="E59" s="207">
        <v>316.82</v>
      </c>
      <c r="F59" s="207">
        <v>6.1509999999999998</v>
      </c>
      <c r="G59" s="207">
        <v>21.236000000000001</v>
      </c>
      <c r="H59" s="207">
        <v>27.387</v>
      </c>
      <c r="I59" s="207">
        <v>301.03899999999999</v>
      </c>
      <c r="J59" s="234"/>
      <c r="K59" s="210">
        <v>9.983731614038037</v>
      </c>
      <c r="L59" s="210">
        <v>14.957000000000001</v>
      </c>
      <c r="M59" s="210">
        <v>9.4462683859619627</v>
      </c>
      <c r="N59" s="210">
        <v>16.134731614038035</v>
      </c>
      <c r="O59" s="209">
        <v>10.624000000000001</v>
      </c>
      <c r="P59" s="235"/>
      <c r="Q59" s="210">
        <v>4.4729999999999999</v>
      </c>
      <c r="R59" s="211"/>
      <c r="S59" s="235"/>
      <c r="T59" s="208">
        <v>3.5430000000000001</v>
      </c>
      <c r="U59" s="208">
        <v>0.90100000000000002</v>
      </c>
      <c r="V59" s="208">
        <v>29.82</v>
      </c>
      <c r="W59" s="236"/>
      <c r="X59" s="230">
        <v>360.4</v>
      </c>
      <c r="Y59" s="230">
        <v>361.2</v>
      </c>
      <c r="Z59" s="230"/>
      <c r="AA59" s="208">
        <v>9.5459999999999994</v>
      </c>
      <c r="AB59" s="228">
        <v>15.056731614038036</v>
      </c>
      <c r="AC59" s="228">
        <v>412.27800000000002</v>
      </c>
      <c r="AD59" s="237"/>
      <c r="AE59" s="208">
        <v>970.38800000000003</v>
      </c>
      <c r="AF59" s="208">
        <v>988.45</v>
      </c>
      <c r="AG59" s="228">
        <v>1.2108318349521903</v>
      </c>
      <c r="AH59" s="218">
        <v>52.501191043353977</v>
      </c>
      <c r="AI59" s="238"/>
      <c r="AJ59" s="239"/>
      <c r="AM59" s="241"/>
      <c r="AN59" s="241"/>
      <c r="AO59" s="241"/>
      <c r="AP59" s="242"/>
      <c r="AQ59" s="242"/>
      <c r="AR59" s="242"/>
      <c r="AS59" s="242"/>
      <c r="AT59" s="243"/>
    </row>
    <row r="60" spans="2:46" s="240" customFormat="1">
      <c r="B60" s="233" t="s">
        <v>42</v>
      </c>
      <c r="C60" s="207">
        <v>354.69400000000002</v>
      </c>
      <c r="D60" s="207">
        <v>354.81700000000001</v>
      </c>
      <c r="E60" s="207">
        <v>326.46600000000001</v>
      </c>
      <c r="F60" s="207">
        <v>6.4290000000000003</v>
      </c>
      <c r="G60" s="207">
        <v>21.922000000000001</v>
      </c>
      <c r="H60" s="207">
        <v>28.350999999999999</v>
      </c>
      <c r="I60" s="207">
        <v>321.166</v>
      </c>
      <c r="J60" s="234"/>
      <c r="K60" s="210">
        <v>0.82660929907688518</v>
      </c>
      <c r="L60" s="210">
        <v>24.907</v>
      </c>
      <c r="M60" s="210">
        <v>17.774390700923114</v>
      </c>
      <c r="N60" s="210">
        <v>7.2556092990768866</v>
      </c>
      <c r="O60" s="209">
        <v>0.123</v>
      </c>
      <c r="P60" s="235"/>
      <c r="Q60" s="210">
        <v>-6.306</v>
      </c>
      <c r="R60" s="211"/>
      <c r="S60" s="235"/>
      <c r="T60" s="208">
        <v>-4.5449999999999999</v>
      </c>
      <c r="U60" s="208">
        <v>-7.6879999999999997</v>
      </c>
      <c r="V60" s="208">
        <v>29.442</v>
      </c>
      <c r="W60" s="236"/>
      <c r="X60" s="230">
        <v>363.1</v>
      </c>
      <c r="Y60" s="230">
        <v>364</v>
      </c>
      <c r="Z60" s="230"/>
      <c r="AA60" s="208">
        <v>-1.2729999999999999</v>
      </c>
      <c r="AB60" s="228">
        <v>5.8596092990768849</v>
      </c>
      <c r="AC60" s="228">
        <v>415.12099999999998</v>
      </c>
      <c r="AD60" s="237"/>
      <c r="AE60" s="208">
        <v>1014.098</v>
      </c>
      <c r="AF60" s="208">
        <v>1035.6120000000001</v>
      </c>
      <c r="AG60" s="228">
        <v>0.92235760542949352</v>
      </c>
      <c r="AH60" s="218">
        <v>53.263458789899964</v>
      </c>
      <c r="AI60" s="238"/>
      <c r="AJ60" s="239"/>
      <c r="AM60" s="241"/>
      <c r="AN60" s="241"/>
      <c r="AO60" s="241"/>
      <c r="AP60" s="242"/>
      <c r="AQ60" s="242"/>
      <c r="AR60" s="242"/>
      <c r="AS60" s="242"/>
      <c r="AT60" s="243"/>
    </row>
    <row r="61" spans="2:46" s="240" customFormat="1">
      <c r="B61" s="233" t="s">
        <v>43</v>
      </c>
      <c r="C61" s="207">
        <v>378.51499999999999</v>
      </c>
      <c r="D61" s="207">
        <v>367.11200000000002</v>
      </c>
      <c r="E61" s="207">
        <v>338.084</v>
      </c>
      <c r="F61" s="207">
        <v>5.97</v>
      </c>
      <c r="G61" s="207">
        <v>23.058</v>
      </c>
      <c r="H61" s="207">
        <v>29.027999999999999</v>
      </c>
      <c r="I61" s="207">
        <v>344.32299999999998</v>
      </c>
      <c r="J61" s="234"/>
      <c r="K61" s="210">
        <v>-10.77671894219611</v>
      </c>
      <c r="L61" s="210">
        <v>33.512999999999998</v>
      </c>
      <c r="M61" s="210">
        <v>26.91671894219612</v>
      </c>
      <c r="N61" s="210">
        <v>-4.8067189421961141</v>
      </c>
      <c r="O61" s="209">
        <v>-11.403</v>
      </c>
      <c r="P61" s="235"/>
      <c r="Q61" s="210">
        <v>-17.373000000000001</v>
      </c>
      <c r="R61" s="244">
        <v>299.65899999999999</v>
      </c>
      <c r="S61" s="235"/>
      <c r="T61" s="208">
        <v>-9.1370000000000005</v>
      </c>
      <c r="U61" s="208">
        <v>-8.76</v>
      </c>
      <c r="V61" s="208">
        <v>25.899000000000001</v>
      </c>
      <c r="W61" s="236"/>
      <c r="X61" s="230">
        <v>353.3</v>
      </c>
      <c r="Y61" s="230">
        <v>354.4</v>
      </c>
      <c r="Z61" s="230">
        <v>333.98399999999998</v>
      </c>
      <c r="AA61" s="208">
        <v>-11.285</v>
      </c>
      <c r="AB61" s="228">
        <v>-4.6887189421961137</v>
      </c>
      <c r="AC61" s="228">
        <v>408.327</v>
      </c>
      <c r="AD61" s="237"/>
      <c r="AE61" s="208">
        <v>1060.973</v>
      </c>
      <c r="AF61" s="208">
        <v>1092.097</v>
      </c>
      <c r="AG61" s="228">
        <v>0.87449690546190983</v>
      </c>
      <c r="AH61" s="218">
        <v>53.882801333968558</v>
      </c>
      <c r="AI61" s="238"/>
      <c r="AJ61" s="239"/>
      <c r="AM61" s="241"/>
      <c r="AN61" s="241"/>
      <c r="AO61" s="241"/>
      <c r="AP61" s="242"/>
      <c r="AQ61" s="242"/>
      <c r="AR61" s="242"/>
      <c r="AS61" s="242"/>
      <c r="AT61" s="243"/>
    </row>
    <row r="62" spans="2:46" s="240" customFormat="1">
      <c r="B62" s="233" t="s">
        <v>44</v>
      </c>
      <c r="C62" s="207">
        <v>406.41199999999998</v>
      </c>
      <c r="D62" s="207">
        <v>390.11799999999999</v>
      </c>
      <c r="E62" s="207">
        <v>360.49799999999999</v>
      </c>
      <c r="F62" s="207">
        <v>5.5620000000000003</v>
      </c>
      <c r="G62" s="207">
        <v>24.058</v>
      </c>
      <c r="H62" s="207">
        <v>29.62</v>
      </c>
      <c r="I62" s="207">
        <v>368.48399999999998</v>
      </c>
      <c r="J62" s="234"/>
      <c r="K62" s="210">
        <v>-12.802126652509957</v>
      </c>
      <c r="L62" s="210">
        <v>37.564999999999998</v>
      </c>
      <c r="M62" s="210">
        <v>28.511126652509962</v>
      </c>
      <c r="N62" s="210">
        <v>-7.2401266525099555</v>
      </c>
      <c r="O62" s="209">
        <v>-16.294</v>
      </c>
      <c r="P62" s="235"/>
      <c r="Q62" s="210">
        <v>-21.856000000000002</v>
      </c>
      <c r="R62" s="244">
        <v>306.70100000000002</v>
      </c>
      <c r="S62" s="235"/>
      <c r="T62" s="208">
        <v>-35.569000000000003</v>
      </c>
      <c r="U62" s="208">
        <v>-38.027999999999999</v>
      </c>
      <c r="V62" s="208">
        <v>26.890999999999998</v>
      </c>
      <c r="W62" s="236"/>
      <c r="X62" s="230">
        <v>322</v>
      </c>
      <c r="Y62" s="230">
        <v>323.2</v>
      </c>
      <c r="Z62" s="230">
        <v>351.71</v>
      </c>
      <c r="AA62" s="208">
        <v>-15.523</v>
      </c>
      <c r="AB62" s="228">
        <v>-6.4691266525099564</v>
      </c>
      <c r="AC62" s="228">
        <v>398.36500000000001</v>
      </c>
      <c r="AD62" s="237"/>
      <c r="AE62" s="208">
        <v>1117.633</v>
      </c>
      <c r="AF62" s="208">
        <v>1141.518</v>
      </c>
      <c r="AG62" s="228">
        <v>1.2703884276154733</v>
      </c>
      <c r="AH62" s="218">
        <v>54.383039542639352</v>
      </c>
      <c r="AI62" s="238"/>
      <c r="AJ62" s="239"/>
      <c r="AM62" s="241"/>
      <c r="AN62" s="241"/>
      <c r="AO62" s="241"/>
      <c r="AP62" s="242"/>
      <c r="AQ62" s="242"/>
      <c r="AR62" s="242"/>
      <c r="AS62" s="242"/>
      <c r="AT62" s="243"/>
    </row>
    <row r="63" spans="2:46" s="240" customFormat="1">
      <c r="B63" s="233" t="s">
        <v>45</v>
      </c>
      <c r="C63" s="207">
        <v>412.411</v>
      </c>
      <c r="D63" s="207">
        <v>418.04700000000003</v>
      </c>
      <c r="E63" s="207">
        <v>379.22699999999998</v>
      </c>
      <c r="F63" s="207">
        <v>13.439</v>
      </c>
      <c r="G63" s="207">
        <v>25.381</v>
      </c>
      <c r="H63" s="207">
        <v>38.82</v>
      </c>
      <c r="I63" s="207">
        <v>374.529</v>
      </c>
      <c r="J63" s="234"/>
      <c r="K63" s="210">
        <v>-0.80360534381981241</v>
      </c>
      <c r="L63" s="210">
        <v>13.956</v>
      </c>
      <c r="M63" s="210">
        <v>6.956605343819815</v>
      </c>
      <c r="N63" s="210">
        <v>12.635394656180186</v>
      </c>
      <c r="O63" s="209">
        <v>5.6360000000000001</v>
      </c>
      <c r="P63" s="235"/>
      <c r="Q63" s="210">
        <v>-7.8029999999999999</v>
      </c>
      <c r="R63" s="244">
        <v>333.73899999999998</v>
      </c>
      <c r="S63" s="235"/>
      <c r="T63" s="208">
        <v>2.7709999999999999</v>
      </c>
      <c r="U63" s="208">
        <v>3.9950000000000001</v>
      </c>
      <c r="V63" s="208">
        <v>23.015000000000001</v>
      </c>
      <c r="W63" s="236"/>
      <c r="X63" s="230">
        <v>330.6</v>
      </c>
      <c r="Y63" s="230">
        <v>331.8</v>
      </c>
      <c r="Z63" s="230">
        <v>381.87299999999999</v>
      </c>
      <c r="AA63" s="208">
        <v>4.944</v>
      </c>
      <c r="AB63" s="228">
        <v>11.943394656180187</v>
      </c>
      <c r="AC63" s="228">
        <v>397.654</v>
      </c>
      <c r="AD63" s="237"/>
      <c r="AE63" s="208">
        <v>1159.585</v>
      </c>
      <c r="AF63" s="208">
        <v>1181.6279999999999</v>
      </c>
      <c r="AG63" s="228">
        <v>0.69906870587446535</v>
      </c>
      <c r="AH63" s="218">
        <v>55.478799428299183</v>
      </c>
      <c r="AI63" s="238"/>
      <c r="AJ63" s="239"/>
      <c r="AM63" s="241"/>
      <c r="AN63" s="241"/>
      <c r="AO63" s="241"/>
      <c r="AP63" s="242"/>
      <c r="AQ63" s="242"/>
      <c r="AR63" s="242"/>
      <c r="AS63" s="242"/>
      <c r="AT63" s="243"/>
    </row>
    <row r="64" spans="2:46" s="240" customFormat="1">
      <c r="B64" s="233" t="s">
        <v>46</v>
      </c>
      <c r="C64" s="207">
        <v>417.78300000000002</v>
      </c>
      <c r="D64" s="207">
        <v>452.798</v>
      </c>
      <c r="E64" s="207">
        <v>407.40300000000002</v>
      </c>
      <c r="F64" s="207">
        <v>18.459</v>
      </c>
      <c r="G64" s="207">
        <v>26.936</v>
      </c>
      <c r="H64" s="207">
        <v>45.395000000000003</v>
      </c>
      <c r="I64" s="207">
        <v>380.16399999999999</v>
      </c>
      <c r="J64" s="234"/>
      <c r="K64" s="210">
        <v>18.693042414411117</v>
      </c>
      <c r="L64" s="210">
        <v>-15.058999999999999</v>
      </c>
      <c r="M64" s="210">
        <v>-17.196042414411117</v>
      </c>
      <c r="N64" s="210">
        <v>37.152042414411113</v>
      </c>
      <c r="O64" s="209">
        <v>35.015000000000001</v>
      </c>
      <c r="P64" s="235"/>
      <c r="Q64" s="210">
        <v>16.556000000000001</v>
      </c>
      <c r="R64" s="244">
        <v>388.404</v>
      </c>
      <c r="S64" s="235"/>
      <c r="T64" s="208">
        <v>21.751000000000001</v>
      </c>
      <c r="U64" s="208">
        <v>23.382000000000001</v>
      </c>
      <c r="V64" s="208">
        <v>21.748000000000001</v>
      </c>
      <c r="W64" s="236"/>
      <c r="X64" s="230">
        <v>369.2</v>
      </c>
      <c r="Y64" s="230">
        <v>370.3</v>
      </c>
      <c r="Z64" s="230">
        <v>434.32400000000001</v>
      </c>
      <c r="AA64" s="208">
        <v>30.427</v>
      </c>
      <c r="AB64" s="228">
        <v>32.564042414411119</v>
      </c>
      <c r="AC64" s="228">
        <v>422.005</v>
      </c>
      <c r="AD64" s="237"/>
      <c r="AE64" s="208">
        <v>1210.146</v>
      </c>
      <c r="AF64" s="208">
        <v>1241.798</v>
      </c>
      <c r="AG64" s="228">
        <v>7.3560052775912529E-2</v>
      </c>
      <c r="AH64" s="218">
        <v>56.5983801810386</v>
      </c>
      <c r="AI64" s="238"/>
      <c r="AJ64" s="239"/>
      <c r="AM64" s="241"/>
      <c r="AN64" s="241"/>
      <c r="AO64" s="241"/>
      <c r="AP64" s="242"/>
      <c r="AQ64" s="242"/>
      <c r="AR64" s="242"/>
      <c r="AS64" s="242"/>
      <c r="AT64" s="243"/>
    </row>
    <row r="65" spans="1:46" s="240" customFormat="1">
      <c r="B65" s="233" t="s">
        <v>47</v>
      </c>
      <c r="C65" s="207">
        <v>450.875</v>
      </c>
      <c r="D65" s="207">
        <v>494.39800000000002</v>
      </c>
      <c r="E65" s="207">
        <v>444.90499999999997</v>
      </c>
      <c r="F65" s="207">
        <v>21.698</v>
      </c>
      <c r="G65" s="207">
        <v>27.795000000000002</v>
      </c>
      <c r="H65" s="207">
        <v>49.493000000000002</v>
      </c>
      <c r="I65" s="207">
        <v>411.702</v>
      </c>
      <c r="J65" s="234"/>
      <c r="K65" s="210">
        <v>24.464909485654953</v>
      </c>
      <c r="L65" s="210">
        <v>-21.125</v>
      </c>
      <c r="M65" s="210">
        <v>-23.76490948565495</v>
      </c>
      <c r="N65" s="210">
        <v>46.162909485654943</v>
      </c>
      <c r="O65" s="209">
        <v>43.523000000000003</v>
      </c>
      <c r="P65" s="235"/>
      <c r="Q65" s="210">
        <v>21.824999999999999</v>
      </c>
      <c r="R65" s="244">
        <v>409.01400000000001</v>
      </c>
      <c r="S65" s="235"/>
      <c r="T65" s="208">
        <v>39.390999999999998</v>
      </c>
      <c r="U65" s="208">
        <v>39.984999999999999</v>
      </c>
      <c r="V65" s="208">
        <v>23.221</v>
      </c>
      <c r="W65" s="236"/>
      <c r="X65" s="230">
        <v>404.5</v>
      </c>
      <c r="Y65" s="230">
        <v>405.9</v>
      </c>
      <c r="Z65" s="230">
        <v>460.214</v>
      </c>
      <c r="AA65" s="208">
        <v>37.511000000000003</v>
      </c>
      <c r="AB65" s="228">
        <v>40.15090948565495</v>
      </c>
      <c r="AC65" s="228">
        <v>467.67500000000001</v>
      </c>
      <c r="AD65" s="237"/>
      <c r="AE65" s="208">
        <v>1277.5940000000001</v>
      </c>
      <c r="AF65" s="208">
        <v>1311.875</v>
      </c>
      <c r="AG65" s="228">
        <v>0.38383864068281015</v>
      </c>
      <c r="AH65" s="218">
        <v>58.003811338732739</v>
      </c>
      <c r="AI65" s="238"/>
      <c r="AJ65" s="239"/>
      <c r="AM65" s="241"/>
      <c r="AN65" s="241"/>
      <c r="AO65" s="241"/>
      <c r="AP65" s="242"/>
      <c r="AQ65" s="242"/>
      <c r="AR65" s="242"/>
      <c r="AS65" s="242"/>
      <c r="AT65" s="243"/>
    </row>
    <row r="66" spans="1:46" s="240" customFormat="1">
      <c r="B66" s="233" t="s">
        <v>48</v>
      </c>
      <c r="C66" s="207">
        <v>483.21499999999997</v>
      </c>
      <c r="D66" s="207">
        <v>534.87699999999995</v>
      </c>
      <c r="E66" s="207">
        <v>478.07299999999998</v>
      </c>
      <c r="F66" s="207">
        <v>27.501999999999999</v>
      </c>
      <c r="G66" s="207">
        <v>29.302</v>
      </c>
      <c r="H66" s="207">
        <v>56.804000000000002</v>
      </c>
      <c r="I66" s="207">
        <v>442.16500000000002</v>
      </c>
      <c r="J66" s="234"/>
      <c r="K66" s="210">
        <v>28.444142328137541</v>
      </c>
      <c r="L66" s="210">
        <v>-27.466000000000001</v>
      </c>
      <c r="M66" s="210">
        <v>-31.750142328137542</v>
      </c>
      <c r="N66" s="210">
        <v>55.946142328137533</v>
      </c>
      <c r="O66" s="209">
        <v>51.661999999999999</v>
      </c>
      <c r="P66" s="235"/>
      <c r="Q66" s="210">
        <v>24.16</v>
      </c>
      <c r="R66" s="244">
        <v>459.69499999999999</v>
      </c>
      <c r="S66" s="235"/>
      <c r="T66" s="208">
        <v>41.110999999999997</v>
      </c>
      <c r="U66" s="208">
        <v>42.363999999999997</v>
      </c>
      <c r="V66" s="208">
        <v>25.885000000000002</v>
      </c>
      <c r="W66" s="236"/>
      <c r="X66" s="230">
        <v>460.9</v>
      </c>
      <c r="Y66" s="230">
        <v>462.4</v>
      </c>
      <c r="Z66" s="230">
        <v>478.30700000000002</v>
      </c>
      <c r="AA66" s="208">
        <v>44.537999999999997</v>
      </c>
      <c r="AB66" s="228">
        <v>48.822142328137538</v>
      </c>
      <c r="AC66" s="228">
        <v>525.61800000000005</v>
      </c>
      <c r="AD66" s="237"/>
      <c r="AE66" s="208">
        <v>1346.4169999999999</v>
      </c>
      <c r="AF66" s="208">
        <v>1381.902</v>
      </c>
      <c r="AG66" s="228">
        <v>0.48284128705937113</v>
      </c>
      <c r="AH66" s="218">
        <v>59.742734635540742</v>
      </c>
      <c r="AI66" s="238"/>
      <c r="AJ66" s="239"/>
      <c r="AM66" s="241"/>
      <c r="AN66" s="241"/>
      <c r="AO66" s="241"/>
      <c r="AP66" s="242"/>
      <c r="AQ66" s="242"/>
      <c r="AR66" s="242"/>
      <c r="AS66" s="242"/>
      <c r="AT66" s="243"/>
    </row>
    <row r="67" spans="1:46" s="240" customFormat="1">
      <c r="B67" s="233" t="s">
        <v>49</v>
      </c>
      <c r="C67" s="207">
        <v>519.72799999999995</v>
      </c>
      <c r="D67" s="207">
        <v>565.101</v>
      </c>
      <c r="E67" s="207">
        <v>507.202</v>
      </c>
      <c r="F67" s="207">
        <v>26.396000000000001</v>
      </c>
      <c r="G67" s="207">
        <v>31.503</v>
      </c>
      <c r="H67" s="207">
        <v>57.899000000000001</v>
      </c>
      <c r="I67" s="207">
        <v>473.17</v>
      </c>
      <c r="J67" s="234"/>
      <c r="K67" s="210">
        <v>22.6147514357787</v>
      </c>
      <c r="L67" s="210">
        <v>-19.981999999999999</v>
      </c>
      <c r="M67" s="210">
        <v>-23.619751435778699</v>
      </c>
      <c r="N67" s="210">
        <v>49.010751435778701</v>
      </c>
      <c r="O67" s="209">
        <v>45.372999999999998</v>
      </c>
      <c r="P67" s="235"/>
      <c r="Q67" s="210">
        <v>18.977</v>
      </c>
      <c r="R67" s="244">
        <v>471.42099999999999</v>
      </c>
      <c r="S67" s="235"/>
      <c r="T67" s="208">
        <v>43.04</v>
      </c>
      <c r="U67" s="208">
        <v>43.04</v>
      </c>
      <c r="V67" s="208">
        <v>27.797000000000001</v>
      </c>
      <c r="W67" s="234"/>
      <c r="X67" s="230">
        <v>499.4</v>
      </c>
      <c r="Y67" s="230">
        <v>501.6</v>
      </c>
      <c r="Z67" s="230">
        <v>470.61599999999999</v>
      </c>
      <c r="AA67" s="208">
        <v>41.962000000000003</v>
      </c>
      <c r="AB67" s="228">
        <v>45.5997514357787</v>
      </c>
      <c r="AC67" s="228">
        <v>574.74400000000003</v>
      </c>
      <c r="AD67" s="237"/>
      <c r="AE67" s="208">
        <v>1423.557</v>
      </c>
      <c r="AF67" s="208">
        <v>1461.229</v>
      </c>
      <c r="AG67" s="228">
        <v>0.31794262507422538</v>
      </c>
      <c r="AH67" s="218">
        <v>61.362553596950939</v>
      </c>
      <c r="AI67" s="238"/>
      <c r="AJ67" s="239"/>
      <c r="AM67" s="241"/>
      <c r="AN67" s="241"/>
      <c r="AO67" s="241"/>
      <c r="AP67" s="242"/>
      <c r="AQ67" s="242"/>
      <c r="AR67" s="242"/>
      <c r="AS67" s="242"/>
      <c r="AT67" s="243"/>
    </row>
    <row r="68" spans="1:46" s="240" customFormat="1">
      <c r="B68" s="233" t="s">
        <v>50</v>
      </c>
      <c r="C68" s="207">
        <v>551.50099999999998</v>
      </c>
      <c r="D68" s="207">
        <v>592.43899999999996</v>
      </c>
      <c r="E68" s="207">
        <v>531.89300000000003</v>
      </c>
      <c r="F68" s="207">
        <v>27.077999999999999</v>
      </c>
      <c r="G68" s="207">
        <v>33.468000000000004</v>
      </c>
      <c r="H68" s="207">
        <v>60.545999999999999</v>
      </c>
      <c r="I68" s="207">
        <v>502.32799999999997</v>
      </c>
      <c r="J68" s="234"/>
      <c r="K68" s="210">
        <v>14.868291235318008</v>
      </c>
      <c r="L68" s="210">
        <v>-12.986000000000001</v>
      </c>
      <c r="M68" s="210">
        <v>-13.994291235318002</v>
      </c>
      <c r="N68" s="210">
        <v>41.946291235318</v>
      </c>
      <c r="O68" s="209">
        <v>40.938000000000002</v>
      </c>
      <c r="P68" s="235"/>
      <c r="Q68" s="210">
        <v>13.86</v>
      </c>
      <c r="R68" s="244">
        <v>494.65199999999999</v>
      </c>
      <c r="S68" s="235"/>
      <c r="T68" s="208">
        <v>37.442</v>
      </c>
      <c r="U68" s="208">
        <v>35.755000000000003</v>
      </c>
      <c r="V68" s="208">
        <v>30.763000000000002</v>
      </c>
      <c r="W68" s="234"/>
      <c r="X68" s="230">
        <v>535.20000000000005</v>
      </c>
      <c r="Y68" s="230">
        <v>537.20000000000005</v>
      </c>
      <c r="Z68" s="230">
        <v>489.72500000000002</v>
      </c>
      <c r="AA68" s="208">
        <v>38.546999999999997</v>
      </c>
      <c r="AB68" s="228">
        <v>39.555291235318002</v>
      </c>
      <c r="AC68" s="228">
        <v>618.02099999999996</v>
      </c>
      <c r="AD68" s="237"/>
      <c r="AE68" s="208">
        <v>1493.4480000000001</v>
      </c>
      <c r="AF68" s="208">
        <v>1532.173</v>
      </c>
      <c r="AG68" s="228">
        <v>7.8515864301000604E-3</v>
      </c>
      <c r="AH68" s="218">
        <v>63.22058122915675</v>
      </c>
      <c r="AI68" s="238"/>
      <c r="AJ68" s="239"/>
      <c r="AM68" s="241"/>
      <c r="AN68" s="241"/>
      <c r="AO68" s="241"/>
      <c r="AP68" s="242"/>
      <c r="AQ68" s="242"/>
      <c r="AR68" s="242"/>
      <c r="AS68" s="242"/>
      <c r="AT68" s="243"/>
    </row>
    <row r="69" spans="1:46" s="240" customFormat="1">
      <c r="B69" s="233" t="s">
        <v>51</v>
      </c>
      <c r="C69" s="207">
        <v>584.14599999999996</v>
      </c>
      <c r="D69" s="207">
        <v>629.20000000000005</v>
      </c>
      <c r="E69" s="207">
        <v>565.26199999999994</v>
      </c>
      <c r="F69" s="207">
        <v>28.63</v>
      </c>
      <c r="G69" s="207">
        <v>35.308</v>
      </c>
      <c r="H69" s="207">
        <v>63.938000000000002</v>
      </c>
      <c r="I69" s="207">
        <v>528.84299999999996</v>
      </c>
      <c r="J69" s="234"/>
      <c r="K69" s="210">
        <v>21.824011192949012</v>
      </c>
      <c r="L69" s="210">
        <v>-17.184999999999999</v>
      </c>
      <c r="M69" s="210">
        <v>-22.585011192949018</v>
      </c>
      <c r="N69" s="210">
        <v>50.454011192949025</v>
      </c>
      <c r="O69" s="209">
        <v>45.054000000000002</v>
      </c>
      <c r="P69" s="235"/>
      <c r="Q69" s="210">
        <v>16.423999999999999</v>
      </c>
      <c r="R69" s="244">
        <v>544.84299999999996</v>
      </c>
      <c r="S69" s="235"/>
      <c r="T69" s="208">
        <v>33.262999999999998</v>
      </c>
      <c r="U69" s="208">
        <v>29.123000000000001</v>
      </c>
      <c r="V69" s="208">
        <v>33.698999999999998</v>
      </c>
      <c r="W69" s="234"/>
      <c r="X69" s="230">
        <v>567.20000000000005</v>
      </c>
      <c r="Y69" s="230">
        <v>569.29999999999995</v>
      </c>
      <c r="Z69" s="230">
        <v>559.76499999999999</v>
      </c>
      <c r="AA69" s="208">
        <v>45.218000000000004</v>
      </c>
      <c r="AB69" s="228">
        <v>50.618011192949027</v>
      </c>
      <c r="AC69" s="228">
        <v>661.92600000000004</v>
      </c>
      <c r="AD69" s="237"/>
      <c r="AE69" s="208">
        <v>1571.9269999999999</v>
      </c>
      <c r="AF69" s="208">
        <v>1599.232</v>
      </c>
      <c r="AG69" s="228">
        <v>0.68391559551358327</v>
      </c>
      <c r="AH69" s="218">
        <v>64.435445450214388</v>
      </c>
      <c r="AI69" s="238"/>
      <c r="AJ69" s="239"/>
      <c r="AM69" s="241"/>
      <c r="AN69" s="241"/>
      <c r="AO69" s="241"/>
      <c r="AP69" s="242"/>
      <c r="AQ69" s="242"/>
      <c r="AR69" s="242"/>
      <c r="AS69" s="242"/>
      <c r="AT69" s="243"/>
    </row>
    <row r="70" spans="1:46" s="240" customFormat="1">
      <c r="B70" s="233" t="s">
        <v>52</v>
      </c>
      <c r="C70" s="207">
        <v>569.48</v>
      </c>
      <c r="D70" s="207">
        <v>685.77300000000002</v>
      </c>
      <c r="E70" s="207">
        <v>598.94799999999998</v>
      </c>
      <c r="F70" s="207">
        <v>48.555999999999997</v>
      </c>
      <c r="G70" s="207">
        <v>38.268999999999998</v>
      </c>
      <c r="H70" s="207">
        <v>86.825000000000003</v>
      </c>
      <c r="I70" s="207">
        <v>510.197</v>
      </c>
      <c r="J70" s="235"/>
      <c r="K70" s="210">
        <v>62.233128834048863</v>
      </c>
      <c r="L70" s="210">
        <v>-85.674999999999997</v>
      </c>
      <c r="M70" s="210">
        <v>-80.171128834048872</v>
      </c>
      <c r="N70" s="210">
        <v>110.78912883404887</v>
      </c>
      <c r="O70" s="209">
        <v>116.29300000000001</v>
      </c>
      <c r="P70" s="235"/>
      <c r="Q70" s="210">
        <v>67.736999999999995</v>
      </c>
      <c r="R70" s="244">
        <v>739.66</v>
      </c>
      <c r="S70" s="235"/>
      <c r="T70" s="208">
        <v>163.82900000000001</v>
      </c>
      <c r="U70" s="208">
        <v>173.91</v>
      </c>
      <c r="V70" s="208">
        <v>33.518000000000001</v>
      </c>
      <c r="W70" s="234"/>
      <c r="X70" s="230">
        <v>787.2</v>
      </c>
      <c r="Y70" s="230">
        <v>787.7</v>
      </c>
      <c r="Z70" s="230">
        <v>728.91099999999994</v>
      </c>
      <c r="AA70" s="208">
        <v>106.928</v>
      </c>
      <c r="AB70" s="228">
        <v>101.42412883404887</v>
      </c>
      <c r="AC70" s="228">
        <v>847.40700000000004</v>
      </c>
      <c r="AD70" s="237"/>
      <c r="AE70" s="208">
        <v>1593.2670000000001</v>
      </c>
      <c r="AF70" s="208">
        <v>1566.77</v>
      </c>
      <c r="AG70" s="228">
        <v>-0.96445749070123332</v>
      </c>
      <c r="AH70" s="218">
        <v>66.865173892329693</v>
      </c>
      <c r="AI70" s="238"/>
      <c r="AJ70" s="239"/>
      <c r="AK70" s="245"/>
      <c r="AM70" s="241"/>
      <c r="AN70" s="241"/>
      <c r="AO70" s="241"/>
      <c r="AP70" s="242"/>
      <c r="AQ70" s="242"/>
      <c r="AR70" s="242"/>
      <c r="AS70" s="242"/>
      <c r="AT70" s="243"/>
    </row>
    <row r="71" spans="1:46" s="240" customFormat="1">
      <c r="B71" s="233" t="s">
        <v>53</v>
      </c>
      <c r="C71" s="207">
        <v>560.69799999999998</v>
      </c>
      <c r="D71" s="207">
        <v>720.34199999999998</v>
      </c>
      <c r="E71" s="207">
        <v>632.601</v>
      </c>
      <c r="F71" s="207">
        <v>47.707999999999998</v>
      </c>
      <c r="G71" s="207">
        <v>40.033000000000001</v>
      </c>
      <c r="H71" s="207">
        <v>87.741</v>
      </c>
      <c r="I71" s="207">
        <v>503.858</v>
      </c>
      <c r="J71" s="235"/>
      <c r="K71" s="210">
        <v>84.52648484659106</v>
      </c>
      <c r="L71" s="210">
        <v>-128.31299999999999</v>
      </c>
      <c r="M71" s="210">
        <v>-100.90348484659106</v>
      </c>
      <c r="N71" s="210">
        <v>132.23448484659104</v>
      </c>
      <c r="O71" s="209">
        <v>159.64400000000001</v>
      </c>
      <c r="P71" s="235"/>
      <c r="Q71" s="210">
        <v>111.93600000000001</v>
      </c>
      <c r="R71" s="244">
        <v>867.40599999999995</v>
      </c>
      <c r="S71" s="235"/>
      <c r="T71" s="208">
        <v>198.59200000000001</v>
      </c>
      <c r="U71" s="208">
        <v>200.77699999999999</v>
      </c>
      <c r="V71" s="208">
        <v>28.059000000000001</v>
      </c>
      <c r="W71" s="234"/>
      <c r="X71" s="230">
        <v>1027.9000000000001</v>
      </c>
      <c r="Y71" s="230">
        <v>1015.4</v>
      </c>
      <c r="Z71" s="230">
        <v>851.98</v>
      </c>
      <c r="AA71" s="208">
        <v>156.17500000000001</v>
      </c>
      <c r="AB71" s="228">
        <v>128.76548484659102</v>
      </c>
      <c r="AC71" s="228">
        <v>1102.32</v>
      </c>
      <c r="AD71" s="237"/>
      <c r="AE71" s="208">
        <v>1567.07</v>
      </c>
      <c r="AF71" s="208">
        <v>1596.4780000000001</v>
      </c>
      <c r="AG71" s="228">
        <v>-3.1124034476446587</v>
      </c>
      <c r="AH71" s="218">
        <v>67.722725107193909</v>
      </c>
      <c r="AI71" s="238"/>
      <c r="AJ71" s="239"/>
      <c r="AM71" s="241"/>
      <c r="AN71" s="241"/>
      <c r="AO71" s="241"/>
      <c r="AP71" s="242"/>
      <c r="AQ71" s="242"/>
      <c r="AR71" s="242"/>
      <c r="AS71" s="242"/>
      <c r="AT71" s="243"/>
    </row>
    <row r="72" spans="1:46" s="240" customFormat="1">
      <c r="B72" s="246" t="s">
        <v>54</v>
      </c>
      <c r="C72" s="247">
        <v>601.03700000000003</v>
      </c>
      <c r="D72" s="207">
        <v>743.01800000000003</v>
      </c>
      <c r="E72" s="207">
        <v>661.29899999999998</v>
      </c>
      <c r="F72" s="207">
        <v>40.912999999999997</v>
      </c>
      <c r="G72" s="207">
        <v>40.805999999999997</v>
      </c>
      <c r="H72" s="207">
        <v>81.718999999999994</v>
      </c>
      <c r="I72" s="207">
        <v>540.86599999999999</v>
      </c>
      <c r="J72" s="235"/>
      <c r="K72" s="210">
        <v>71.422472103104781</v>
      </c>
      <c r="L72" s="210">
        <v>-100.04900000000001</v>
      </c>
      <c r="M72" s="210">
        <v>-70.403472103104789</v>
      </c>
      <c r="N72" s="210">
        <v>112.33547210310483</v>
      </c>
      <c r="O72" s="209">
        <v>141.98099999999999</v>
      </c>
      <c r="P72" s="235"/>
      <c r="Q72" s="210">
        <v>101.068</v>
      </c>
      <c r="R72" s="244">
        <v>970.16700000000003</v>
      </c>
      <c r="S72" s="235"/>
      <c r="T72" s="208">
        <v>134.01300000000001</v>
      </c>
      <c r="U72" s="208">
        <v>126.04300000000001</v>
      </c>
      <c r="V72" s="208">
        <v>41.003999999999998</v>
      </c>
      <c r="W72" s="234"/>
      <c r="X72" s="230">
        <v>1168.7</v>
      </c>
      <c r="Y72" s="230">
        <v>1164.0999999999999</v>
      </c>
      <c r="Z72" s="230">
        <v>783.73400000000004</v>
      </c>
      <c r="AA72" s="208">
        <v>143.143</v>
      </c>
      <c r="AB72" s="228">
        <v>113.49747210310484</v>
      </c>
      <c r="AC72" s="228">
        <v>1240.6379999999999</v>
      </c>
      <c r="AD72" s="237"/>
      <c r="AE72" s="208">
        <v>1632.9259999999999</v>
      </c>
      <c r="AF72" s="208">
        <v>1654.846</v>
      </c>
      <c r="AG72" s="228">
        <v>-2.3860087808753123</v>
      </c>
      <c r="AH72" s="218">
        <v>68.889947594092433</v>
      </c>
      <c r="AI72" s="238"/>
      <c r="AJ72" s="248"/>
      <c r="AM72" s="241"/>
      <c r="AN72" s="241"/>
      <c r="AO72" s="241"/>
      <c r="AP72" s="242"/>
      <c r="AQ72" s="242"/>
      <c r="AR72" s="242"/>
      <c r="AS72" s="242"/>
      <c r="AT72" s="243"/>
    </row>
    <row r="73" spans="1:46" s="240" customFormat="1">
      <c r="B73" s="246" t="s">
        <v>55</v>
      </c>
      <c r="C73" s="247">
        <v>623.45100000000002</v>
      </c>
      <c r="D73" s="207">
        <v>745.50300000000004</v>
      </c>
      <c r="E73" s="207">
        <v>671.61699999999996</v>
      </c>
      <c r="F73" s="207">
        <v>31.440999999999999</v>
      </c>
      <c r="G73" s="207">
        <v>42.445</v>
      </c>
      <c r="H73" s="207">
        <v>73.885999999999996</v>
      </c>
      <c r="I73" s="207">
        <v>559.99699999999996</v>
      </c>
      <c r="J73" s="235"/>
      <c r="K73" s="210">
        <v>61.576438806770369</v>
      </c>
      <c r="L73" s="210">
        <v>-78.634</v>
      </c>
      <c r="M73" s="210">
        <v>-49.599438806770372</v>
      </c>
      <c r="N73" s="210">
        <v>93.017438806770372</v>
      </c>
      <c r="O73" s="209">
        <v>122.05200000000001</v>
      </c>
      <c r="P73" s="235"/>
      <c r="Q73" s="210">
        <v>90.611000000000004</v>
      </c>
      <c r="R73" s="244">
        <v>1101.9870000000001</v>
      </c>
      <c r="S73" s="235"/>
      <c r="T73" s="208">
        <v>117.672</v>
      </c>
      <c r="U73" s="208">
        <v>107.806</v>
      </c>
      <c r="V73" s="208">
        <v>43.466999999999999</v>
      </c>
      <c r="W73" s="234"/>
      <c r="X73" s="230">
        <v>1261.0999999999999</v>
      </c>
      <c r="Y73" s="230">
        <v>1266.5999999999999</v>
      </c>
      <c r="Z73" s="230">
        <v>895.86800000000005</v>
      </c>
      <c r="AA73" s="208">
        <v>124.73</v>
      </c>
      <c r="AB73" s="228">
        <v>95.695438806770383</v>
      </c>
      <c r="AC73" s="228">
        <v>1374.1189999999999</v>
      </c>
      <c r="AD73" s="237"/>
      <c r="AE73" s="208">
        <v>1680.9369999999999</v>
      </c>
      <c r="AF73" s="208">
        <v>1706.9490000000001</v>
      </c>
      <c r="AG73" s="228">
        <v>-2.5001651232655617</v>
      </c>
      <c r="AH73" s="218">
        <v>70.366841353025251</v>
      </c>
      <c r="AI73" s="238"/>
      <c r="AJ73" s="249"/>
      <c r="AM73" s="250"/>
      <c r="AN73" s="250"/>
      <c r="AO73" s="250"/>
      <c r="AP73" s="251"/>
      <c r="AQ73" s="251"/>
      <c r="AR73" s="251"/>
      <c r="AS73" s="251"/>
      <c r="AT73" s="243"/>
    </row>
    <row r="74" spans="1:46" s="240" customFormat="1">
      <c r="A74" s="252"/>
      <c r="B74" s="246" t="s">
        <v>56</v>
      </c>
      <c r="C74" s="247">
        <v>635.40599999999995</v>
      </c>
      <c r="D74" s="207">
        <v>759.13400000000001</v>
      </c>
      <c r="E74" s="207">
        <v>682.02099999999996</v>
      </c>
      <c r="F74" s="207">
        <v>32.972999999999999</v>
      </c>
      <c r="G74" s="207">
        <v>44.14</v>
      </c>
      <c r="H74" s="207">
        <v>77.113</v>
      </c>
      <c r="I74" s="207">
        <v>566.27499999999998</v>
      </c>
      <c r="J74" s="235"/>
      <c r="K74" s="210">
        <v>63.398450047248836</v>
      </c>
      <c r="L74" s="210">
        <v>-84.718000000000004</v>
      </c>
      <c r="M74" s="210">
        <v>-57.361450047248844</v>
      </c>
      <c r="N74" s="210">
        <v>96.371450047248828</v>
      </c>
      <c r="O74" s="209">
        <v>123.72799999999999</v>
      </c>
      <c r="P74" s="253"/>
      <c r="Q74" s="210">
        <v>90.754999999999995</v>
      </c>
      <c r="R74" s="244">
        <v>1227.473</v>
      </c>
      <c r="S74" s="235"/>
      <c r="T74" s="208">
        <v>95.861999999999995</v>
      </c>
      <c r="U74" s="208">
        <v>86.884</v>
      </c>
      <c r="V74" s="208">
        <v>38.637</v>
      </c>
      <c r="W74" s="234"/>
      <c r="X74" s="230">
        <v>1366.2</v>
      </c>
      <c r="Y74" s="230">
        <v>1343.8</v>
      </c>
      <c r="Z74" s="230">
        <v>1005.965</v>
      </c>
      <c r="AA74" s="208">
        <v>124.485</v>
      </c>
      <c r="AB74" s="228">
        <v>97.128450047248833</v>
      </c>
      <c r="AC74" s="254">
        <v>1448.047</v>
      </c>
      <c r="AD74" s="255"/>
      <c r="AE74" s="208">
        <v>1733.5119999999999</v>
      </c>
      <c r="AF74" s="208">
        <v>1770.4349999999999</v>
      </c>
      <c r="AG74" s="256">
        <v>-2.156133613892087</v>
      </c>
      <c r="AH74" s="218">
        <v>71.557884707003339</v>
      </c>
      <c r="AI74" s="238"/>
      <c r="AJ74" s="257"/>
      <c r="AM74" s="258"/>
      <c r="AN74" s="259"/>
      <c r="AO74" s="259"/>
      <c r="AP74" s="260"/>
      <c r="AQ74" s="260"/>
      <c r="AR74" s="260"/>
      <c r="AS74" s="260"/>
      <c r="AT74" s="238"/>
    </row>
    <row r="75" spans="1:46" s="240" customFormat="1">
      <c r="B75" s="246" t="s">
        <v>57</v>
      </c>
      <c r="C75" s="247">
        <v>662.16399999999999</v>
      </c>
      <c r="D75" s="207">
        <v>764.60799999999995</v>
      </c>
      <c r="E75" s="207">
        <v>692.78499999999997</v>
      </c>
      <c r="F75" s="207">
        <v>26.306000000000001</v>
      </c>
      <c r="G75" s="207">
        <v>45.517000000000003</v>
      </c>
      <c r="H75" s="207">
        <v>71.822999999999993</v>
      </c>
      <c r="I75" s="207">
        <v>589.95000000000005</v>
      </c>
      <c r="J75" s="235"/>
      <c r="K75" s="210">
        <v>54.10068992395783</v>
      </c>
      <c r="L75" s="210">
        <v>-64.626000000000005</v>
      </c>
      <c r="M75" s="210">
        <v>-42.588689923957816</v>
      </c>
      <c r="N75" s="210">
        <v>80.406689923957828</v>
      </c>
      <c r="O75" s="209">
        <v>102.444</v>
      </c>
      <c r="P75" s="235"/>
      <c r="Q75" s="210">
        <v>76.138000000000005</v>
      </c>
      <c r="R75" s="244">
        <v>1302.9780000000001</v>
      </c>
      <c r="S75" s="235"/>
      <c r="T75" s="208">
        <v>78.433000000000007</v>
      </c>
      <c r="U75" s="208">
        <v>64.603999999999999</v>
      </c>
      <c r="V75" s="208">
        <v>37.814</v>
      </c>
      <c r="W75" s="234"/>
      <c r="X75" s="230">
        <v>1461.1</v>
      </c>
      <c r="Y75" s="230">
        <v>1419.4</v>
      </c>
      <c r="Z75" s="230">
        <v>1009.3630000000001</v>
      </c>
      <c r="AA75" s="208">
        <v>99.757999999999996</v>
      </c>
      <c r="AB75" s="228">
        <v>77.720689923957806</v>
      </c>
      <c r="AC75" s="254">
        <v>1539.787</v>
      </c>
      <c r="AD75" s="261"/>
      <c r="AE75" s="208">
        <v>1812.306</v>
      </c>
      <c r="AF75" s="208">
        <v>1855.01</v>
      </c>
      <c r="AG75" s="256">
        <v>-1.5695100392014991</v>
      </c>
      <c r="AH75" s="218">
        <v>73.034778465936157</v>
      </c>
      <c r="AI75" s="238"/>
      <c r="AJ75" s="257"/>
      <c r="AM75" s="258"/>
      <c r="AN75" s="259"/>
      <c r="AO75" s="259"/>
      <c r="AP75" s="260"/>
      <c r="AQ75" s="260"/>
      <c r="AR75" s="260"/>
      <c r="AS75" s="260"/>
      <c r="AT75" s="238"/>
    </row>
    <row r="76" spans="1:46" s="240" customFormat="1">
      <c r="B76" s="246" t="s">
        <v>58</v>
      </c>
      <c r="C76" s="262">
        <v>688.66899999999998</v>
      </c>
      <c r="D76" s="210">
        <v>786.13599999999997</v>
      </c>
      <c r="E76" s="210">
        <v>703.29899999999998</v>
      </c>
      <c r="F76" s="207">
        <v>36.381</v>
      </c>
      <c r="G76" s="210">
        <v>46.456000000000003</v>
      </c>
      <c r="H76" s="210">
        <v>82.837000000000003</v>
      </c>
      <c r="I76" s="253">
        <v>612.00699999999995</v>
      </c>
      <c r="J76" s="253"/>
      <c r="K76" s="207">
        <v>49.066985396107036</v>
      </c>
      <c r="L76" s="253">
        <v>-63.37</v>
      </c>
      <c r="M76" s="253">
        <v>-51.350985396107035</v>
      </c>
      <c r="N76" s="210">
        <v>85.447985396107043</v>
      </c>
      <c r="O76" s="209">
        <v>97.466999999999999</v>
      </c>
      <c r="P76" s="253"/>
      <c r="Q76" s="210">
        <v>61.085999999999999</v>
      </c>
      <c r="R76" s="244">
        <v>1384.0160000000001</v>
      </c>
      <c r="S76" s="235"/>
      <c r="T76" s="207">
        <v>84.54</v>
      </c>
      <c r="U76" s="207">
        <v>81.867999999999995</v>
      </c>
      <c r="V76" s="253">
        <v>34.165999999999997</v>
      </c>
      <c r="W76" s="234"/>
      <c r="X76" s="230">
        <v>1551.9</v>
      </c>
      <c r="Y76" s="230">
        <v>1506.5</v>
      </c>
      <c r="Z76" s="230">
        <v>978.23299999999995</v>
      </c>
      <c r="AA76" s="207">
        <v>93.656999999999996</v>
      </c>
      <c r="AB76" s="207">
        <v>81.637985396107041</v>
      </c>
      <c r="AC76" s="263">
        <v>1621.412</v>
      </c>
      <c r="AD76" s="261"/>
      <c r="AE76" s="264">
        <v>1888.114</v>
      </c>
      <c r="AF76" s="235">
        <v>1914.7170000000001</v>
      </c>
      <c r="AG76" s="256">
        <v>-0.64531981094141067</v>
      </c>
      <c r="AH76" s="218">
        <v>74.082896617436873</v>
      </c>
      <c r="AI76" s="238"/>
      <c r="AJ76" s="257"/>
      <c r="AM76" s="258"/>
      <c r="AN76" s="259"/>
      <c r="AO76" s="259"/>
      <c r="AP76" s="260"/>
      <c r="AQ76" s="260"/>
      <c r="AR76" s="260"/>
      <c r="AS76" s="260"/>
      <c r="AT76" s="238"/>
    </row>
    <row r="77" spans="1:46" s="240" customFormat="1">
      <c r="B77" s="246" t="s">
        <v>59</v>
      </c>
      <c r="C77" s="262">
        <v>712.96400000000006</v>
      </c>
      <c r="D77" s="210">
        <v>793.65700000000004</v>
      </c>
      <c r="E77" s="210">
        <v>713.89499999999998</v>
      </c>
      <c r="F77" s="235">
        <v>32.396000000000001</v>
      </c>
      <c r="G77" s="210">
        <v>47.366</v>
      </c>
      <c r="H77" s="210">
        <v>79.762</v>
      </c>
      <c r="I77" s="253">
        <v>634.06600000000003</v>
      </c>
      <c r="J77" s="235"/>
      <c r="K77" s="235">
        <v>44.856296577964805</v>
      </c>
      <c r="L77" s="253">
        <v>-46.747999999999998</v>
      </c>
      <c r="M77" s="235">
        <v>-43.307296577964806</v>
      </c>
      <c r="N77" s="210">
        <v>77.252296577964813</v>
      </c>
      <c r="O77" s="209">
        <v>80.692999999999998</v>
      </c>
      <c r="P77" s="235"/>
      <c r="Q77" s="210">
        <v>48.296999999999997</v>
      </c>
      <c r="R77" s="244">
        <v>1448.222</v>
      </c>
      <c r="S77" s="235"/>
      <c r="T77" s="235">
        <v>60.747999999999998</v>
      </c>
      <c r="U77" s="235">
        <v>50.804000000000002</v>
      </c>
      <c r="V77" s="253">
        <v>34.478000000000002</v>
      </c>
      <c r="W77" s="234"/>
      <c r="X77" s="230">
        <v>1595</v>
      </c>
      <c r="Y77" s="230">
        <v>1551.9</v>
      </c>
      <c r="Z77" s="230">
        <v>973.41300000000001</v>
      </c>
      <c r="AA77" s="235">
        <v>83.54</v>
      </c>
      <c r="AB77" s="235">
        <v>80.099296577964807</v>
      </c>
      <c r="AC77" s="265">
        <v>1670.2449999999999</v>
      </c>
      <c r="AD77" s="261"/>
      <c r="AE77" s="264">
        <v>1943.837</v>
      </c>
      <c r="AF77" s="234">
        <v>1979.2429999999999</v>
      </c>
      <c r="AG77" s="256">
        <v>-9.5883592230557452E-2</v>
      </c>
      <c r="AH77" s="218">
        <v>74.583134826107667</v>
      </c>
      <c r="AI77" s="238"/>
      <c r="AJ77" s="257"/>
      <c r="AM77" s="258"/>
      <c r="AN77" s="259"/>
      <c r="AO77" s="259"/>
      <c r="AP77" s="260"/>
      <c r="AQ77" s="260"/>
      <c r="AR77" s="260"/>
      <c r="AS77" s="260"/>
      <c r="AT77" s="238"/>
    </row>
    <row r="78" spans="1:46" s="240" customFormat="1">
      <c r="B78" s="266" t="s">
        <v>60</v>
      </c>
      <c r="C78" s="262">
        <v>754.23900000000003</v>
      </c>
      <c r="D78" s="210">
        <v>811.40300000000002</v>
      </c>
      <c r="E78" s="210">
        <v>725.91399999999999</v>
      </c>
      <c r="F78" s="235">
        <v>36.529000000000003</v>
      </c>
      <c r="G78" s="210">
        <v>48.96</v>
      </c>
      <c r="H78" s="210">
        <v>85.489000000000004</v>
      </c>
      <c r="I78" s="253">
        <v>676.79700000000003</v>
      </c>
      <c r="J78" s="267"/>
      <c r="K78" s="235">
        <v>18.428743088901481</v>
      </c>
      <c r="L78" s="253">
        <v>-18.07</v>
      </c>
      <c r="M78" s="235">
        <v>-15.863743088901481</v>
      </c>
      <c r="N78" s="210">
        <v>54.957743088901481</v>
      </c>
      <c r="O78" s="209">
        <v>57.164000000000001</v>
      </c>
      <c r="P78" s="267"/>
      <c r="Q78" s="210">
        <v>20.635000000000002</v>
      </c>
      <c r="R78" s="244">
        <v>1518.9739999999999</v>
      </c>
      <c r="S78" s="235"/>
      <c r="T78" s="235">
        <v>66.960999999999999</v>
      </c>
      <c r="U78" s="235">
        <v>98.555999999999997</v>
      </c>
      <c r="V78" s="253">
        <v>36.76</v>
      </c>
      <c r="W78" s="234"/>
      <c r="X78" s="230">
        <v>1714.5</v>
      </c>
      <c r="Y78" s="230">
        <v>1592.9</v>
      </c>
      <c r="Z78" s="230">
        <v>1212.953</v>
      </c>
      <c r="AA78" s="235">
        <v>54.292000000000002</v>
      </c>
      <c r="AB78" s="235">
        <v>52.085743088901488</v>
      </c>
      <c r="AC78" s="265">
        <v>1737.66</v>
      </c>
      <c r="AD78" s="261"/>
      <c r="AE78" s="264">
        <v>2027.1179999999999</v>
      </c>
      <c r="AF78" s="234">
        <v>2072.9380000000001</v>
      </c>
      <c r="AG78" s="256">
        <v>-0.17932080911600343</v>
      </c>
      <c r="AH78" s="218">
        <v>76.060028585040513</v>
      </c>
      <c r="AI78" s="238"/>
      <c r="AJ78" s="257"/>
      <c r="AM78" s="258"/>
      <c r="AN78" s="259"/>
      <c r="AO78" s="259"/>
      <c r="AP78" s="260"/>
      <c r="AQ78" s="260"/>
      <c r="AR78" s="260"/>
      <c r="AS78" s="260"/>
      <c r="AT78" s="238"/>
    </row>
    <row r="79" spans="1:46" s="240" customFormat="1">
      <c r="B79" s="246" t="s">
        <v>61</v>
      </c>
      <c r="C79" s="262">
        <v>779.44100000000003</v>
      </c>
      <c r="D79" s="210">
        <v>838.72400000000005</v>
      </c>
      <c r="E79" s="210">
        <v>742.46100000000001</v>
      </c>
      <c r="F79" s="235">
        <v>46.32</v>
      </c>
      <c r="G79" s="210">
        <v>49.942999999999998</v>
      </c>
      <c r="H79" s="210">
        <v>96.263000000000005</v>
      </c>
      <c r="I79" s="253">
        <v>700.81899999999996</v>
      </c>
      <c r="J79" s="267"/>
      <c r="K79" s="235">
        <v>13.014498887829319</v>
      </c>
      <c r="L79" s="253">
        <v>-18.317</v>
      </c>
      <c r="M79" s="235">
        <v>-18.368498887829318</v>
      </c>
      <c r="N79" s="210">
        <v>59.334498887829319</v>
      </c>
      <c r="O79" s="209">
        <v>59.283000000000001</v>
      </c>
      <c r="P79" s="235"/>
      <c r="Q79" s="210">
        <v>12.962999999999999</v>
      </c>
      <c r="R79" s="244">
        <v>1494.319</v>
      </c>
      <c r="S79" s="235"/>
      <c r="T79" s="235">
        <v>38.615000000000002</v>
      </c>
      <c r="U79" s="235">
        <v>80.703999999999994</v>
      </c>
      <c r="V79" s="253">
        <v>42.865000000000002</v>
      </c>
      <c r="W79" s="234"/>
      <c r="X79" s="230">
        <v>1757.8</v>
      </c>
      <c r="Y79" s="230">
        <v>1575</v>
      </c>
      <c r="Z79" s="230">
        <v>1290.1990000000001</v>
      </c>
      <c r="AA79" s="235">
        <v>59.09</v>
      </c>
      <c r="AB79" s="235">
        <v>59.141498887829314</v>
      </c>
      <c r="AC79" s="265">
        <v>1784.2</v>
      </c>
      <c r="AD79" s="261"/>
      <c r="AE79" s="264">
        <v>2114.6170000000002</v>
      </c>
      <c r="AF79" s="234">
        <v>2153.9879999999998</v>
      </c>
      <c r="AG79" s="256">
        <v>7.6599076868315269E-2</v>
      </c>
      <c r="AH79" s="218">
        <v>77.060505002382101</v>
      </c>
      <c r="AI79" s="238"/>
      <c r="AJ79" s="257"/>
      <c r="AM79" s="258"/>
      <c r="AN79" s="259"/>
      <c r="AO79" s="259"/>
      <c r="AP79" s="260"/>
      <c r="AQ79" s="260"/>
      <c r="AR79" s="260"/>
      <c r="AS79" s="260"/>
      <c r="AT79" s="238"/>
    </row>
    <row r="80" spans="1:46" s="240" customFormat="1">
      <c r="B80" s="246" t="s">
        <v>171</v>
      </c>
      <c r="C80" s="262">
        <v>811.71299999999997</v>
      </c>
      <c r="D80" s="210">
        <v>856.02200000000005</v>
      </c>
      <c r="E80" s="210">
        <v>759.87900000000002</v>
      </c>
      <c r="F80" s="235">
        <v>45.569000000000003</v>
      </c>
      <c r="G80" s="210">
        <v>50.573999999999998</v>
      </c>
      <c r="H80" s="210">
        <v>96.143000000000001</v>
      </c>
      <c r="I80" s="253">
        <v>735.101</v>
      </c>
      <c r="J80" s="267"/>
      <c r="K80" s="235">
        <v>3.2252336100003136</v>
      </c>
      <c r="L80" s="253">
        <v>-9.484</v>
      </c>
      <c r="M80" s="235">
        <v>-13.969233610000312</v>
      </c>
      <c r="N80" s="210">
        <v>48.794233610000319</v>
      </c>
      <c r="O80" s="209">
        <v>44.308999999999997</v>
      </c>
      <c r="P80" s="235"/>
      <c r="Q80" s="210">
        <v>-1.26</v>
      </c>
      <c r="R80" s="244">
        <v>1477.4590000000001</v>
      </c>
      <c r="S80" s="235"/>
      <c r="T80" s="235">
        <v>34.814</v>
      </c>
      <c r="U80" s="235">
        <v>16.478999999999999</v>
      </c>
      <c r="V80" s="253">
        <v>39.061</v>
      </c>
      <c r="W80" s="234"/>
      <c r="X80" s="230">
        <v>1776</v>
      </c>
      <c r="Y80" s="230">
        <v>1600.6</v>
      </c>
      <c r="Z80" s="230">
        <v>1213.3340000000001</v>
      </c>
      <c r="AA80" s="235">
        <v>40.396999999999998</v>
      </c>
      <c r="AB80" s="235">
        <v>44.88223361000032</v>
      </c>
      <c r="AC80" s="265">
        <v>1842.307</v>
      </c>
      <c r="AD80" s="261"/>
      <c r="AE80" s="264">
        <v>2189.8389999999999</v>
      </c>
      <c r="AF80" s="234">
        <v>2229.9229999999998</v>
      </c>
      <c r="AG80" s="256">
        <v>0.37900085971798331</v>
      </c>
      <c r="AH80" s="218">
        <v>78.775607432110533</v>
      </c>
      <c r="AI80" s="268"/>
      <c r="AJ80" s="257"/>
      <c r="AM80" s="258"/>
      <c r="AN80" s="259"/>
      <c r="AO80" s="259"/>
      <c r="AP80" s="260"/>
      <c r="AQ80" s="260"/>
      <c r="AR80" s="260"/>
      <c r="AS80" s="260"/>
      <c r="AT80" s="238"/>
    </row>
    <row r="81" spans="1:46" s="240" customFormat="1">
      <c r="A81" s="269"/>
      <c r="B81" s="270" t="s">
        <v>182</v>
      </c>
      <c r="C81" s="210">
        <v>826.5</v>
      </c>
      <c r="D81" s="210">
        <v>884.87400000000002</v>
      </c>
      <c r="E81" s="210">
        <v>790.23299999999995</v>
      </c>
      <c r="F81" s="210">
        <v>42.42</v>
      </c>
      <c r="G81" s="210">
        <v>52.220999999999997</v>
      </c>
      <c r="H81" s="210">
        <v>94.641000000000005</v>
      </c>
      <c r="I81" s="210">
        <v>743.55700000000002</v>
      </c>
      <c r="J81" s="210"/>
      <c r="K81" s="235">
        <v>23.920623445833346</v>
      </c>
      <c r="L81" s="253">
        <v>-27.454999999999998</v>
      </c>
      <c r="M81" s="235">
        <v>-35.42162344583334</v>
      </c>
      <c r="N81" s="210">
        <v>66.340623445833344</v>
      </c>
      <c r="O81" s="209">
        <v>58.374000000000002</v>
      </c>
      <c r="P81" s="267"/>
      <c r="Q81" s="210">
        <v>15.954000000000001</v>
      </c>
      <c r="R81" s="244">
        <v>1585.462</v>
      </c>
      <c r="S81" s="235"/>
      <c r="T81" s="210">
        <v>56.076000000000001</v>
      </c>
      <c r="U81" s="271">
        <v>26.05</v>
      </c>
      <c r="V81" s="253">
        <v>39.185000000000002</v>
      </c>
      <c r="W81" s="234"/>
      <c r="X81" s="230">
        <v>1815.8</v>
      </c>
      <c r="Y81" s="230">
        <v>1643.4</v>
      </c>
      <c r="Z81" s="230">
        <v>1323.7529999999999</v>
      </c>
      <c r="AA81" s="271">
        <v>64.459999999999994</v>
      </c>
      <c r="AB81" s="235">
        <v>72.426623445833343</v>
      </c>
      <c r="AC81" s="272">
        <v>1898.952</v>
      </c>
      <c r="AD81" s="273"/>
      <c r="AE81" s="235">
        <v>2263.357</v>
      </c>
      <c r="AF81" s="234">
        <v>2148.8809999999999</v>
      </c>
      <c r="AG81" s="256">
        <v>0.55236491177802816</v>
      </c>
      <c r="AH81" s="218">
        <v>80.895664602191516</v>
      </c>
      <c r="AJ81" s="257"/>
      <c r="AM81" s="258"/>
      <c r="AN81" s="259"/>
      <c r="AO81" s="259"/>
      <c r="AP81" s="260"/>
      <c r="AQ81" s="260"/>
      <c r="AR81" s="260"/>
      <c r="AS81" s="260"/>
      <c r="AT81" s="238"/>
    </row>
    <row r="82" spans="1:46" s="240" customFormat="1">
      <c r="A82" s="269"/>
      <c r="B82" s="274" t="s">
        <v>186</v>
      </c>
      <c r="C82" s="210">
        <v>791.93399999999997</v>
      </c>
      <c r="D82" s="210">
        <v>1102.8610000000001</v>
      </c>
      <c r="E82" s="210">
        <v>977.67499999999995</v>
      </c>
      <c r="F82" s="210">
        <v>71.861999999999995</v>
      </c>
      <c r="G82" s="210">
        <v>53.323999999999998</v>
      </c>
      <c r="H82" s="210">
        <v>125.18600000000001</v>
      </c>
      <c r="I82" s="210">
        <v>711.42399999999998</v>
      </c>
      <c r="J82" s="210"/>
      <c r="K82" s="235">
        <v>238.36314671174571</v>
      </c>
      <c r="L82" s="253">
        <v>-289.858</v>
      </c>
      <c r="M82" s="235">
        <v>-289.15614671174575</v>
      </c>
      <c r="N82" s="210">
        <v>310.22514671174577</v>
      </c>
      <c r="O82" s="209">
        <v>310.92700000000002</v>
      </c>
      <c r="P82" s="267"/>
      <c r="Q82" s="210">
        <v>239.065</v>
      </c>
      <c r="R82" s="244">
        <v>1849.511</v>
      </c>
      <c r="S82" s="235"/>
      <c r="T82" s="210">
        <v>337.983</v>
      </c>
      <c r="U82" s="271">
        <v>332.30200000000002</v>
      </c>
      <c r="V82" s="253">
        <v>25.204999999999998</v>
      </c>
      <c r="W82" s="234"/>
      <c r="X82" s="230">
        <v>2155.1</v>
      </c>
      <c r="Y82" s="230">
        <v>1930.2</v>
      </c>
      <c r="Z82" s="230">
        <v>1529.9659999999999</v>
      </c>
      <c r="AA82" s="271">
        <v>316.20999999999998</v>
      </c>
      <c r="AB82" s="235">
        <v>315.50814671174572</v>
      </c>
      <c r="AC82" s="272">
        <v>2244.4540000000002</v>
      </c>
      <c r="AD82" s="273"/>
      <c r="AE82" s="275">
        <v>2109.9960000000001</v>
      </c>
      <c r="AF82" s="234">
        <v>2259.4639999999999</v>
      </c>
      <c r="AG82" s="256">
        <v>-0.28747246886138811</v>
      </c>
      <c r="AH82" s="218">
        <v>85.111958075273947</v>
      </c>
      <c r="AI82" s="276"/>
      <c r="AJ82" s="257"/>
      <c r="AM82" s="258"/>
      <c r="AN82" s="259"/>
      <c r="AO82" s="259"/>
      <c r="AP82" s="260"/>
      <c r="AQ82" s="260"/>
      <c r="AR82" s="260"/>
      <c r="AS82" s="260"/>
      <c r="AT82" s="238"/>
    </row>
    <row r="83" spans="1:46" s="240" customFormat="1">
      <c r="A83" s="269"/>
      <c r="B83" s="270" t="s">
        <v>246</v>
      </c>
      <c r="C83" s="210">
        <v>920.57100000000003</v>
      </c>
      <c r="D83" s="210">
        <v>1040.865</v>
      </c>
      <c r="E83" s="210">
        <v>932.86099999999999</v>
      </c>
      <c r="F83" s="210">
        <v>52.843000000000004</v>
      </c>
      <c r="G83" s="210">
        <v>55.161000000000001</v>
      </c>
      <c r="H83" s="210">
        <v>108.004</v>
      </c>
      <c r="I83" s="210">
        <v>832.17200000000003</v>
      </c>
      <c r="J83" s="210"/>
      <c r="K83" s="235">
        <v>87.451423419066259</v>
      </c>
      <c r="L83" s="253">
        <v>-71.603999999999999</v>
      </c>
      <c r="M83" s="235">
        <v>-91.604423419066251</v>
      </c>
      <c r="N83" s="210">
        <v>140.29442341906628</v>
      </c>
      <c r="O83" s="209">
        <v>120.294</v>
      </c>
      <c r="P83" s="267"/>
      <c r="Q83" s="210">
        <v>67.450999999999993</v>
      </c>
      <c r="R83" s="244">
        <v>1982.7159999999999</v>
      </c>
      <c r="S83" s="235"/>
      <c r="T83" s="210">
        <v>128.798</v>
      </c>
      <c r="U83" s="271">
        <v>78.325000000000003</v>
      </c>
      <c r="V83" s="253">
        <v>55.374000000000002</v>
      </c>
      <c r="W83" s="234"/>
      <c r="X83" s="230">
        <v>2380.9</v>
      </c>
      <c r="Y83" s="230">
        <v>2050.5</v>
      </c>
      <c r="Z83" s="230">
        <v>1560.588</v>
      </c>
      <c r="AA83" s="271">
        <v>135.06</v>
      </c>
      <c r="AB83" s="235">
        <v>155.06042341906627</v>
      </c>
      <c r="AC83" s="272">
        <v>2385.3519999999999</v>
      </c>
      <c r="AD83" s="273"/>
      <c r="AE83" s="275">
        <v>2400.3980000000001</v>
      </c>
      <c r="AF83" s="235">
        <v>2524.3359999999998</v>
      </c>
      <c r="AG83" s="256">
        <v>1.7814145902209666</v>
      </c>
      <c r="AH83" s="218">
        <v>85.326345878990011</v>
      </c>
      <c r="AI83" s="276"/>
      <c r="AJ83" s="257"/>
      <c r="AK83" s="277"/>
      <c r="AL83" s="277"/>
      <c r="AM83" s="277"/>
      <c r="AN83" s="277"/>
      <c r="AO83" s="277"/>
      <c r="AP83" s="277"/>
      <c r="AQ83" s="260"/>
      <c r="AR83" s="260"/>
      <c r="AS83" s="260"/>
      <c r="AT83" s="238"/>
    </row>
    <row r="84" spans="1:46" s="240" customFormat="1">
      <c r="B84" s="278" t="s">
        <v>280</v>
      </c>
      <c r="C84" s="210">
        <v>1033.5229999999999</v>
      </c>
      <c r="D84" s="210">
        <v>1160.6279999999999</v>
      </c>
      <c r="E84" s="210">
        <v>1053.212</v>
      </c>
      <c r="F84" s="210">
        <v>46.682000000000002</v>
      </c>
      <c r="G84" s="210">
        <v>60.734000000000002</v>
      </c>
      <c r="H84" s="210">
        <v>107.416</v>
      </c>
      <c r="I84" s="210">
        <v>927.09699999999998</v>
      </c>
      <c r="J84" s="210"/>
      <c r="K84" s="235">
        <v>103.35417158584957</v>
      </c>
      <c r="L84" s="253">
        <v>-30.63</v>
      </c>
      <c r="M84" s="235">
        <v>-53.561171585849586</v>
      </c>
      <c r="N84" s="210">
        <v>150.03617158584959</v>
      </c>
      <c r="O84" s="209">
        <v>127.105</v>
      </c>
      <c r="P84" s="267"/>
      <c r="Q84" s="210">
        <v>80.423000000000002</v>
      </c>
      <c r="R84" s="244">
        <v>2158.1419999999998</v>
      </c>
      <c r="S84" s="235"/>
      <c r="T84" s="210">
        <v>111.36199999999999</v>
      </c>
      <c r="U84" s="271">
        <v>43.588000000000001</v>
      </c>
      <c r="V84" s="253">
        <v>112.11199999999999</v>
      </c>
      <c r="W84" s="234"/>
      <c r="X84" s="230">
        <v>2545.5</v>
      </c>
      <c r="Y84" s="230">
        <v>2252.8000000000002</v>
      </c>
      <c r="Z84" s="230">
        <v>1750.241</v>
      </c>
      <c r="AA84" s="271">
        <v>137.99100000000001</v>
      </c>
      <c r="AB84" s="235">
        <v>160.92217158584961</v>
      </c>
      <c r="AC84" s="272">
        <v>2538.4369999999999</v>
      </c>
      <c r="AD84" s="273"/>
      <c r="AE84" s="275">
        <v>2634.3359999999998</v>
      </c>
      <c r="AF84" s="235">
        <v>2730.808</v>
      </c>
      <c r="AG84" s="256">
        <v>1.02837925108725</v>
      </c>
      <c r="AH84" s="218">
        <v>91.281562648880424</v>
      </c>
      <c r="AI84" s="279"/>
      <c r="AJ84" s="257"/>
      <c r="AK84" s="277"/>
      <c r="AL84" s="277"/>
      <c r="AM84" s="277"/>
      <c r="AN84" s="277"/>
      <c r="AO84" s="277"/>
      <c r="AP84" s="277"/>
      <c r="AQ84" s="260"/>
      <c r="AR84" s="260"/>
      <c r="AS84" s="260"/>
      <c r="AT84" s="238"/>
    </row>
    <row r="85" spans="1:46">
      <c r="B85" s="280" t="s">
        <v>282</v>
      </c>
      <c r="C85" s="210">
        <v>1096.173</v>
      </c>
      <c r="D85" s="210">
        <v>1230.7719999999999</v>
      </c>
      <c r="E85" s="210">
        <v>1097.296</v>
      </c>
      <c r="F85" s="210">
        <v>68.191999999999993</v>
      </c>
      <c r="G85" s="210">
        <v>65.284000000000006</v>
      </c>
      <c r="H85" s="210">
        <v>133.476</v>
      </c>
      <c r="I85" s="210">
        <v>974.23199999999997</v>
      </c>
      <c r="J85" s="235"/>
      <c r="K85" s="235">
        <v>72.367148619989678</v>
      </c>
      <c r="L85" s="253">
        <v>-51.5</v>
      </c>
      <c r="M85" s="235">
        <v>-57.460148619989667</v>
      </c>
      <c r="N85" s="210">
        <v>140.55914861998968</v>
      </c>
      <c r="O85" s="209">
        <v>134.59899999999999</v>
      </c>
      <c r="P85" s="267"/>
      <c r="Q85" s="210">
        <v>66.406999999999996</v>
      </c>
      <c r="R85" s="244">
        <v>2268.3919999999998</v>
      </c>
      <c r="S85" s="235"/>
      <c r="T85" s="210">
        <v>157.399</v>
      </c>
      <c r="U85" s="271">
        <v>61.241999999999997</v>
      </c>
      <c r="V85" s="253">
        <v>107.581</v>
      </c>
      <c r="W85" s="234"/>
      <c r="X85" s="230">
        <v>2685.5</v>
      </c>
      <c r="Y85" s="230">
        <v>2446</v>
      </c>
      <c r="Z85" s="230">
        <v>1833.0719999999999</v>
      </c>
      <c r="AA85" s="271">
        <v>160.24600000000001</v>
      </c>
      <c r="AB85" s="235">
        <v>166.20614861998965</v>
      </c>
      <c r="AC85" s="272">
        <v>2736.529</v>
      </c>
      <c r="AD85" s="261"/>
      <c r="AE85" s="264">
        <v>2790.07</v>
      </c>
      <c r="AF85" s="235">
        <v>2851.973</v>
      </c>
      <c r="AG85" s="281">
        <v>1.5888377411869214E-2</v>
      </c>
      <c r="AH85" s="218">
        <v>96.117198666031456</v>
      </c>
      <c r="AI85" s="279"/>
      <c r="AJ85" s="257"/>
      <c r="AK85" s="277"/>
      <c r="AL85" s="277"/>
      <c r="AM85" s="277"/>
      <c r="AN85" s="277"/>
      <c r="AO85" s="277"/>
      <c r="AP85" s="277"/>
    </row>
    <row r="86" spans="1:46">
      <c r="B86" s="282" t="s">
        <v>284</v>
      </c>
      <c r="C86" s="210">
        <v>1139.222</v>
      </c>
      <c r="D86" s="210">
        <v>1291.7860000000001</v>
      </c>
      <c r="E86" s="210">
        <v>1146.9010000000001</v>
      </c>
      <c r="F86" s="210">
        <v>76.003</v>
      </c>
      <c r="G86" s="210">
        <v>68.882000000000005</v>
      </c>
      <c r="H86" s="210">
        <v>144.88499999999999</v>
      </c>
      <c r="I86" s="210">
        <v>1013.463</v>
      </c>
      <c r="J86" s="235"/>
      <c r="K86" s="235">
        <v>71.088419129688802</v>
      </c>
      <c r="L86" s="253">
        <v>-70.358999999999995</v>
      </c>
      <c r="M86" s="235">
        <v>-64.886419129688818</v>
      </c>
      <c r="N86" s="210">
        <v>147.09141912968877</v>
      </c>
      <c r="O86" s="209">
        <v>152.56399999999999</v>
      </c>
      <c r="P86" s="267"/>
      <c r="Q86" s="210">
        <v>76.561000000000007</v>
      </c>
      <c r="R86" s="244">
        <v>2438.835</v>
      </c>
      <c r="S86" s="235"/>
      <c r="T86" s="210">
        <v>180.23</v>
      </c>
      <c r="U86" s="271">
        <v>72.881</v>
      </c>
      <c r="V86" s="253">
        <v>106.224</v>
      </c>
      <c r="W86" s="234"/>
      <c r="X86" s="230">
        <v>2804.7</v>
      </c>
      <c r="Y86" s="230">
        <v>2639.1</v>
      </c>
      <c r="Z86" s="230">
        <v>1895.297</v>
      </c>
      <c r="AA86" s="271">
        <v>171.386</v>
      </c>
      <c r="AB86" s="235">
        <v>165.9134191296888</v>
      </c>
      <c r="AC86" s="272">
        <v>2925.17</v>
      </c>
      <c r="AD86" s="273"/>
      <c r="AE86" s="283">
        <v>2934.0210000000002</v>
      </c>
      <c r="AF86" s="284">
        <v>3010.556</v>
      </c>
      <c r="AG86" s="285">
        <v>-0.38031648351970659</v>
      </c>
      <c r="AH86" s="286">
        <v>100</v>
      </c>
      <c r="AI86" s="279"/>
      <c r="AJ86" s="257"/>
      <c r="AK86" s="277"/>
      <c r="AL86" s="277"/>
      <c r="AM86" s="277"/>
      <c r="AN86" s="277"/>
      <c r="AO86" s="277"/>
      <c r="AP86" s="277"/>
    </row>
    <row r="87" spans="1:46">
      <c r="B87" s="287" t="s">
        <v>310</v>
      </c>
      <c r="C87" s="288">
        <v>1231.5180136308079</v>
      </c>
      <c r="D87" s="289">
        <v>1369.7880458714735</v>
      </c>
      <c r="E87" s="289">
        <v>1210.6691575757538</v>
      </c>
      <c r="F87" s="289">
        <v>85.902751912691926</v>
      </c>
      <c r="G87" s="289">
        <v>73.216136383028143</v>
      </c>
      <c r="H87" s="289">
        <v>159.11888829572007</v>
      </c>
      <c r="I87" s="289">
        <v>1103.3404444418379</v>
      </c>
      <c r="J87" s="290"/>
      <c r="K87" s="289">
        <v>41.253963327521205</v>
      </c>
      <c r="L87" s="289">
        <v>-45.849157749151253</v>
      </c>
      <c r="M87" s="289">
        <v>-34.735840748698422</v>
      </c>
      <c r="N87" s="289">
        <v>127.15671524021312</v>
      </c>
      <c r="O87" s="289">
        <v>138.27003224066596</v>
      </c>
      <c r="P87" s="290"/>
      <c r="Q87" s="290">
        <v>52.367280327974029</v>
      </c>
      <c r="R87" s="290">
        <v>2570.1865490826517</v>
      </c>
      <c r="S87" s="289"/>
      <c r="T87" s="291">
        <v>149.74815938747722</v>
      </c>
      <c r="U87" s="291">
        <v>112.76027175463609</v>
      </c>
      <c r="V87" s="291">
        <v>113.66286569479482</v>
      </c>
      <c r="W87" s="292"/>
      <c r="X87" s="291">
        <v>2940.2982284795498</v>
      </c>
      <c r="Y87" s="291">
        <v>2825.2993412148317</v>
      </c>
      <c r="Z87" s="291">
        <v>2179.1144118433667</v>
      </c>
      <c r="AA87" s="291">
        <v>146.39616062732071</v>
      </c>
      <c r="AB87" s="293">
        <v>135.28284362686787</v>
      </c>
      <c r="AC87" s="294">
        <v>3114.8729924465847</v>
      </c>
      <c r="AD87" s="261"/>
      <c r="AE87" s="295">
        <v>3042.9074849999993</v>
      </c>
      <c r="AF87" s="296">
        <v>3094.1985179999997</v>
      </c>
      <c r="AG87" s="297">
        <v>-0.57831408250723371</v>
      </c>
      <c r="AH87" s="298">
        <v>102.94311493677839</v>
      </c>
      <c r="AI87" s="279"/>
      <c r="AJ87" s="257"/>
      <c r="AK87" s="277"/>
      <c r="AL87" s="277"/>
      <c r="AM87" s="277"/>
      <c r="AN87" s="277"/>
      <c r="AO87" s="277"/>
      <c r="AP87" s="277"/>
    </row>
    <row r="88" spans="1:46">
      <c r="B88" s="287" t="s">
        <v>318</v>
      </c>
      <c r="C88" s="299">
        <v>1303.7560118773658</v>
      </c>
      <c r="D88" s="300">
        <v>1415.8516421208369</v>
      </c>
      <c r="E88" s="300">
        <v>1256.0481729332157</v>
      </c>
      <c r="F88" s="300">
        <v>83.30852709380801</v>
      </c>
      <c r="G88" s="300">
        <v>76.494942093813265</v>
      </c>
      <c r="H88" s="300">
        <v>159.80346918762126</v>
      </c>
      <c r="I88" s="300">
        <v>1171.9277848730042</v>
      </c>
      <c r="J88" s="267"/>
      <c r="K88" s="300">
        <v>18.882030889326668</v>
      </c>
      <c r="L88" s="300">
        <v>-20.323427464219947</v>
      </c>
      <c r="M88" s="300">
        <v>-10.418355203883479</v>
      </c>
      <c r="N88" s="300">
        <v>102.19055798313467</v>
      </c>
      <c r="O88" s="300">
        <v>112.09563024347113</v>
      </c>
      <c r="P88" s="267"/>
      <c r="Q88" s="267">
        <v>28.787103149663132</v>
      </c>
      <c r="R88" s="267">
        <v>2682.7526631684041</v>
      </c>
      <c r="S88" s="300"/>
      <c r="T88" s="301">
        <v>134.3811483001123</v>
      </c>
      <c r="U88" s="301">
        <v>111.54578050010815</v>
      </c>
      <c r="V88" s="301">
        <v>113.26370874963689</v>
      </c>
      <c r="W88" s="234"/>
      <c r="X88" s="301">
        <v>3069.7123768151878</v>
      </c>
      <c r="Y88" s="301">
        <v>2988.1397283008123</v>
      </c>
      <c r="Z88" s="301">
        <v>2261.1987742531719</v>
      </c>
      <c r="AA88" s="301">
        <v>124.04644180412271</v>
      </c>
      <c r="AB88" s="296">
        <v>114.14136954378624</v>
      </c>
      <c r="AC88" s="298">
        <v>3273.1633111472324</v>
      </c>
      <c r="AD88" s="302"/>
      <c r="AE88" s="295">
        <v>3164.9450750000001</v>
      </c>
      <c r="AF88" s="296">
        <v>3221.2332379999998</v>
      </c>
      <c r="AG88" s="297">
        <v>-0.39459816823946881</v>
      </c>
      <c r="AH88" s="298">
        <v>105.23867800058338</v>
      </c>
      <c r="AI88" s="279"/>
      <c r="AJ88" s="257"/>
      <c r="AK88" s="277"/>
      <c r="AL88" s="277"/>
      <c r="AM88" s="277"/>
      <c r="AN88" s="277"/>
      <c r="AO88" s="277"/>
      <c r="AP88" s="277"/>
    </row>
    <row r="89" spans="1:46">
      <c r="B89" s="287" t="s">
        <v>326</v>
      </c>
      <c r="C89" s="299">
        <v>1370.2761752111023</v>
      </c>
      <c r="D89" s="300">
        <v>1468.7440634291795</v>
      </c>
      <c r="E89" s="300">
        <v>1294.9611801618182</v>
      </c>
      <c r="F89" s="300">
        <v>93.896296586228232</v>
      </c>
      <c r="G89" s="300">
        <v>79.886586681133124</v>
      </c>
      <c r="H89" s="300">
        <v>173.78288326736134</v>
      </c>
      <c r="I89" s="300">
        <v>1233.211323766478</v>
      </c>
      <c r="J89" s="267"/>
      <c r="K89" s="300">
        <v>-0.7612314694880451</v>
      </c>
      <c r="L89" s="300">
        <v>-2.185599872614068</v>
      </c>
      <c r="M89" s="300">
        <v>3.1472232287230262</v>
      </c>
      <c r="N89" s="300">
        <v>93.135065116740179</v>
      </c>
      <c r="O89" s="300">
        <v>98.467888218077277</v>
      </c>
      <c r="P89" s="267"/>
      <c r="Q89" s="267">
        <v>4.5715916318490493</v>
      </c>
      <c r="R89" s="267">
        <v>2787.7383138420082</v>
      </c>
      <c r="S89" s="300"/>
      <c r="T89" s="301">
        <v>141.58027863836597</v>
      </c>
      <c r="U89" s="301">
        <v>143.75956210628024</v>
      </c>
      <c r="V89" s="301">
        <v>118.66898995970793</v>
      </c>
      <c r="W89" s="234"/>
      <c r="X89" s="301">
        <v>3211.0088307992901</v>
      </c>
      <c r="Y89" s="301">
        <v>3137.9433948317287</v>
      </c>
      <c r="Z89" s="301">
        <v>2341.5302136264527</v>
      </c>
      <c r="AA89" s="301">
        <v>115.30397238752825</v>
      </c>
      <c r="AB89" s="296">
        <v>109.97114928619115</v>
      </c>
      <c r="AC89" s="298">
        <v>3420.7149696378442</v>
      </c>
      <c r="AD89" s="302"/>
      <c r="AE89" s="295">
        <v>3277.4884839999995</v>
      </c>
      <c r="AF89" s="296">
        <v>3332.7674229999998</v>
      </c>
      <c r="AG89" s="297">
        <v>-0.16758205011666405</v>
      </c>
      <c r="AH89" s="298">
        <v>107.35531187734962</v>
      </c>
      <c r="AI89" s="279"/>
      <c r="AJ89" s="257"/>
      <c r="AK89" s="277"/>
      <c r="AL89" s="277"/>
      <c r="AM89" s="277"/>
      <c r="AN89" s="277"/>
      <c r="AO89" s="277"/>
      <c r="AP89" s="277"/>
    </row>
    <row r="90" spans="1:46">
      <c r="B90" s="287" t="s">
        <v>330</v>
      </c>
      <c r="C90" s="299">
        <v>1420.6995155176819</v>
      </c>
      <c r="D90" s="300">
        <v>1507.6386235057553</v>
      </c>
      <c r="E90" s="300">
        <v>1333.6648666211763</v>
      </c>
      <c r="F90" s="300">
        <v>90.850261248757874</v>
      </c>
      <c r="G90" s="300">
        <v>83.123495635821172</v>
      </c>
      <c r="H90" s="300">
        <v>173.97375688457905</v>
      </c>
      <c r="I90" s="300">
        <v>1279.4446186092268</v>
      </c>
      <c r="J90" s="267"/>
      <c r="K90" s="300">
        <v>-6.121484141398132</v>
      </c>
      <c r="L90" s="300">
        <v>18.452268280090525</v>
      </c>
      <c r="M90" s="300">
        <v>20.662599160804245</v>
      </c>
      <c r="N90" s="300">
        <v>84.728777107359733</v>
      </c>
      <c r="O90" s="300">
        <v>86.939107988073459</v>
      </c>
      <c r="P90" s="267"/>
      <c r="Q90" s="267">
        <v>-3.9111532606844119</v>
      </c>
      <c r="R90" s="267">
        <v>2882.3997734650507</v>
      </c>
      <c r="S90" s="300"/>
      <c r="T90" s="301">
        <v>140.20986591977291</v>
      </c>
      <c r="U90" s="301">
        <v>141.54509008622793</v>
      </c>
      <c r="V90" s="301">
        <v>127.70310275853363</v>
      </c>
      <c r="W90" s="234"/>
      <c r="X90" s="301">
        <v>3340.8510356175957</v>
      </c>
      <c r="Y90" s="301">
        <v>3278.8189686387036</v>
      </c>
      <c r="Z90" s="301">
        <v>2420.142690726695</v>
      </c>
      <c r="AA90" s="301">
        <v>106.84339160759689</v>
      </c>
      <c r="AB90" s="296">
        <v>104.63306072688317</v>
      </c>
      <c r="AC90" s="298">
        <v>3559.8897276884609</v>
      </c>
      <c r="AD90" s="302"/>
      <c r="AE90" s="295">
        <v>3388.3980389999997</v>
      </c>
      <c r="AF90" s="296">
        <v>3444.6088329999998</v>
      </c>
      <c r="AG90" s="297">
        <v>-6.3431833472378685E-2</v>
      </c>
      <c r="AH90" s="298">
        <v>109.37819777272685</v>
      </c>
      <c r="AI90" s="279"/>
      <c r="AJ90" s="257"/>
      <c r="AK90" s="277"/>
      <c r="AL90" s="277"/>
      <c r="AM90" s="277"/>
      <c r="AN90" s="277"/>
      <c r="AO90" s="277"/>
      <c r="AP90" s="277"/>
    </row>
    <row r="91" spans="1:46">
      <c r="B91" s="287" t="s">
        <v>333</v>
      </c>
      <c r="C91" s="299">
        <v>1483.2949009895292</v>
      </c>
      <c r="D91" s="300">
        <v>1551.1625213689997</v>
      </c>
      <c r="E91" s="300">
        <v>1375.5612526416428</v>
      </c>
      <c r="F91" s="300">
        <v>89.567079143556469</v>
      </c>
      <c r="G91" s="300">
        <v>86.034189583800526</v>
      </c>
      <c r="H91" s="300">
        <v>175.601268727357</v>
      </c>
      <c r="I91" s="300">
        <v>1337.2489534774927</v>
      </c>
      <c r="J91" s="267"/>
      <c r="K91" s="300">
        <v>-22.362911578500317</v>
      </c>
      <c r="L91" s="300">
        <v>45.470381227160843</v>
      </c>
      <c r="M91" s="300">
        <v>46.13383404157517</v>
      </c>
      <c r="N91" s="300">
        <v>67.204167565056167</v>
      </c>
      <c r="O91" s="300">
        <v>67.867620379470495</v>
      </c>
      <c r="P91" s="267"/>
      <c r="Q91" s="267">
        <v>-21.699458764085982</v>
      </c>
      <c r="R91" s="267">
        <v>2958.4603086764619</v>
      </c>
      <c r="S91" s="300"/>
      <c r="T91" s="301">
        <v>96.568319441575611</v>
      </c>
      <c r="U91" s="301">
        <v>96.283954724512995</v>
      </c>
      <c r="V91" s="301">
        <v>136.58263056399349</v>
      </c>
      <c r="W91" s="234"/>
      <c r="X91" s="301">
        <v>3451.8151099652364</v>
      </c>
      <c r="Y91" s="301">
        <v>3397.8124699495775</v>
      </c>
      <c r="Z91" s="301">
        <v>2477.8599615733833</v>
      </c>
      <c r="AA91" s="301">
        <v>85.415046499518056</v>
      </c>
      <c r="AB91" s="296">
        <v>84.751593685103728</v>
      </c>
      <c r="AC91" s="298">
        <v>3678.4771532048144</v>
      </c>
      <c r="AD91" s="302"/>
      <c r="AE91" s="295">
        <v>3503.997179</v>
      </c>
      <c r="AF91" s="296">
        <v>3564.6057769999998</v>
      </c>
      <c r="AG91" s="297">
        <v>-1.2495608423108706E-2</v>
      </c>
      <c r="AH91" s="298">
        <v>111.39666145198483</v>
      </c>
      <c r="AI91" s="279"/>
      <c r="AJ91" s="257"/>
      <c r="AK91" s="277"/>
      <c r="AL91" s="277"/>
      <c r="AM91" s="277"/>
      <c r="AN91" s="277"/>
      <c r="AO91" s="277"/>
      <c r="AP91" s="277"/>
    </row>
    <row r="92" spans="1:46" s="240" customFormat="1">
      <c r="B92" s="287" t="s">
        <v>341</v>
      </c>
      <c r="C92" s="299">
        <v>1539.4195043520922</v>
      </c>
      <c r="D92" s="300">
        <v>1606.5744197578447</v>
      </c>
      <c r="E92" s="300">
        <v>1425.6573671132976</v>
      </c>
      <c r="F92" s="300">
        <v>91.736757215256205</v>
      </c>
      <c r="G92" s="300">
        <v>89.180295429290751</v>
      </c>
      <c r="H92" s="300">
        <v>180.91705264454697</v>
      </c>
      <c r="I92" s="300">
        <v>1388.3492114918074</v>
      </c>
      <c r="J92" s="267"/>
      <c r="K92" s="300">
        <v>-24.708379397525025</v>
      </c>
      <c r="L92" s="300">
        <v>49.251796576785807</v>
      </c>
      <c r="M92" s="300">
        <v>49.37833416480688</v>
      </c>
      <c r="N92" s="300">
        <v>67.028377817731183</v>
      </c>
      <c r="O92" s="300">
        <v>67.154915405752249</v>
      </c>
      <c r="P92" s="267"/>
      <c r="Q92" s="267">
        <v>-24.581841809503953</v>
      </c>
      <c r="R92" s="267">
        <v>3033.7004271882865</v>
      </c>
      <c r="S92" s="300"/>
      <c r="T92" s="301">
        <v>113.41196185552808</v>
      </c>
      <c r="U92" s="301">
        <v>97.052914140544644</v>
      </c>
      <c r="V92" s="301">
        <v>140.36356760977071</v>
      </c>
      <c r="W92" s="234"/>
      <c r="X92" s="301">
        <v>3546.3035096063072</v>
      </c>
      <c r="Y92" s="301">
        <v>3518.8810507813309</v>
      </c>
      <c r="Z92" s="301">
        <v>2511.6958074409586</v>
      </c>
      <c r="AA92" s="301">
        <v>87.798527685794426</v>
      </c>
      <c r="AB92" s="296">
        <v>87.671990097773346</v>
      </c>
      <c r="AC92" s="298">
        <v>3799.4088031361111</v>
      </c>
      <c r="AD92" s="302"/>
      <c r="AE92" s="303">
        <v>3627.8688260000004</v>
      </c>
      <c r="AF92" s="304">
        <v>3691.5482129865081</v>
      </c>
      <c r="AG92" s="305">
        <v>-1.977620097164845E-3</v>
      </c>
      <c r="AH92" s="306">
        <v>113.57116792033302</v>
      </c>
      <c r="AI92" s="276"/>
      <c r="AJ92" s="257"/>
      <c r="AM92" s="307"/>
      <c r="AN92" s="307"/>
      <c r="AO92" s="307"/>
      <c r="AP92" s="307"/>
      <c r="AQ92" s="307"/>
      <c r="AR92" s="307"/>
      <c r="AS92" s="307"/>
      <c r="AT92" s="238"/>
    </row>
    <row r="93" spans="1:46">
      <c r="B93" s="308" t="s">
        <v>128</v>
      </c>
      <c r="C93" s="518" t="s">
        <v>345</v>
      </c>
      <c r="D93" s="518"/>
      <c r="E93" s="518"/>
      <c r="F93" s="518"/>
      <c r="G93" s="518"/>
      <c r="H93" s="518"/>
      <c r="I93" s="518"/>
      <c r="J93" s="518"/>
      <c r="K93" s="518"/>
      <c r="L93" s="518"/>
      <c r="M93" s="518"/>
      <c r="N93" s="518"/>
      <c r="O93" s="518"/>
      <c r="P93" s="518"/>
      <c r="Q93" s="518"/>
      <c r="R93" s="518"/>
      <c r="S93" s="518"/>
      <c r="T93" s="518"/>
      <c r="U93" s="518"/>
      <c r="V93" s="518"/>
      <c r="W93" s="518"/>
      <c r="X93" s="518"/>
      <c r="Y93" s="518"/>
      <c r="Z93" s="518"/>
      <c r="AA93" s="518"/>
      <c r="AB93" s="518"/>
      <c r="AC93" s="519"/>
      <c r="AD93" s="309"/>
      <c r="AE93" s="310"/>
      <c r="AF93" s="311"/>
      <c r="AG93" s="311"/>
      <c r="AH93" s="312"/>
      <c r="AI93" s="276"/>
      <c r="AJ93" s="277"/>
    </row>
    <row r="94" spans="1:46">
      <c r="B94" s="313"/>
      <c r="C94" s="515" t="s">
        <v>348</v>
      </c>
      <c r="D94" s="515"/>
      <c r="E94" s="515"/>
      <c r="F94" s="515"/>
      <c r="G94" s="515"/>
      <c r="H94" s="515"/>
      <c r="I94" s="515"/>
      <c r="J94" s="515"/>
      <c r="K94" s="515"/>
      <c r="L94" s="515"/>
      <c r="M94" s="515"/>
      <c r="N94" s="515"/>
      <c r="O94" s="515"/>
      <c r="P94" s="515"/>
      <c r="Q94" s="515"/>
      <c r="R94" s="515"/>
      <c r="S94" s="515"/>
      <c r="T94" s="515"/>
      <c r="U94" s="515"/>
      <c r="V94" s="515"/>
      <c r="W94" s="515"/>
      <c r="X94" s="515"/>
      <c r="Y94" s="515"/>
      <c r="Z94" s="515"/>
      <c r="AA94" s="515"/>
      <c r="AB94" s="515"/>
      <c r="AC94" s="515"/>
      <c r="AD94" s="158"/>
      <c r="AH94" s="314"/>
    </row>
    <row r="95" spans="1:46">
      <c r="B95" s="315"/>
      <c r="C95" s="316" t="s">
        <v>172</v>
      </c>
      <c r="AD95" s="158"/>
      <c r="AH95" s="317"/>
    </row>
    <row r="96" spans="1:46" ht="16.5" thickBot="1">
      <c r="B96" s="318"/>
      <c r="C96" s="319" t="s">
        <v>317</v>
      </c>
      <c r="D96" s="320"/>
      <c r="E96" s="320"/>
      <c r="F96" s="320"/>
      <c r="G96" s="320"/>
      <c r="H96" s="320"/>
      <c r="I96" s="320"/>
      <c r="J96" s="320"/>
      <c r="K96" s="320"/>
      <c r="L96" s="320"/>
      <c r="M96" s="320"/>
      <c r="N96" s="320"/>
      <c r="O96" s="320"/>
      <c r="P96" s="320"/>
      <c r="Q96" s="320"/>
      <c r="R96" s="320"/>
      <c r="S96" s="320"/>
      <c r="T96" s="320"/>
      <c r="U96" s="320"/>
      <c r="V96" s="320"/>
      <c r="W96" s="320"/>
      <c r="X96" s="320"/>
      <c r="Y96" s="320"/>
      <c r="Z96" s="320"/>
      <c r="AA96" s="320"/>
      <c r="AB96" s="320"/>
      <c r="AC96" s="320"/>
      <c r="AD96" s="158"/>
      <c r="AE96" s="320"/>
      <c r="AF96" s="320"/>
      <c r="AG96" s="320"/>
      <c r="AH96" s="321"/>
    </row>
    <row r="97" spans="2:51">
      <c r="C97" s="322"/>
      <c r="D97" s="322"/>
      <c r="E97" s="322"/>
      <c r="F97" s="322"/>
      <c r="G97" s="322"/>
      <c r="H97" s="322"/>
      <c r="I97" s="322"/>
      <c r="J97" s="322"/>
      <c r="K97" s="322"/>
      <c r="L97" s="322"/>
      <c r="AR97" s="322"/>
      <c r="AS97" s="322"/>
      <c r="AT97" s="322"/>
      <c r="AU97" s="322"/>
      <c r="AV97" s="322"/>
      <c r="AW97" s="322"/>
      <c r="AX97" s="322"/>
      <c r="AY97" s="322"/>
    </row>
    <row r="98" spans="2:51">
      <c r="AI98" s="322"/>
      <c r="AR98" s="322"/>
      <c r="AS98" s="322"/>
      <c r="AT98" s="322"/>
      <c r="AU98" s="322"/>
      <c r="AV98" s="322"/>
      <c r="AW98" s="322"/>
      <c r="AX98" s="322"/>
      <c r="AY98" s="322"/>
    </row>
    <row r="99" spans="2:51">
      <c r="B99" s="322"/>
      <c r="C99" s="322"/>
      <c r="D99" s="322"/>
      <c r="E99" s="322"/>
      <c r="F99" s="322"/>
      <c r="G99" s="322"/>
      <c r="H99" s="322"/>
      <c r="I99" s="322"/>
      <c r="J99" s="322"/>
      <c r="K99" s="322"/>
      <c r="L99" s="322"/>
      <c r="M99" s="322"/>
      <c r="N99" s="322"/>
      <c r="O99" s="322"/>
      <c r="P99" s="322"/>
      <c r="Q99" s="322"/>
      <c r="R99" s="322"/>
      <c r="S99" s="322"/>
      <c r="T99" s="322"/>
      <c r="U99" s="322"/>
      <c r="V99" s="322"/>
      <c r="W99" s="322"/>
      <c r="X99" s="322"/>
      <c r="Y99" s="322"/>
      <c r="Z99" s="322"/>
      <c r="AA99" s="322"/>
      <c r="AB99" s="322"/>
      <c r="AC99" s="322"/>
      <c r="AD99" s="322"/>
      <c r="AE99" s="322"/>
      <c r="AF99" s="322"/>
      <c r="AG99" s="322"/>
      <c r="AH99" s="322"/>
      <c r="AI99" s="322"/>
      <c r="AJ99" s="322"/>
      <c r="AK99" s="322"/>
      <c r="AL99" s="322"/>
      <c r="AM99" s="322"/>
    </row>
    <row r="100" spans="2:51">
      <c r="B100" s="322"/>
      <c r="C100" s="322"/>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row>
    <row r="101" spans="2:51">
      <c r="AI101" s="322"/>
    </row>
    <row r="102" spans="2:51">
      <c r="C102" s="322"/>
      <c r="AI102" s="322"/>
    </row>
  </sheetData>
  <mergeCells count="11">
    <mergeCell ref="B6:B7"/>
    <mergeCell ref="AE3:AH3"/>
    <mergeCell ref="C94:AC94"/>
    <mergeCell ref="C1:AC1"/>
    <mergeCell ref="C93:AC93"/>
    <mergeCell ref="K3:O3"/>
    <mergeCell ref="AP2:AS2"/>
    <mergeCell ref="T3:V3"/>
    <mergeCell ref="C3:I3"/>
    <mergeCell ref="Q3:R3"/>
    <mergeCell ref="X3:AC3"/>
  </mergeCells>
  <phoneticPr fontId="153" type="noConversion"/>
  <pageMargins left="0.74803149606299213" right="0.74803149606299213" top="0.98425196850393704" bottom="0.98425196850393704" header="0.51181102362204722" footer="0.51181102362204722"/>
  <pageSetup paperSize="8" scale="3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S103"/>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9.140625" defaultRowHeight="15.75"/>
  <cols>
    <col min="1" max="1" width="9.140625" style="161"/>
    <col min="2" max="2" width="8.5703125" style="161" bestFit="1" customWidth="1"/>
    <col min="3" max="3" width="12.85546875" style="161" customWidth="1"/>
    <col min="4" max="4" width="13.42578125" style="161" customWidth="1"/>
    <col min="5" max="5" width="13.5703125" style="161" customWidth="1"/>
    <col min="6" max="6" width="12.85546875" style="161" customWidth="1"/>
    <col min="7" max="7" width="13.5703125" style="161" bestFit="1" customWidth="1"/>
    <col min="8" max="9" width="12.85546875" style="161" customWidth="1"/>
    <col min="10" max="10" width="2.42578125" style="161" customWidth="1"/>
    <col min="11" max="15" width="12.85546875" style="161" customWidth="1"/>
    <col min="16" max="16" width="2.140625" style="161" customWidth="1"/>
    <col min="17" max="18" width="12.85546875" style="161" customWidth="1"/>
    <col min="19" max="19" width="2.140625" style="161" customWidth="1"/>
    <col min="20" max="20" width="15.85546875" style="161" customWidth="1"/>
    <col min="21" max="21" width="15.85546875" style="161" bestFit="1" customWidth="1"/>
    <col min="22" max="22" width="15.85546875" style="161" customWidth="1"/>
    <col min="23" max="23" width="2.5703125" style="161" customWidth="1"/>
    <col min="24" max="24" width="15.85546875" style="161" bestFit="1" customWidth="1"/>
    <col min="25" max="26" width="15.85546875" style="161" customWidth="1"/>
    <col min="27" max="27" width="15.85546875" style="161" bestFit="1" customWidth="1"/>
    <col min="28" max="29" width="15.85546875" style="161" customWidth="1"/>
    <col min="30" max="30" width="10.85546875" style="161" customWidth="1"/>
    <col min="31" max="32" width="14.140625" style="161" customWidth="1"/>
    <col min="33" max="33" width="10.85546875" style="240" customWidth="1"/>
    <col min="34" max="70" width="9.140625" style="240"/>
    <col min="71" max="71" width="0" style="240" hidden="1" customWidth="1"/>
    <col min="72" max="16384" width="9.140625" style="240"/>
  </cols>
  <sheetData>
    <row r="1" spans="1:71" ht="29.25" customHeight="1" thickBot="1">
      <c r="A1" s="226"/>
      <c r="B1" s="157"/>
      <c r="C1" s="521" t="s">
        <v>349</v>
      </c>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2"/>
      <c r="AD1" s="323"/>
      <c r="AE1" s="324"/>
      <c r="AF1" s="325"/>
      <c r="AG1" s="326"/>
    </row>
    <row r="2" spans="1:71" s="331" customFormat="1" ht="15.75" customHeight="1">
      <c r="A2" s="327"/>
      <c r="B2" s="163"/>
      <c r="C2" s="167"/>
      <c r="D2" s="167"/>
      <c r="E2" s="167"/>
      <c r="F2" s="167"/>
      <c r="G2" s="167"/>
      <c r="H2" s="167"/>
      <c r="I2" s="328"/>
      <c r="J2" s="165"/>
      <c r="K2" s="167"/>
      <c r="L2" s="167"/>
      <c r="M2" s="167"/>
      <c r="N2" s="167"/>
      <c r="O2" s="167"/>
      <c r="P2" s="165"/>
      <c r="Q2" s="165"/>
      <c r="R2" s="164"/>
      <c r="S2" s="165"/>
      <c r="T2" s="164"/>
      <c r="U2" s="164"/>
      <c r="V2" s="164"/>
      <c r="W2" s="165"/>
      <c r="X2" s="164"/>
      <c r="Y2" s="164"/>
      <c r="Z2" s="164"/>
      <c r="AA2" s="164"/>
      <c r="AB2" s="164"/>
      <c r="AC2" s="164"/>
      <c r="AD2" s="323"/>
      <c r="AE2" s="329"/>
      <c r="AF2" s="165"/>
      <c r="AG2" s="330"/>
    </row>
    <row r="3" spans="1:71" s="331" customFormat="1" ht="15.75" customHeight="1">
      <c r="A3" s="327"/>
      <c r="B3" s="163"/>
      <c r="C3" s="506" t="s">
        <v>71</v>
      </c>
      <c r="D3" s="506"/>
      <c r="E3" s="506"/>
      <c r="F3" s="506"/>
      <c r="G3" s="506"/>
      <c r="H3" s="506"/>
      <c r="I3" s="506"/>
      <c r="J3" s="165"/>
      <c r="K3" s="508" t="s">
        <v>68</v>
      </c>
      <c r="L3" s="508"/>
      <c r="M3" s="508"/>
      <c r="N3" s="508"/>
      <c r="O3" s="173"/>
      <c r="P3" s="165"/>
      <c r="Q3" s="507" t="s">
        <v>112</v>
      </c>
      <c r="R3" s="507"/>
      <c r="S3" s="165"/>
      <c r="T3" s="507" t="s">
        <v>74</v>
      </c>
      <c r="U3" s="507"/>
      <c r="V3" s="507"/>
      <c r="W3" s="165"/>
      <c r="X3" s="508" t="s">
        <v>313</v>
      </c>
      <c r="Y3" s="508"/>
      <c r="Z3" s="508"/>
      <c r="AA3" s="508"/>
      <c r="AB3" s="508"/>
      <c r="AC3" s="509"/>
      <c r="AD3" s="323"/>
      <c r="AE3" s="512" t="s">
        <v>85</v>
      </c>
      <c r="AF3" s="513"/>
      <c r="AG3" s="523"/>
    </row>
    <row r="4" spans="1:71" s="339" customFormat="1" ht="57.75" customHeight="1">
      <c r="A4" s="327"/>
      <c r="B4" s="332"/>
      <c r="C4" s="177" t="s">
        <v>3</v>
      </c>
      <c r="D4" s="177" t="s">
        <v>8</v>
      </c>
      <c r="E4" s="177" t="s">
        <v>5</v>
      </c>
      <c r="F4" s="177" t="s">
        <v>6</v>
      </c>
      <c r="G4" s="177" t="s">
        <v>62</v>
      </c>
      <c r="H4" s="177" t="s">
        <v>7</v>
      </c>
      <c r="I4" s="178" t="s">
        <v>185</v>
      </c>
      <c r="J4" s="333"/>
      <c r="K4" s="178" t="s">
        <v>174</v>
      </c>
      <c r="L4" s="178" t="s">
        <v>70</v>
      </c>
      <c r="M4" s="178" t="s">
        <v>76</v>
      </c>
      <c r="N4" s="178" t="s">
        <v>1</v>
      </c>
      <c r="O4" s="333" t="s">
        <v>0</v>
      </c>
      <c r="P4" s="333"/>
      <c r="Q4" s="178" t="s">
        <v>173</v>
      </c>
      <c r="R4" s="333" t="s">
        <v>331</v>
      </c>
      <c r="S4" s="333"/>
      <c r="T4" s="334" t="s">
        <v>72</v>
      </c>
      <c r="U4" s="334" t="s">
        <v>2</v>
      </c>
      <c r="V4" s="334" t="s">
        <v>183</v>
      </c>
      <c r="W4" s="335"/>
      <c r="X4" s="178" t="s">
        <v>350</v>
      </c>
      <c r="Y4" s="178" t="s">
        <v>351</v>
      </c>
      <c r="Z4" s="178" t="s">
        <v>332</v>
      </c>
      <c r="AA4" s="179" t="s">
        <v>320</v>
      </c>
      <c r="AB4" s="181" t="s">
        <v>321</v>
      </c>
      <c r="AC4" s="181" t="s">
        <v>322</v>
      </c>
      <c r="AD4" s="336"/>
      <c r="AE4" s="337" t="s">
        <v>115</v>
      </c>
      <c r="AF4" s="181" t="s">
        <v>224</v>
      </c>
      <c r="AG4" s="338" t="s">
        <v>165</v>
      </c>
      <c r="BS4" s="339" t="s">
        <v>279</v>
      </c>
    </row>
    <row r="5" spans="1:71" s="345" customFormat="1">
      <c r="A5" s="327"/>
      <c r="B5" s="340" t="s">
        <v>94</v>
      </c>
      <c r="C5" s="207">
        <v>42.940919037199123</v>
      </c>
      <c r="D5" s="207">
        <v>38.599562363238512</v>
      </c>
      <c r="E5" s="207">
        <v>33.23413566739606</v>
      </c>
      <c r="F5" s="207">
        <v>2.634573304157549</v>
      </c>
      <c r="G5" s="207">
        <v>2.7308533916849012</v>
      </c>
      <c r="H5" s="207">
        <v>5.3654266958424506</v>
      </c>
      <c r="I5" s="207">
        <v>37.207877461706786</v>
      </c>
      <c r="J5" s="207"/>
      <c r="K5" s="207" t="s">
        <v>116</v>
      </c>
      <c r="L5" s="207">
        <v>7.6936542669584247</v>
      </c>
      <c r="M5" s="207" t="s">
        <v>116</v>
      </c>
      <c r="N5" s="207" t="s">
        <v>116</v>
      </c>
      <c r="O5" s="207">
        <v>-4.3413566739606129</v>
      </c>
      <c r="P5" s="207"/>
      <c r="Q5" s="207">
        <v>-6.9759299781181614</v>
      </c>
      <c r="R5" s="207"/>
      <c r="S5" s="207"/>
      <c r="T5" s="207">
        <v>-5.9256017505470462</v>
      </c>
      <c r="U5" s="207">
        <v>-4.3413566739606129</v>
      </c>
      <c r="V5" s="207">
        <v>4.5514223194748356</v>
      </c>
      <c r="W5" s="207"/>
      <c r="X5" s="207" t="s">
        <v>116</v>
      </c>
      <c r="Y5" s="207"/>
      <c r="Z5" s="207"/>
      <c r="AA5" s="207">
        <v>-3.7986870897155356</v>
      </c>
      <c r="AB5" s="207" t="s">
        <v>116</v>
      </c>
      <c r="AC5" s="341" t="s">
        <v>116</v>
      </c>
      <c r="AD5" s="342"/>
      <c r="AE5" s="208">
        <v>11.425000000000001</v>
      </c>
      <c r="AF5" s="343" t="s">
        <v>116</v>
      </c>
      <c r="AG5" s="344" t="s">
        <v>116</v>
      </c>
    </row>
    <row r="6" spans="1:71" s="345" customFormat="1">
      <c r="A6" s="327"/>
      <c r="B6" s="340" t="s">
        <v>95</v>
      </c>
      <c r="C6" s="207">
        <v>43.298545484427642</v>
      </c>
      <c r="D6" s="207">
        <v>38.474813049552139</v>
      </c>
      <c r="E6" s="207">
        <v>32.78001479168379</v>
      </c>
      <c r="F6" s="207">
        <v>2.9912071657490342</v>
      </c>
      <c r="G6" s="207">
        <v>2.7035910921193196</v>
      </c>
      <c r="H6" s="207">
        <v>5.6947982578683529</v>
      </c>
      <c r="I6" s="207">
        <v>36.929903854055382</v>
      </c>
      <c r="J6" s="207"/>
      <c r="K6" s="207" t="s">
        <v>116</v>
      </c>
      <c r="L6" s="207">
        <v>7.8724628153504801</v>
      </c>
      <c r="M6" s="207" t="s">
        <v>116</v>
      </c>
      <c r="N6" s="207" t="s">
        <v>116</v>
      </c>
      <c r="O6" s="207">
        <v>-4.8237324348755033</v>
      </c>
      <c r="P6" s="207"/>
      <c r="Q6" s="207">
        <v>-7.8149396006245375</v>
      </c>
      <c r="R6" s="207"/>
      <c r="S6" s="207"/>
      <c r="T6" s="207">
        <v>-6.5247760703426732</v>
      </c>
      <c r="U6" s="207">
        <v>-4.8237324348755033</v>
      </c>
      <c r="V6" s="207">
        <v>4.2649354918234854</v>
      </c>
      <c r="W6" s="207"/>
      <c r="X6" s="207" t="s">
        <v>116</v>
      </c>
      <c r="Y6" s="207"/>
      <c r="Z6" s="207"/>
      <c r="AA6" s="207">
        <v>-4.2320650834086617</v>
      </c>
      <c r="AB6" s="207" t="s">
        <v>116</v>
      </c>
      <c r="AC6" s="341" t="s">
        <v>116</v>
      </c>
      <c r="AD6" s="342"/>
      <c r="AE6" s="208">
        <v>12.169</v>
      </c>
      <c r="AF6" s="208" t="s">
        <v>116</v>
      </c>
      <c r="AG6" s="263" t="s">
        <v>116</v>
      </c>
    </row>
    <row r="7" spans="1:71" s="345" customFormat="1">
      <c r="A7" s="197"/>
      <c r="B7" s="340" t="s">
        <v>96</v>
      </c>
      <c r="C7" s="207">
        <v>42.8414442700157</v>
      </c>
      <c r="D7" s="207">
        <v>39.183673469387756</v>
      </c>
      <c r="E7" s="207">
        <v>32.629513343799061</v>
      </c>
      <c r="F7" s="207">
        <v>3.7598116169544742</v>
      </c>
      <c r="G7" s="207">
        <v>2.794348508634223</v>
      </c>
      <c r="H7" s="207">
        <v>6.5541601255886972</v>
      </c>
      <c r="I7" s="207">
        <v>36.07535321821036</v>
      </c>
      <c r="J7" s="207"/>
      <c r="K7" s="207" t="s">
        <v>116</v>
      </c>
      <c r="L7" s="207">
        <v>6.4678178963893247</v>
      </c>
      <c r="M7" s="207" t="s">
        <v>116</v>
      </c>
      <c r="N7" s="207" t="s">
        <v>116</v>
      </c>
      <c r="O7" s="207">
        <v>-3.6577708006279437</v>
      </c>
      <c r="P7" s="207"/>
      <c r="Q7" s="207">
        <v>-7.4175824175824179</v>
      </c>
      <c r="R7" s="207"/>
      <c r="S7" s="207"/>
      <c r="T7" s="207">
        <v>-5.8477237048665618</v>
      </c>
      <c r="U7" s="207">
        <v>-3.6577708006279437</v>
      </c>
      <c r="V7" s="207">
        <v>4.1679748822605962</v>
      </c>
      <c r="W7" s="207"/>
      <c r="X7" s="207" t="s">
        <v>116</v>
      </c>
      <c r="Y7" s="207"/>
      <c r="Z7" s="207"/>
      <c r="AA7" s="207">
        <v>-3.2731554160125591</v>
      </c>
      <c r="AB7" s="207" t="s">
        <v>116</v>
      </c>
      <c r="AC7" s="341" t="s">
        <v>116</v>
      </c>
      <c r="AD7" s="342"/>
      <c r="AE7" s="208">
        <v>12.74</v>
      </c>
      <c r="AF7" s="208" t="s">
        <v>116</v>
      </c>
      <c r="AG7" s="263" t="s">
        <v>116</v>
      </c>
    </row>
    <row r="8" spans="1:71" s="345" customFormat="1">
      <c r="A8" s="197"/>
      <c r="B8" s="340" t="s">
        <v>97</v>
      </c>
      <c r="C8" s="207">
        <v>41.131231210235612</v>
      </c>
      <c r="D8" s="207">
        <v>40.648814933929941</v>
      </c>
      <c r="E8" s="207">
        <v>32.300915891770956</v>
      </c>
      <c r="F8" s="207">
        <v>5.4394183038523387</v>
      </c>
      <c r="G8" s="207">
        <v>2.9084807383066487</v>
      </c>
      <c r="H8" s="207">
        <v>8.3478990421589856</v>
      </c>
      <c r="I8" s="207">
        <v>34.782912675662445</v>
      </c>
      <c r="J8" s="207"/>
      <c r="K8" s="207" t="s">
        <v>116</v>
      </c>
      <c r="L8" s="207">
        <v>3.411871635321261</v>
      </c>
      <c r="M8" s="207" t="s">
        <v>116</v>
      </c>
      <c r="N8" s="207" t="s">
        <v>116</v>
      </c>
      <c r="O8" s="207">
        <v>-0.48241627630567019</v>
      </c>
      <c r="P8" s="207"/>
      <c r="Q8" s="207">
        <v>-5.9218345801580083</v>
      </c>
      <c r="R8" s="207"/>
      <c r="S8" s="207"/>
      <c r="T8" s="207">
        <v>-2.6847514507445993</v>
      </c>
      <c r="U8" s="207">
        <v>-0.48241627630567019</v>
      </c>
      <c r="V8" s="207">
        <v>4.0481017968258408</v>
      </c>
      <c r="W8" s="207"/>
      <c r="X8" s="207" t="s">
        <v>116</v>
      </c>
      <c r="Y8" s="207"/>
      <c r="Z8" s="207"/>
      <c r="AA8" s="207">
        <v>-6.9915402363140595E-3</v>
      </c>
      <c r="AB8" s="207" t="s">
        <v>116</v>
      </c>
      <c r="AC8" s="341" t="s">
        <v>116</v>
      </c>
      <c r="AD8" s="342"/>
      <c r="AE8" s="208">
        <v>14.303000000000001</v>
      </c>
      <c r="AF8" s="208" t="s">
        <v>116</v>
      </c>
      <c r="AG8" s="263" t="s">
        <v>116</v>
      </c>
    </row>
    <row r="9" spans="1:71" s="345" customFormat="1">
      <c r="A9" s="197"/>
      <c r="B9" s="340" t="s">
        <v>98</v>
      </c>
      <c r="C9" s="207">
        <v>39.926622039134919</v>
      </c>
      <c r="D9" s="207">
        <v>41.271884654994849</v>
      </c>
      <c r="E9" s="207">
        <v>32.537332646755921</v>
      </c>
      <c r="F9" s="207">
        <v>5.7736869207003094</v>
      </c>
      <c r="G9" s="207">
        <v>2.96086508753862</v>
      </c>
      <c r="H9" s="207">
        <v>8.7345520082389285</v>
      </c>
      <c r="I9" s="207">
        <v>33.953398558187438</v>
      </c>
      <c r="J9" s="207"/>
      <c r="K9" s="207" t="s">
        <v>116</v>
      </c>
      <c r="L9" s="207">
        <v>1.9116889804325439</v>
      </c>
      <c r="M9" s="207" t="s">
        <v>116</v>
      </c>
      <c r="N9" s="207" t="s">
        <v>116</v>
      </c>
      <c r="O9" s="207">
        <v>1.3452626158599383</v>
      </c>
      <c r="P9" s="207"/>
      <c r="Q9" s="207">
        <v>-4.4284243048403704</v>
      </c>
      <c r="R9" s="207"/>
      <c r="S9" s="207"/>
      <c r="T9" s="207">
        <v>-1.9309989701338828</v>
      </c>
      <c r="U9" s="207">
        <v>1.3452626158599383</v>
      </c>
      <c r="V9" s="207">
        <v>4.0808444902162719</v>
      </c>
      <c r="W9" s="207"/>
      <c r="X9" s="207" t="s">
        <v>116</v>
      </c>
      <c r="Y9" s="207"/>
      <c r="Z9" s="207"/>
      <c r="AA9" s="207">
        <v>0.99124613800205974</v>
      </c>
      <c r="AB9" s="207" t="s">
        <v>116</v>
      </c>
      <c r="AC9" s="341" t="s">
        <v>116</v>
      </c>
      <c r="AD9" s="342"/>
      <c r="AE9" s="208">
        <v>15.536</v>
      </c>
      <c r="AF9" s="208" t="s">
        <v>116</v>
      </c>
      <c r="AG9" s="263" t="s">
        <v>116</v>
      </c>
    </row>
    <row r="10" spans="1:71" s="345" customFormat="1">
      <c r="A10" s="197"/>
      <c r="B10" s="340" t="s">
        <v>99</v>
      </c>
      <c r="C10" s="207">
        <v>37.998201977824394</v>
      </c>
      <c r="D10" s="207">
        <v>40.503446209169915</v>
      </c>
      <c r="E10" s="207">
        <v>31.603236439916095</v>
      </c>
      <c r="F10" s="207">
        <v>6.0593347317950252</v>
      </c>
      <c r="G10" s="207">
        <v>2.8408750374587957</v>
      </c>
      <c r="H10" s="207">
        <v>8.9002097692538218</v>
      </c>
      <c r="I10" s="207">
        <v>31.705124363200483</v>
      </c>
      <c r="J10" s="207"/>
      <c r="K10" s="207" t="s">
        <v>116</v>
      </c>
      <c r="L10" s="207">
        <v>0.4554989511537309</v>
      </c>
      <c r="M10" s="207" t="s">
        <v>116</v>
      </c>
      <c r="N10" s="207" t="s">
        <v>116</v>
      </c>
      <c r="O10" s="207">
        <v>2.5052442313455199</v>
      </c>
      <c r="P10" s="207"/>
      <c r="Q10" s="207">
        <v>-3.5540905004495054</v>
      </c>
      <c r="R10" s="207"/>
      <c r="S10" s="207"/>
      <c r="T10" s="207">
        <v>-0.94695834581959848</v>
      </c>
      <c r="U10" s="207">
        <v>2.5052442313455199</v>
      </c>
      <c r="V10" s="207">
        <v>3.937668564578964</v>
      </c>
      <c r="W10" s="207"/>
      <c r="X10" s="207" t="s">
        <v>116</v>
      </c>
      <c r="Y10" s="207"/>
      <c r="Z10" s="207"/>
      <c r="AA10" s="207">
        <v>1.7620617320946959</v>
      </c>
      <c r="AB10" s="207" t="s">
        <v>116</v>
      </c>
      <c r="AC10" s="341" t="s">
        <v>116</v>
      </c>
      <c r="AD10" s="342"/>
      <c r="AE10" s="208">
        <v>16.684999999999999</v>
      </c>
      <c r="AF10" s="208" t="s">
        <v>116</v>
      </c>
      <c r="AG10" s="263" t="s">
        <v>116</v>
      </c>
    </row>
    <row r="11" spans="1:71" s="345" customFormat="1">
      <c r="A11" s="197"/>
      <c r="B11" s="340" t="s">
        <v>100</v>
      </c>
      <c r="C11" s="207">
        <v>37.463780467018928</v>
      </c>
      <c r="D11" s="207">
        <v>38.923924777001304</v>
      </c>
      <c r="E11" s="207">
        <v>31.123231634566217</v>
      </c>
      <c r="F11" s="207">
        <v>4.9656269530140333</v>
      </c>
      <c r="G11" s="207">
        <v>2.835066189421056</v>
      </c>
      <c r="H11" s="207">
        <v>7.8006931424350885</v>
      </c>
      <c r="I11" s="207">
        <v>30.913016305891709</v>
      </c>
      <c r="J11" s="207"/>
      <c r="K11" s="207" t="s">
        <v>116</v>
      </c>
      <c r="L11" s="207">
        <v>1.0794841202204422</v>
      </c>
      <c r="M11" s="207" t="s">
        <v>116</v>
      </c>
      <c r="N11" s="207" t="s">
        <v>116</v>
      </c>
      <c r="O11" s="207">
        <v>1.4601443099823874</v>
      </c>
      <c r="P11" s="207"/>
      <c r="Q11" s="207">
        <v>-3.5054826430316459</v>
      </c>
      <c r="R11" s="207"/>
      <c r="S11" s="207"/>
      <c r="T11" s="207">
        <v>-1.7442190784614513</v>
      </c>
      <c r="U11" s="207">
        <v>1.4601443099823874</v>
      </c>
      <c r="V11" s="207">
        <v>3.7270609624453157</v>
      </c>
      <c r="W11" s="207"/>
      <c r="X11" s="207" t="s">
        <v>116</v>
      </c>
      <c r="Y11" s="207"/>
      <c r="Z11" s="207"/>
      <c r="AA11" s="207">
        <v>0.64200897676268398</v>
      </c>
      <c r="AB11" s="207" t="s">
        <v>116</v>
      </c>
      <c r="AC11" s="341" t="s">
        <v>116</v>
      </c>
      <c r="AD11" s="342"/>
      <c r="AE11" s="208">
        <v>17.600999999999999</v>
      </c>
      <c r="AF11" s="208" t="s">
        <v>116</v>
      </c>
      <c r="AG11" s="263" t="s">
        <v>116</v>
      </c>
    </row>
    <row r="12" spans="1:71" s="345" customFormat="1">
      <c r="A12" s="197"/>
      <c r="B12" s="217" t="s">
        <v>101</v>
      </c>
      <c r="C12" s="207">
        <v>35.964240102171132</v>
      </c>
      <c r="D12" s="207">
        <v>35.770114942528735</v>
      </c>
      <c r="E12" s="207">
        <v>28.664112388250317</v>
      </c>
      <c r="F12" s="207">
        <v>4.3116219667943811</v>
      </c>
      <c r="G12" s="207">
        <v>2.7943805874840364</v>
      </c>
      <c r="H12" s="207">
        <v>7.1060025542784162</v>
      </c>
      <c r="I12" s="207">
        <v>29.644955300127712</v>
      </c>
      <c r="J12" s="207"/>
      <c r="K12" s="207" t="s">
        <v>116</v>
      </c>
      <c r="L12" s="207">
        <v>2.7535121328224781</v>
      </c>
      <c r="M12" s="207" t="s">
        <v>116</v>
      </c>
      <c r="N12" s="207" t="s">
        <v>116</v>
      </c>
      <c r="O12" s="207">
        <v>-0.19412515964240101</v>
      </c>
      <c r="P12" s="207"/>
      <c r="Q12" s="207">
        <v>-4.5057471264367823</v>
      </c>
      <c r="R12" s="207"/>
      <c r="S12" s="207"/>
      <c r="T12" s="207">
        <v>-2.8403575989782892</v>
      </c>
      <c r="U12" s="207">
        <v>-0.19412515964240101</v>
      </c>
      <c r="V12" s="207">
        <v>3.7905491698595148</v>
      </c>
      <c r="W12" s="207"/>
      <c r="X12" s="207" t="s">
        <v>116</v>
      </c>
      <c r="Y12" s="207"/>
      <c r="Z12" s="207"/>
      <c r="AA12" s="207">
        <v>-0.55172413793103448</v>
      </c>
      <c r="AB12" s="207" t="s">
        <v>116</v>
      </c>
      <c r="AC12" s="341" t="s">
        <v>116</v>
      </c>
      <c r="AD12" s="342"/>
      <c r="AE12" s="208">
        <v>19.574999999999999</v>
      </c>
      <c r="AF12" s="208" t="s">
        <v>116</v>
      </c>
      <c r="AG12" s="263" t="s">
        <v>116</v>
      </c>
    </row>
    <row r="13" spans="1:71" s="345" customFormat="1">
      <c r="A13" s="197"/>
      <c r="B13" s="217" t="s">
        <v>102</v>
      </c>
      <c r="C13" s="207">
        <v>35.569835569835568</v>
      </c>
      <c r="D13" s="207">
        <v>35.957285957285954</v>
      </c>
      <c r="E13" s="207">
        <v>28.883953883953883</v>
      </c>
      <c r="F13" s="207">
        <v>4.2477792477792473</v>
      </c>
      <c r="G13" s="207">
        <v>2.8255528255528253</v>
      </c>
      <c r="H13" s="207">
        <v>7.0733320733320744</v>
      </c>
      <c r="I13" s="207">
        <v>29.247779247779249</v>
      </c>
      <c r="J13" s="207"/>
      <c r="K13" s="207" t="s">
        <v>116</v>
      </c>
      <c r="L13" s="207">
        <v>1.8474768474768473</v>
      </c>
      <c r="M13" s="207" t="s">
        <v>116</v>
      </c>
      <c r="N13" s="207" t="s">
        <v>116</v>
      </c>
      <c r="O13" s="207">
        <v>0.38745038745038746</v>
      </c>
      <c r="P13" s="207"/>
      <c r="Q13" s="207">
        <v>-3.8603288603288597</v>
      </c>
      <c r="R13" s="207"/>
      <c r="S13" s="207"/>
      <c r="T13" s="207">
        <v>-1.7955017955017953</v>
      </c>
      <c r="U13" s="207">
        <v>0.38745038745038746</v>
      </c>
      <c r="V13" s="207">
        <v>3.4539784539784533</v>
      </c>
      <c r="W13" s="207"/>
      <c r="X13" s="207" t="s">
        <v>116</v>
      </c>
      <c r="Y13" s="207"/>
      <c r="Z13" s="207"/>
      <c r="AA13" s="207">
        <v>0.15120015120015121</v>
      </c>
      <c r="AB13" s="207" t="s">
        <v>116</v>
      </c>
      <c r="AC13" s="341" t="s">
        <v>116</v>
      </c>
      <c r="AD13" s="342"/>
      <c r="AE13" s="208">
        <v>21.164000000000001</v>
      </c>
      <c r="AF13" s="208">
        <v>21.812000000000001</v>
      </c>
      <c r="AG13" s="263" t="s">
        <v>116</v>
      </c>
    </row>
    <row r="14" spans="1:71" s="345" customFormat="1">
      <c r="A14" s="197"/>
      <c r="B14" s="217" t="s">
        <v>103</v>
      </c>
      <c r="C14" s="207">
        <v>35.163468372423594</v>
      </c>
      <c r="D14" s="207">
        <v>35.190120824449181</v>
      </c>
      <c r="E14" s="207">
        <v>28.37597725657427</v>
      </c>
      <c r="F14" s="207">
        <v>3.9623312011371712</v>
      </c>
      <c r="G14" s="207">
        <v>2.85181236673774</v>
      </c>
      <c r="H14" s="207">
        <v>6.8141435678749112</v>
      </c>
      <c r="I14" s="207">
        <v>28.913468372423594</v>
      </c>
      <c r="J14" s="207"/>
      <c r="K14" s="207" t="s">
        <v>116</v>
      </c>
      <c r="L14" s="207">
        <v>2.2254797441364604</v>
      </c>
      <c r="M14" s="207" t="s">
        <v>116</v>
      </c>
      <c r="N14" s="207" t="s">
        <v>116</v>
      </c>
      <c r="O14" s="207">
        <v>2.6652452025586353E-2</v>
      </c>
      <c r="P14" s="207"/>
      <c r="Q14" s="207">
        <v>-3.9356787491115846</v>
      </c>
      <c r="R14" s="207"/>
      <c r="S14" s="207"/>
      <c r="T14" s="207">
        <v>-2.0788912579957355</v>
      </c>
      <c r="U14" s="207">
        <v>2.6652452025586353E-2</v>
      </c>
      <c r="V14" s="207">
        <v>3.4159559346126507</v>
      </c>
      <c r="W14" s="207"/>
      <c r="X14" s="207" t="s">
        <v>116</v>
      </c>
      <c r="Y14" s="207"/>
      <c r="Z14" s="207"/>
      <c r="AA14" s="207">
        <v>-0.43532338308457713</v>
      </c>
      <c r="AB14" s="207" t="s">
        <v>116</v>
      </c>
      <c r="AC14" s="341" t="s">
        <v>116</v>
      </c>
      <c r="AD14" s="342"/>
      <c r="AE14" s="208">
        <v>22.512</v>
      </c>
      <c r="AF14" s="208">
        <v>23.007999999999999</v>
      </c>
      <c r="AG14" s="263" t="s">
        <v>116</v>
      </c>
    </row>
    <row r="15" spans="1:71" s="345" customFormat="1">
      <c r="A15" s="197"/>
      <c r="B15" s="217" t="s">
        <v>104</v>
      </c>
      <c r="C15" s="207">
        <v>35.644200694117153</v>
      </c>
      <c r="D15" s="207">
        <v>35.948412528385973</v>
      </c>
      <c r="E15" s="207">
        <v>28.990102403701961</v>
      </c>
      <c r="F15" s="207">
        <v>4.0747247097133554</v>
      </c>
      <c r="G15" s="207">
        <v>2.8835854149706504</v>
      </c>
      <c r="H15" s="207">
        <v>6.9583101246840053</v>
      </c>
      <c r="I15" s="207">
        <v>29.529971292686064</v>
      </c>
      <c r="J15" s="207"/>
      <c r="K15" s="207" t="s">
        <v>116</v>
      </c>
      <c r="L15" s="207">
        <v>2.3394318522644504</v>
      </c>
      <c r="M15" s="207" t="s">
        <v>116</v>
      </c>
      <c r="N15" s="207" t="s">
        <v>116</v>
      </c>
      <c r="O15" s="207">
        <v>0.30421183426882042</v>
      </c>
      <c r="P15" s="207"/>
      <c r="Q15" s="207">
        <v>-3.7705128754445352</v>
      </c>
      <c r="R15" s="207"/>
      <c r="S15" s="207"/>
      <c r="T15" s="207">
        <v>-2.2280303354899527</v>
      </c>
      <c r="U15" s="207">
        <v>0.30421183426882042</v>
      </c>
      <c r="V15" s="207">
        <v>3.3977462616221774</v>
      </c>
      <c r="W15" s="207"/>
      <c r="X15" s="207" t="s">
        <v>116</v>
      </c>
      <c r="Y15" s="207"/>
      <c r="Z15" s="207"/>
      <c r="AA15" s="207">
        <v>-0.7283945327563307</v>
      </c>
      <c r="AB15" s="207" t="s">
        <v>116</v>
      </c>
      <c r="AC15" s="341" t="s">
        <v>116</v>
      </c>
      <c r="AD15" s="342"/>
      <c r="AE15" s="208">
        <v>23.338999999999999</v>
      </c>
      <c r="AF15" s="208">
        <v>23.962</v>
      </c>
      <c r="AG15" s="263" t="s">
        <v>116</v>
      </c>
    </row>
    <row r="16" spans="1:71" s="345" customFormat="1">
      <c r="A16" s="197"/>
      <c r="B16" s="217" t="s">
        <v>105</v>
      </c>
      <c r="C16" s="207">
        <v>33.652222847495779</v>
      </c>
      <c r="D16" s="207">
        <v>35.939384194870968</v>
      </c>
      <c r="E16" s="207">
        <v>29.069860921295927</v>
      </c>
      <c r="F16" s="207">
        <v>4.1160865021303961</v>
      </c>
      <c r="G16" s="207">
        <v>2.7534367714446502</v>
      </c>
      <c r="H16" s="207">
        <v>6.8695232735750471</v>
      </c>
      <c r="I16" s="207">
        <v>28.426722405338051</v>
      </c>
      <c r="J16" s="207"/>
      <c r="K16" s="207" t="s">
        <v>116</v>
      </c>
      <c r="L16" s="207">
        <v>1.4591205080794276</v>
      </c>
      <c r="M16" s="207" t="s">
        <v>116</v>
      </c>
      <c r="N16" s="207" t="s">
        <v>116</v>
      </c>
      <c r="O16" s="207">
        <v>2.2871613473751906</v>
      </c>
      <c r="P16" s="207"/>
      <c r="Q16" s="207">
        <v>-1.8289251547552055</v>
      </c>
      <c r="R16" s="207"/>
      <c r="S16" s="207"/>
      <c r="T16" s="207">
        <v>-1.1335316343757535</v>
      </c>
      <c r="U16" s="207">
        <v>2.2871613473751906</v>
      </c>
      <c r="V16" s="207">
        <v>3.2920652785593694</v>
      </c>
      <c r="W16" s="207"/>
      <c r="X16" s="207" t="s">
        <v>116</v>
      </c>
      <c r="Y16" s="207"/>
      <c r="Z16" s="207"/>
      <c r="AA16" s="207">
        <v>0.22911809630999277</v>
      </c>
      <c r="AB16" s="207" t="s">
        <v>116</v>
      </c>
      <c r="AC16" s="341" t="s">
        <v>116</v>
      </c>
      <c r="AD16" s="342"/>
      <c r="AE16" s="208">
        <v>24.878</v>
      </c>
      <c r="AF16" s="208">
        <v>25.795999999999999</v>
      </c>
      <c r="AG16" s="263" t="s">
        <v>116</v>
      </c>
    </row>
    <row r="17" spans="1:33" s="345" customFormat="1">
      <c r="A17" s="197"/>
      <c r="B17" s="217" t="s">
        <v>106</v>
      </c>
      <c r="C17" s="207">
        <v>33.452184356703199</v>
      </c>
      <c r="D17" s="207">
        <v>35.93679627683531</v>
      </c>
      <c r="E17" s="207">
        <v>29.151028374118006</v>
      </c>
      <c r="F17" s="207">
        <v>4.0009007656508038</v>
      </c>
      <c r="G17" s="207">
        <v>2.7848671370665068</v>
      </c>
      <c r="H17" s="207">
        <v>6.7857679027173106</v>
      </c>
      <c r="I17" s="207">
        <v>27.882450082570188</v>
      </c>
      <c r="J17" s="207"/>
      <c r="K17" s="207" t="s">
        <v>116</v>
      </c>
      <c r="L17" s="207">
        <v>1.3774208076865337</v>
      </c>
      <c r="M17" s="207" t="s">
        <v>116</v>
      </c>
      <c r="N17" s="207" t="s">
        <v>116</v>
      </c>
      <c r="O17" s="207">
        <v>2.4846119201321129</v>
      </c>
      <c r="P17" s="207"/>
      <c r="Q17" s="207">
        <v>-1.5162888455186909</v>
      </c>
      <c r="R17" s="207"/>
      <c r="S17" s="207"/>
      <c r="T17" s="207">
        <v>-0.79192313466446473</v>
      </c>
      <c r="U17" s="207">
        <v>2.4846119201321129</v>
      </c>
      <c r="V17" s="207">
        <v>3.3290797177600964</v>
      </c>
      <c r="W17" s="207"/>
      <c r="X17" s="207" t="s">
        <v>116</v>
      </c>
      <c r="Y17" s="207"/>
      <c r="Z17" s="207"/>
      <c r="AA17" s="207">
        <v>0.63053595556222797</v>
      </c>
      <c r="AB17" s="207" t="s">
        <v>116</v>
      </c>
      <c r="AC17" s="341" t="s">
        <v>116</v>
      </c>
      <c r="AD17" s="342"/>
      <c r="AE17" s="208">
        <v>26.643999999999998</v>
      </c>
      <c r="AF17" s="208">
        <v>27.588000000000001</v>
      </c>
      <c r="AG17" s="263" t="s">
        <v>116</v>
      </c>
    </row>
    <row r="18" spans="1:33" s="345" customFormat="1">
      <c r="A18" s="197"/>
      <c r="B18" s="217" t="s">
        <v>107</v>
      </c>
      <c r="C18" s="207">
        <v>35.45670941841049</v>
      </c>
      <c r="D18" s="207">
        <v>37.623903080257222</v>
      </c>
      <c r="E18" s="207">
        <v>30.148861335133407</v>
      </c>
      <c r="F18" s="207">
        <v>4.40189007709525</v>
      </c>
      <c r="G18" s="207">
        <v>3.0731516680285642</v>
      </c>
      <c r="H18" s="207">
        <v>7.4750417451238143</v>
      </c>
      <c r="I18" s="207">
        <v>29.843322556577967</v>
      </c>
      <c r="J18" s="207"/>
      <c r="K18" s="207" t="s">
        <v>116</v>
      </c>
      <c r="L18" s="207">
        <v>1.8048104593740006</v>
      </c>
      <c r="M18" s="207" t="s">
        <v>116</v>
      </c>
      <c r="N18" s="207" t="s">
        <v>116</v>
      </c>
      <c r="O18" s="207">
        <v>2.1671936618467331</v>
      </c>
      <c r="P18" s="207"/>
      <c r="Q18" s="207">
        <v>-2.2346964152485169</v>
      </c>
      <c r="R18" s="207"/>
      <c r="S18" s="207"/>
      <c r="T18" s="207">
        <v>-1.6698049525704337</v>
      </c>
      <c r="U18" s="207">
        <v>2.1671936618467331</v>
      </c>
      <c r="V18" s="207">
        <v>3.3715848935943442</v>
      </c>
      <c r="W18" s="207"/>
      <c r="X18" s="207" t="s">
        <v>116</v>
      </c>
      <c r="Y18" s="207"/>
      <c r="Z18" s="207"/>
      <c r="AA18" s="207">
        <v>0.16698049525704339</v>
      </c>
      <c r="AB18" s="207" t="s">
        <v>116</v>
      </c>
      <c r="AC18" s="341" t="s">
        <v>116</v>
      </c>
      <c r="AD18" s="342"/>
      <c r="AE18" s="208">
        <v>28.146999999999998</v>
      </c>
      <c r="AF18" s="208">
        <v>28.849</v>
      </c>
      <c r="AG18" s="263" t="s">
        <v>116</v>
      </c>
    </row>
    <row r="19" spans="1:33" s="345" customFormat="1">
      <c r="A19" s="197"/>
      <c r="B19" s="217" t="s">
        <v>108</v>
      </c>
      <c r="C19" s="207">
        <v>35.472043996333639</v>
      </c>
      <c r="D19" s="207">
        <v>37.298435006959295</v>
      </c>
      <c r="E19" s="207">
        <v>29.901211936042365</v>
      </c>
      <c r="F19" s="207">
        <v>4.2706317683402926</v>
      </c>
      <c r="G19" s="207">
        <v>3.1265913025766374</v>
      </c>
      <c r="H19" s="207">
        <v>7.3972230709169295</v>
      </c>
      <c r="I19" s="207">
        <v>29.639813966120105</v>
      </c>
      <c r="J19" s="207"/>
      <c r="K19" s="207" t="s">
        <v>116</v>
      </c>
      <c r="L19" s="207">
        <v>1.8671283565875683</v>
      </c>
      <c r="M19" s="207" t="s">
        <v>116</v>
      </c>
      <c r="N19" s="207" t="s">
        <v>116</v>
      </c>
      <c r="O19" s="207">
        <v>1.8263910106256578</v>
      </c>
      <c r="P19" s="207"/>
      <c r="Q19" s="207">
        <v>-2.4442407577146348</v>
      </c>
      <c r="R19" s="207"/>
      <c r="S19" s="207"/>
      <c r="T19" s="207">
        <v>-1.3035950707811386</v>
      </c>
      <c r="U19" s="207">
        <v>2.1930271242828527</v>
      </c>
      <c r="V19" s="207">
        <v>3.1741182061988664</v>
      </c>
      <c r="W19" s="207"/>
      <c r="X19" s="207" t="s">
        <v>116</v>
      </c>
      <c r="Y19" s="207"/>
      <c r="Z19" s="207"/>
      <c r="AA19" s="207">
        <v>0.22745018162066744</v>
      </c>
      <c r="AB19" s="207" t="s">
        <v>116</v>
      </c>
      <c r="AC19" s="341" t="s">
        <v>116</v>
      </c>
      <c r="AD19" s="342"/>
      <c r="AE19" s="208">
        <v>29.457000000000001</v>
      </c>
      <c r="AF19" s="208">
        <v>30.39</v>
      </c>
      <c r="AG19" s="263" t="s">
        <v>116</v>
      </c>
    </row>
    <row r="20" spans="1:33" s="345" customFormat="1">
      <c r="A20" s="197"/>
      <c r="B20" s="217" t="s">
        <v>109</v>
      </c>
      <c r="C20" s="207">
        <v>34.626828275235674</v>
      </c>
      <c r="D20" s="207">
        <v>37.329700272479563</v>
      </c>
      <c r="E20" s="207">
        <v>28.657333458611294</v>
      </c>
      <c r="F20" s="207">
        <v>5.5341539039744436</v>
      </c>
      <c r="G20" s="207">
        <v>3.1382129098938267</v>
      </c>
      <c r="H20" s="207">
        <v>8.6723668138682708</v>
      </c>
      <c r="I20" s="207">
        <v>28.688652948729999</v>
      </c>
      <c r="J20" s="207"/>
      <c r="K20" s="207" t="s">
        <v>116</v>
      </c>
      <c r="L20" s="207">
        <v>0.90513326443045516</v>
      </c>
      <c r="M20" s="207" t="s">
        <v>116</v>
      </c>
      <c r="N20" s="207" t="s">
        <v>116</v>
      </c>
      <c r="O20" s="207">
        <v>2.7028719972438853</v>
      </c>
      <c r="P20" s="207"/>
      <c r="Q20" s="207">
        <v>-2.8312819067305588</v>
      </c>
      <c r="R20" s="207"/>
      <c r="S20" s="207"/>
      <c r="T20" s="207">
        <v>0.94898055059663633</v>
      </c>
      <c r="U20" s="207">
        <v>3.097497572739516</v>
      </c>
      <c r="V20" s="207">
        <v>3.0818378276801655</v>
      </c>
      <c r="W20" s="207"/>
      <c r="X20" s="207" t="s">
        <v>116</v>
      </c>
      <c r="Y20" s="207"/>
      <c r="Z20" s="207"/>
      <c r="AA20" s="207">
        <v>2.4209965861755771</v>
      </c>
      <c r="AB20" s="207" t="s">
        <v>116</v>
      </c>
      <c r="AC20" s="341" t="s">
        <v>116</v>
      </c>
      <c r="AD20" s="342"/>
      <c r="AE20" s="208">
        <v>31.928999999999998</v>
      </c>
      <c r="AF20" s="208">
        <v>33.348999999999997</v>
      </c>
      <c r="AG20" s="263" t="s">
        <v>116</v>
      </c>
    </row>
    <row r="21" spans="1:33" s="345" customFormat="1">
      <c r="A21" s="197"/>
      <c r="B21" s="217" t="s">
        <v>110</v>
      </c>
      <c r="C21" s="207">
        <v>35.156608536025701</v>
      </c>
      <c r="D21" s="207">
        <v>37.023864157870584</v>
      </c>
      <c r="E21" s="207">
        <v>27.891234511243688</v>
      </c>
      <c r="F21" s="207">
        <v>6.0119320789352919</v>
      </c>
      <c r="G21" s="207">
        <v>3.120697567691602</v>
      </c>
      <c r="H21" s="207">
        <v>9.1326296466268939</v>
      </c>
      <c r="I21" s="207">
        <v>29.075837540156041</v>
      </c>
      <c r="J21" s="207"/>
      <c r="K21" s="207" t="s">
        <v>116</v>
      </c>
      <c r="L21" s="207">
        <v>1.5460073428178065</v>
      </c>
      <c r="M21" s="207" t="s">
        <v>116</v>
      </c>
      <c r="N21" s="207" t="s">
        <v>116</v>
      </c>
      <c r="O21" s="207">
        <v>1.8672556218448833</v>
      </c>
      <c r="P21" s="207"/>
      <c r="Q21" s="207">
        <v>-4.1446764570904095</v>
      </c>
      <c r="R21" s="207"/>
      <c r="S21" s="207"/>
      <c r="T21" s="207">
        <v>0.93506195502524103</v>
      </c>
      <c r="U21" s="207">
        <v>2.6216154199173936</v>
      </c>
      <c r="V21" s="207">
        <v>2.8281321707205143</v>
      </c>
      <c r="W21" s="207"/>
      <c r="X21" s="207" t="s">
        <v>116</v>
      </c>
      <c r="Y21" s="207"/>
      <c r="Z21" s="207"/>
      <c r="AA21" s="207">
        <v>8.8916934373565862E-2</v>
      </c>
      <c r="AB21" s="207" t="s">
        <v>116</v>
      </c>
      <c r="AC21" s="341" t="s">
        <v>116</v>
      </c>
      <c r="AD21" s="342"/>
      <c r="AE21" s="208">
        <v>34.863999999999997</v>
      </c>
      <c r="AF21" s="208">
        <v>36.173000000000002</v>
      </c>
      <c r="AG21" s="263" t="s">
        <v>116</v>
      </c>
    </row>
    <row r="22" spans="1:33" s="345" customFormat="1" ht="15.75" customHeight="1">
      <c r="A22" s="219"/>
      <c r="B22" s="220" t="s">
        <v>9</v>
      </c>
      <c r="C22" s="207">
        <v>36.949270141168313</v>
      </c>
      <c r="D22" s="207">
        <v>38.473033917754115</v>
      </c>
      <c r="E22" s="207">
        <v>29.263736556987695</v>
      </c>
      <c r="F22" s="207">
        <v>6.0069917006911639</v>
      </c>
      <c r="G22" s="207">
        <v>3.202305660075254</v>
      </c>
      <c r="H22" s="207">
        <v>9.2092973607664188</v>
      </c>
      <c r="I22" s="207">
        <v>30.683425399621061</v>
      </c>
      <c r="J22" s="207"/>
      <c r="K22" s="207" t="s">
        <v>116</v>
      </c>
      <c r="L22" s="207">
        <v>1.7666052891415156</v>
      </c>
      <c r="M22" s="207" t="s">
        <v>116</v>
      </c>
      <c r="N22" s="207" t="s">
        <v>116</v>
      </c>
      <c r="O22" s="207">
        <v>1.5237637765858083</v>
      </c>
      <c r="P22" s="207"/>
      <c r="Q22" s="207">
        <v>-4.4832279241053552</v>
      </c>
      <c r="R22" s="207"/>
      <c r="S22" s="207"/>
      <c r="T22" s="207">
        <v>1.2515677954794118</v>
      </c>
      <c r="U22" s="207">
        <v>2.4604381821578207</v>
      </c>
      <c r="V22" s="207">
        <v>2.7059482827635901</v>
      </c>
      <c r="W22" s="207"/>
      <c r="X22" s="207" t="s">
        <v>116</v>
      </c>
      <c r="Y22" s="207"/>
      <c r="Z22" s="207"/>
      <c r="AA22" s="207">
        <v>1.2195447388786593</v>
      </c>
      <c r="AB22" s="207" t="s">
        <v>116</v>
      </c>
      <c r="AC22" s="341" t="s">
        <v>116</v>
      </c>
      <c r="AD22" s="346"/>
      <c r="AE22" s="208">
        <v>37.472999999999999</v>
      </c>
      <c r="AF22" s="208">
        <v>38.765999999999998</v>
      </c>
      <c r="AG22" s="263" t="s">
        <v>116</v>
      </c>
    </row>
    <row r="23" spans="1:33" s="345" customFormat="1" ht="15.75" customHeight="1">
      <c r="A23" s="219"/>
      <c r="B23" s="220" t="s">
        <v>10</v>
      </c>
      <c r="C23" s="207">
        <v>37.628246834492771</v>
      </c>
      <c r="D23" s="207">
        <v>40.023021870777235</v>
      </c>
      <c r="E23" s="207">
        <v>29.923427255893099</v>
      </c>
      <c r="F23" s="207">
        <v>6.7489114658925971</v>
      </c>
      <c r="G23" s="207">
        <v>3.3506831489915414</v>
      </c>
      <c r="H23" s="207">
        <v>10.099594614884138</v>
      </c>
      <c r="I23" s="207">
        <v>31.382313197537659</v>
      </c>
      <c r="J23" s="207"/>
      <c r="K23" s="207" t="s">
        <v>116</v>
      </c>
      <c r="L23" s="207">
        <v>0.95090335819028071</v>
      </c>
      <c r="M23" s="207" t="s">
        <v>116</v>
      </c>
      <c r="N23" s="207" t="s">
        <v>116</v>
      </c>
      <c r="O23" s="207">
        <v>2.3947750362844697</v>
      </c>
      <c r="P23" s="207"/>
      <c r="Q23" s="207">
        <v>-4.3541364296081273</v>
      </c>
      <c r="R23" s="207"/>
      <c r="S23" s="207"/>
      <c r="T23" s="207">
        <v>1.8592663029878382</v>
      </c>
      <c r="U23" s="207">
        <v>2.9177718832891242</v>
      </c>
      <c r="V23" s="207">
        <v>2.7901506431109548</v>
      </c>
      <c r="W23" s="207"/>
      <c r="X23" s="207" t="s">
        <v>116</v>
      </c>
      <c r="Y23" s="207"/>
      <c r="Z23" s="207"/>
      <c r="AA23" s="207">
        <v>8.0076072268655221E-2</v>
      </c>
      <c r="AB23" s="207" t="s">
        <v>116</v>
      </c>
      <c r="AC23" s="341" t="s">
        <v>116</v>
      </c>
      <c r="AD23" s="346"/>
      <c r="AE23" s="208">
        <v>39.962000000000003</v>
      </c>
      <c r="AF23" s="208">
        <v>41.161000000000001</v>
      </c>
      <c r="AG23" s="263" t="s">
        <v>116</v>
      </c>
    </row>
    <row r="24" spans="1:33" s="345" customFormat="1" ht="15.75" customHeight="1">
      <c r="A24" s="219"/>
      <c r="B24" s="220" t="s">
        <v>11</v>
      </c>
      <c r="C24" s="207">
        <v>39.07572906867356</v>
      </c>
      <c r="D24" s="207">
        <v>42.925682031984941</v>
      </c>
      <c r="E24" s="207">
        <v>31.559266227657574</v>
      </c>
      <c r="F24" s="207">
        <v>7.9633113828786444</v>
      </c>
      <c r="G24" s="207">
        <v>3.40310442144873</v>
      </c>
      <c r="H24" s="207">
        <v>11.366415804327374</v>
      </c>
      <c r="I24" s="207">
        <v>32.598777046095954</v>
      </c>
      <c r="J24" s="207"/>
      <c r="K24" s="207" t="s">
        <v>116</v>
      </c>
      <c r="L24" s="207">
        <v>-0.18344308560677328</v>
      </c>
      <c r="M24" s="207" t="s">
        <v>116</v>
      </c>
      <c r="N24" s="207" t="s">
        <v>116</v>
      </c>
      <c r="O24" s="207">
        <v>3.8499529633113823</v>
      </c>
      <c r="P24" s="207"/>
      <c r="Q24" s="207">
        <v>-4.1133584195672626</v>
      </c>
      <c r="R24" s="207"/>
      <c r="S24" s="207"/>
      <c r="T24" s="207">
        <v>3.231420507996237</v>
      </c>
      <c r="U24" s="207">
        <v>4.7530573847601119</v>
      </c>
      <c r="V24" s="207">
        <v>2.8786453433678267</v>
      </c>
      <c r="W24" s="207"/>
      <c r="X24" s="207" t="s">
        <v>116</v>
      </c>
      <c r="Y24" s="207"/>
      <c r="Z24" s="207"/>
      <c r="AA24" s="207">
        <v>1.4840075258701786</v>
      </c>
      <c r="AB24" s="207" t="s">
        <v>116</v>
      </c>
      <c r="AC24" s="341" t="s">
        <v>116</v>
      </c>
      <c r="AD24" s="346"/>
      <c r="AE24" s="208">
        <v>42.52</v>
      </c>
      <c r="AF24" s="208">
        <v>44.405000000000001</v>
      </c>
      <c r="AG24" s="263" t="s">
        <v>116</v>
      </c>
    </row>
    <row r="25" spans="1:33" s="345" customFormat="1" ht="15.75" customHeight="1">
      <c r="A25" s="219"/>
      <c r="B25" s="220" t="s">
        <v>12</v>
      </c>
      <c r="C25" s="207">
        <v>40.793946001410887</v>
      </c>
      <c r="D25" s="207">
        <v>41.371128070287952</v>
      </c>
      <c r="E25" s="207">
        <v>30.921994912246948</v>
      </c>
      <c r="F25" s="207">
        <v>6.909083135595032</v>
      </c>
      <c r="G25" s="207">
        <v>3.540050022445969</v>
      </c>
      <c r="H25" s="207">
        <v>10.449133158041001</v>
      </c>
      <c r="I25" s="207">
        <v>33.805767545266036</v>
      </c>
      <c r="J25" s="207"/>
      <c r="K25" s="207" t="s">
        <v>116</v>
      </c>
      <c r="L25" s="207">
        <v>2.9671433763013311</v>
      </c>
      <c r="M25" s="207" t="s">
        <v>116</v>
      </c>
      <c r="N25" s="207" t="s">
        <v>116</v>
      </c>
      <c r="O25" s="207">
        <v>0.57718206887706014</v>
      </c>
      <c r="P25" s="207"/>
      <c r="Q25" s="207">
        <v>-6.3319010667179727</v>
      </c>
      <c r="R25" s="207"/>
      <c r="S25" s="207"/>
      <c r="T25" s="207">
        <v>-0.62421171893370953</v>
      </c>
      <c r="U25" s="207">
        <v>0.80377947369546165</v>
      </c>
      <c r="V25" s="207">
        <v>2.7833001988071571</v>
      </c>
      <c r="W25" s="207"/>
      <c r="X25" s="207" t="s">
        <v>116</v>
      </c>
      <c r="Y25" s="207"/>
      <c r="Z25" s="207"/>
      <c r="AA25" s="207">
        <v>-0.66910365762414759</v>
      </c>
      <c r="AB25" s="207" t="s">
        <v>116</v>
      </c>
      <c r="AC25" s="341" t="s">
        <v>116</v>
      </c>
      <c r="AD25" s="346"/>
      <c r="AE25" s="208">
        <v>46.779000000000003</v>
      </c>
      <c r="AF25" s="208">
        <v>48.709000000000003</v>
      </c>
      <c r="AG25" s="263" t="s">
        <v>116</v>
      </c>
    </row>
    <row r="26" spans="1:33" s="345" customFormat="1" ht="15.75" customHeight="1">
      <c r="A26" s="219"/>
      <c r="B26" s="220" t="s">
        <v>13</v>
      </c>
      <c r="C26" s="207">
        <v>41.841670599339309</v>
      </c>
      <c r="D26" s="207">
        <v>40.127025326411832</v>
      </c>
      <c r="E26" s="207">
        <v>30.291411042944784</v>
      </c>
      <c r="F26" s="207">
        <v>6.1683970426301711</v>
      </c>
      <c r="G26" s="207">
        <v>3.6672172408368722</v>
      </c>
      <c r="H26" s="207">
        <v>9.8356142834670433</v>
      </c>
      <c r="I26" s="207">
        <v>35.124665722825235</v>
      </c>
      <c r="J26" s="207"/>
      <c r="K26" s="207" t="s">
        <v>116</v>
      </c>
      <c r="L26" s="207">
        <v>5.140003146138115</v>
      </c>
      <c r="M26" s="207" t="s">
        <v>116</v>
      </c>
      <c r="N26" s="207" t="s">
        <v>116</v>
      </c>
      <c r="O26" s="207">
        <v>-1.7146452729274815</v>
      </c>
      <c r="P26" s="207"/>
      <c r="Q26" s="207">
        <v>-7.8830423155576534</v>
      </c>
      <c r="R26" s="207"/>
      <c r="S26" s="207"/>
      <c r="T26" s="207">
        <v>-2.1256095642598711</v>
      </c>
      <c r="U26" s="207">
        <v>-1.510146295422369</v>
      </c>
      <c r="V26" s="207">
        <v>2.5837659273242095</v>
      </c>
      <c r="W26" s="207"/>
      <c r="X26" s="207" t="s">
        <v>116</v>
      </c>
      <c r="Y26" s="207"/>
      <c r="Z26" s="207"/>
      <c r="AA26" s="207">
        <v>-0.3716375648890986</v>
      </c>
      <c r="AB26" s="207" t="s">
        <v>116</v>
      </c>
      <c r="AC26" s="341" t="s">
        <v>116</v>
      </c>
      <c r="AD26" s="346"/>
      <c r="AE26" s="208">
        <v>50.856000000000002</v>
      </c>
      <c r="AF26" s="208">
        <v>54.103999999999999</v>
      </c>
      <c r="AG26" s="263" t="s">
        <v>116</v>
      </c>
    </row>
    <row r="27" spans="1:33">
      <c r="A27" s="226"/>
      <c r="B27" s="227" t="s">
        <v>14</v>
      </c>
      <c r="C27" s="207">
        <v>40.037063336739472</v>
      </c>
      <c r="D27" s="207">
        <v>39.477649422400809</v>
      </c>
      <c r="E27" s="207">
        <v>29.529434177938658</v>
      </c>
      <c r="F27" s="207">
        <v>6.276520202982387</v>
      </c>
      <c r="G27" s="207">
        <v>3.6716950414797624</v>
      </c>
      <c r="H27" s="207">
        <v>9.9482152444621477</v>
      </c>
      <c r="I27" s="207">
        <v>33.698193595316859</v>
      </c>
      <c r="J27" s="207"/>
      <c r="K27" s="207" t="s">
        <v>116</v>
      </c>
      <c r="L27" s="207">
        <v>3.6509118619996888</v>
      </c>
      <c r="M27" s="207" t="s">
        <v>116</v>
      </c>
      <c r="N27" s="207" t="s">
        <v>116</v>
      </c>
      <c r="O27" s="207">
        <v>-0.55941391433866194</v>
      </c>
      <c r="P27" s="207"/>
      <c r="Q27" s="207">
        <v>-6.8359341173210488</v>
      </c>
      <c r="R27" s="207"/>
      <c r="S27" s="207"/>
      <c r="T27" s="207">
        <v>-0.23034690590415494</v>
      </c>
      <c r="U27" s="207">
        <v>1.1344152132873795</v>
      </c>
      <c r="V27" s="207">
        <v>2.3277161017683023</v>
      </c>
      <c r="W27" s="207"/>
      <c r="X27" s="207" t="s">
        <v>116</v>
      </c>
      <c r="Y27" s="207"/>
      <c r="Z27" s="207"/>
      <c r="AA27" s="207">
        <v>-1.918980238660178</v>
      </c>
      <c r="AB27" s="207" t="s">
        <v>116</v>
      </c>
      <c r="AC27" s="341" t="s">
        <v>116</v>
      </c>
      <c r="AD27" s="347"/>
      <c r="AE27" s="208">
        <v>57.738999999999997</v>
      </c>
      <c r="AF27" s="208">
        <v>61.179000000000002</v>
      </c>
      <c r="AG27" s="263" t="s">
        <v>116</v>
      </c>
    </row>
    <row r="28" spans="1:33">
      <c r="A28" s="226"/>
      <c r="B28" s="227" t="s">
        <v>15</v>
      </c>
      <c r="C28" s="207">
        <v>38.364478023254016</v>
      </c>
      <c r="D28" s="207">
        <v>39.346038921831223</v>
      </c>
      <c r="E28" s="207">
        <v>30.182223529593909</v>
      </c>
      <c r="F28" s="207">
        <v>5.3722654859036094</v>
      </c>
      <c r="G28" s="207">
        <v>3.7915499063336999</v>
      </c>
      <c r="H28" s="207">
        <v>9.1638153922373089</v>
      </c>
      <c r="I28" s="207">
        <v>32.060194144695082</v>
      </c>
      <c r="J28" s="207"/>
      <c r="K28" s="207" t="s">
        <v>116</v>
      </c>
      <c r="L28" s="207">
        <v>1.975507423634872</v>
      </c>
      <c r="M28" s="207" t="s">
        <v>116</v>
      </c>
      <c r="N28" s="207" t="s">
        <v>116</v>
      </c>
      <c r="O28" s="207">
        <v>0.9815608985772013</v>
      </c>
      <c r="P28" s="207"/>
      <c r="Q28" s="207">
        <v>-4.3907045873264074</v>
      </c>
      <c r="R28" s="207"/>
      <c r="S28" s="207"/>
      <c r="T28" s="207">
        <v>0.75552321530863442</v>
      </c>
      <c r="U28" s="207">
        <v>1.3159728135498756</v>
      </c>
      <c r="V28" s="207">
        <v>2.3904259107305972</v>
      </c>
      <c r="W28" s="207"/>
      <c r="X28" s="207" t="s">
        <v>116</v>
      </c>
      <c r="Y28" s="207"/>
      <c r="Z28" s="207"/>
      <c r="AA28" s="207">
        <v>-0.6301187471938815</v>
      </c>
      <c r="AB28" s="207" t="s">
        <v>116</v>
      </c>
      <c r="AC28" s="341" t="s">
        <v>116</v>
      </c>
      <c r="AD28" s="347"/>
      <c r="AE28" s="208">
        <v>64.590999999999994</v>
      </c>
      <c r="AF28" s="208">
        <v>68.144999999999996</v>
      </c>
      <c r="AG28" s="263" t="s">
        <v>116</v>
      </c>
    </row>
    <row r="29" spans="1:33">
      <c r="A29" s="226"/>
      <c r="B29" s="227" t="s">
        <v>16</v>
      </c>
      <c r="C29" s="207">
        <v>35.871358632441648</v>
      </c>
      <c r="D29" s="207">
        <v>38.458521543912802</v>
      </c>
      <c r="E29" s="207">
        <v>29.80173649617268</v>
      </c>
      <c r="F29" s="207">
        <v>4.9146628438505857</v>
      </c>
      <c r="G29" s="207">
        <v>3.7421222038895348</v>
      </c>
      <c r="H29" s="207">
        <v>8.6567850477401223</v>
      </c>
      <c r="I29" s="207">
        <v>29.824727489113091</v>
      </c>
      <c r="J29" s="207"/>
      <c r="K29" s="207" t="s">
        <v>116</v>
      </c>
      <c r="L29" s="207">
        <v>0.1487652484379649</v>
      </c>
      <c r="M29" s="207" t="s">
        <v>116</v>
      </c>
      <c r="N29" s="207" t="s">
        <v>116</v>
      </c>
      <c r="O29" s="207">
        <v>2.5871629114711534</v>
      </c>
      <c r="P29" s="207"/>
      <c r="Q29" s="207">
        <v>-2.3274999323794328</v>
      </c>
      <c r="R29" s="207"/>
      <c r="S29" s="207"/>
      <c r="T29" s="207">
        <v>2.580400854723973</v>
      </c>
      <c r="U29" s="207">
        <v>3.3120553947688731</v>
      </c>
      <c r="V29" s="207">
        <v>2.3342619891266128</v>
      </c>
      <c r="W29" s="207"/>
      <c r="X29" s="207" t="s">
        <v>116</v>
      </c>
      <c r="Y29" s="207"/>
      <c r="Z29" s="207"/>
      <c r="AA29" s="207">
        <v>1.9650536907305731</v>
      </c>
      <c r="AB29" s="207" t="s">
        <v>116</v>
      </c>
      <c r="AC29" s="341" t="s">
        <v>116</v>
      </c>
      <c r="AD29" s="347"/>
      <c r="AE29" s="208">
        <v>73.941999999999993</v>
      </c>
      <c r="AF29" s="208">
        <v>79.236999999999995</v>
      </c>
      <c r="AG29" s="263">
        <v>2.5446863580414503</v>
      </c>
    </row>
    <row r="30" spans="1:33">
      <c r="A30" s="226"/>
      <c r="B30" s="227" t="s">
        <v>17</v>
      </c>
      <c r="C30" s="207">
        <v>36.169468209627013</v>
      </c>
      <c r="D30" s="207">
        <v>40.251716523271106</v>
      </c>
      <c r="E30" s="207">
        <v>30.992747764597993</v>
      </c>
      <c r="F30" s="207">
        <v>5.2430886558627261</v>
      </c>
      <c r="G30" s="207">
        <v>4.0158801028103923</v>
      </c>
      <c r="H30" s="207">
        <v>9.2589687586731202</v>
      </c>
      <c r="I30" s="207">
        <v>29.790879801136704</v>
      </c>
      <c r="J30" s="207"/>
      <c r="K30" s="207" t="s">
        <v>116</v>
      </c>
      <c r="L30" s="207">
        <v>-1.0510311206574074</v>
      </c>
      <c r="M30" s="207" t="s">
        <v>116</v>
      </c>
      <c r="N30" s="207" t="s">
        <v>116</v>
      </c>
      <c r="O30" s="207">
        <v>4.0822483136440972</v>
      </c>
      <c r="P30" s="207"/>
      <c r="Q30" s="207">
        <v>-1.1608403422186289</v>
      </c>
      <c r="R30" s="207"/>
      <c r="S30" s="207"/>
      <c r="T30" s="207">
        <v>2.5762932750902001</v>
      </c>
      <c r="U30" s="207">
        <v>5.2744627191659337</v>
      </c>
      <c r="V30" s="207">
        <v>2.4339032954833417</v>
      </c>
      <c r="W30" s="207"/>
      <c r="X30" s="207" t="s">
        <v>116</v>
      </c>
      <c r="Y30" s="207"/>
      <c r="Z30" s="207"/>
      <c r="AA30" s="207">
        <v>3.6611118485356759</v>
      </c>
      <c r="AB30" s="207" t="s">
        <v>116</v>
      </c>
      <c r="AC30" s="341" t="s">
        <v>116</v>
      </c>
      <c r="AD30" s="347"/>
      <c r="AE30" s="208">
        <v>82.870999999999995</v>
      </c>
      <c r="AF30" s="208">
        <v>88.838999999999999</v>
      </c>
      <c r="AG30" s="263">
        <v>6.5394315949810444</v>
      </c>
    </row>
    <row r="31" spans="1:33">
      <c r="B31" s="227" t="s">
        <v>18</v>
      </c>
      <c r="C31" s="207">
        <v>39.008269512791266</v>
      </c>
      <c r="D31" s="207">
        <v>44.703234479387326</v>
      </c>
      <c r="E31" s="207">
        <v>34.767598175004075</v>
      </c>
      <c r="F31" s="207">
        <v>5.5259084243115533</v>
      </c>
      <c r="G31" s="207">
        <v>4.4097278800716966</v>
      </c>
      <c r="H31" s="207">
        <v>9.9356363043832499</v>
      </c>
      <c r="I31" s="207">
        <v>32.489408505784588</v>
      </c>
      <c r="J31" s="207"/>
      <c r="K31" s="207" t="s">
        <v>116</v>
      </c>
      <c r="L31" s="207">
        <v>-2.2965211015153986</v>
      </c>
      <c r="M31" s="207" t="s">
        <v>116</v>
      </c>
      <c r="N31" s="207" t="s">
        <v>116</v>
      </c>
      <c r="O31" s="207">
        <v>5.6949649665960571</v>
      </c>
      <c r="P31" s="207"/>
      <c r="Q31" s="207">
        <v>0.16905654228450384</v>
      </c>
      <c r="R31" s="207"/>
      <c r="S31" s="207"/>
      <c r="T31" s="207">
        <v>5.1877953397425456</v>
      </c>
      <c r="U31" s="207">
        <v>8.1340638748574214</v>
      </c>
      <c r="V31" s="207">
        <v>2.4156754114388135</v>
      </c>
      <c r="W31" s="207"/>
      <c r="X31" s="207">
        <v>47.746913863101078</v>
      </c>
      <c r="Y31" s="207"/>
      <c r="Z31" s="207"/>
      <c r="AA31" s="207">
        <v>3.433069903861822</v>
      </c>
      <c r="AB31" s="207" t="s">
        <v>116</v>
      </c>
      <c r="AC31" s="341">
        <v>54.658220628971819</v>
      </c>
      <c r="AD31" s="347"/>
      <c r="AE31" s="208">
        <v>98.191999999999993</v>
      </c>
      <c r="AF31" s="208">
        <v>109.117</v>
      </c>
      <c r="AG31" s="263">
        <v>3.1047807042479647</v>
      </c>
    </row>
    <row r="32" spans="1:33">
      <c r="B32" s="227" t="s">
        <v>19</v>
      </c>
      <c r="C32" s="207">
        <v>40.119492899937107</v>
      </c>
      <c r="D32" s="207">
        <v>46.450796067657478</v>
      </c>
      <c r="E32" s="207">
        <v>36.344377875608224</v>
      </c>
      <c r="F32" s="207">
        <v>5.5608884181258489</v>
      </c>
      <c r="G32" s="207">
        <v>4.5455297739234064</v>
      </c>
      <c r="H32" s="207">
        <v>10.106418192049253</v>
      </c>
      <c r="I32" s="207">
        <v>33.353745324550658</v>
      </c>
      <c r="J32" s="207"/>
      <c r="K32" s="207">
        <v>0.52283906452332762</v>
      </c>
      <c r="L32" s="207">
        <v>-2.9972526563172357</v>
      </c>
      <c r="M32" s="207">
        <v>-2.7496769712460445</v>
      </c>
      <c r="N32" s="207">
        <v>6.0837274826491772</v>
      </c>
      <c r="O32" s="207">
        <v>6.3313031677203675</v>
      </c>
      <c r="P32" s="207"/>
      <c r="Q32" s="207">
        <v>0.77041474959451861</v>
      </c>
      <c r="R32" s="207"/>
      <c r="S32" s="207"/>
      <c r="T32" s="207">
        <v>7.243222667240409</v>
      </c>
      <c r="U32" s="207">
        <v>8.5076627718380724</v>
      </c>
      <c r="V32" s="207">
        <v>2.572738406540664</v>
      </c>
      <c r="W32" s="207"/>
      <c r="X32" s="207">
        <v>49.330944302542797</v>
      </c>
      <c r="Y32" s="207"/>
      <c r="Z32" s="207"/>
      <c r="AA32" s="207">
        <v>4.2120419714673467</v>
      </c>
      <c r="AB32" s="207">
        <v>3.9644662863961551</v>
      </c>
      <c r="AC32" s="341">
        <v>54.316308629307208</v>
      </c>
      <c r="AD32" s="347"/>
      <c r="AE32" s="208">
        <v>120.84399999999999</v>
      </c>
      <c r="AF32" s="208">
        <v>131.155</v>
      </c>
      <c r="AG32" s="263">
        <v>-1.7370636518415679</v>
      </c>
    </row>
    <row r="33" spans="2:33">
      <c r="B33" s="227" t="s">
        <v>20</v>
      </c>
      <c r="C33" s="207">
        <v>40.210597443549752</v>
      </c>
      <c r="D33" s="207">
        <v>45.140492144827974</v>
      </c>
      <c r="E33" s="207">
        <v>36.084520524804319</v>
      </c>
      <c r="F33" s="207">
        <v>4.5040542823357166</v>
      </c>
      <c r="G33" s="207">
        <v>4.5519173376879323</v>
      </c>
      <c r="H33" s="207">
        <v>9.0559716200236497</v>
      </c>
      <c r="I33" s="207">
        <v>32.760149783208512</v>
      </c>
      <c r="J33" s="207"/>
      <c r="K33" s="207">
        <v>-0.2413933351603692</v>
      </c>
      <c r="L33" s="207">
        <v>-1.307083732192128</v>
      </c>
      <c r="M33" s="207">
        <v>-0.6398499780892507</v>
      </c>
      <c r="N33" s="207">
        <v>4.2626609471753474</v>
      </c>
      <c r="O33" s="207">
        <v>4.9298947012782248</v>
      </c>
      <c r="P33" s="207"/>
      <c r="Q33" s="207">
        <v>0.42584041894250801</v>
      </c>
      <c r="R33" s="207"/>
      <c r="S33" s="207"/>
      <c r="T33" s="207">
        <v>4.1098879441409988</v>
      </c>
      <c r="U33" s="207">
        <v>5.8040993299172259</v>
      </c>
      <c r="V33" s="207">
        <v>2.8710794526718844</v>
      </c>
      <c r="W33" s="207"/>
      <c r="X33" s="207">
        <v>47.792828478291923</v>
      </c>
      <c r="Y33" s="207"/>
      <c r="Z33" s="207"/>
      <c r="AA33" s="207">
        <v>3.6178838898586627</v>
      </c>
      <c r="AB33" s="207">
        <v>2.9506501357557857</v>
      </c>
      <c r="AC33" s="341">
        <v>53.487668224562192</v>
      </c>
      <c r="AD33" s="347"/>
      <c r="AE33" s="208">
        <v>142.072</v>
      </c>
      <c r="AF33" s="208">
        <v>153.99799999999999</v>
      </c>
      <c r="AG33" s="263">
        <v>-0.63964204746912723</v>
      </c>
    </row>
    <row r="34" spans="2:33">
      <c r="B34" s="227" t="s">
        <v>21</v>
      </c>
      <c r="C34" s="207">
        <v>38.388916652116059</v>
      </c>
      <c r="D34" s="207">
        <v>42.256769042730625</v>
      </c>
      <c r="E34" s="207">
        <v>34.65352495981022</v>
      </c>
      <c r="F34" s="207">
        <v>3.1507583374978174</v>
      </c>
      <c r="G34" s="207">
        <v>4.4524857454225799</v>
      </c>
      <c r="H34" s="207">
        <v>7.6032440829203978</v>
      </c>
      <c r="I34" s="207">
        <v>31.619572874457365</v>
      </c>
      <c r="J34" s="207"/>
      <c r="K34" s="207">
        <v>0.35463006014704074</v>
      </c>
      <c r="L34" s="207">
        <v>-0.32272242860669414</v>
      </c>
      <c r="M34" s="207">
        <v>3.9741564363005195E-2</v>
      </c>
      <c r="N34" s="207">
        <v>3.5053883976448588</v>
      </c>
      <c r="O34" s="207">
        <v>3.8678523906145581</v>
      </c>
      <c r="P34" s="207"/>
      <c r="Q34" s="207">
        <v>0.71709405311674002</v>
      </c>
      <c r="R34" s="207"/>
      <c r="S34" s="207"/>
      <c r="T34" s="207">
        <v>2.816596121309916</v>
      </c>
      <c r="U34" s="207">
        <v>3.3524598553770013</v>
      </c>
      <c r="V34" s="207">
        <v>2.9544756663676268</v>
      </c>
      <c r="W34" s="207"/>
      <c r="X34" s="207">
        <v>44.324511175909763</v>
      </c>
      <c r="Y34" s="207"/>
      <c r="Z34" s="207"/>
      <c r="AA34" s="207">
        <v>3.2206012511515052</v>
      </c>
      <c r="AB34" s="207">
        <v>2.8581372581818059</v>
      </c>
      <c r="AC34" s="341">
        <v>51.995038744754261</v>
      </c>
      <c r="AD34" s="347"/>
      <c r="AE34" s="208">
        <v>166.08699999999999</v>
      </c>
      <c r="AF34" s="208">
        <v>179.35900000000001</v>
      </c>
      <c r="AG34" s="263">
        <v>-0.46907116695174766</v>
      </c>
    </row>
    <row r="35" spans="2:33">
      <c r="B35" s="227" t="s">
        <v>22</v>
      </c>
      <c r="C35" s="207">
        <v>36.905288004117679</v>
      </c>
      <c r="D35" s="207">
        <v>41.420705933732279</v>
      </c>
      <c r="E35" s="207">
        <v>34.350970411924649</v>
      </c>
      <c r="F35" s="207">
        <v>2.7258878762198386</v>
      </c>
      <c r="G35" s="207">
        <v>4.3438476455877844</v>
      </c>
      <c r="H35" s="207">
        <v>7.0697355218076225</v>
      </c>
      <c r="I35" s="207">
        <v>30.379378291679881</v>
      </c>
      <c r="J35" s="207"/>
      <c r="K35" s="207">
        <v>2.4763794877586931</v>
      </c>
      <c r="L35" s="207">
        <v>-1.0538574718858693</v>
      </c>
      <c r="M35" s="207">
        <v>-1.7407069062498102</v>
      </c>
      <c r="N35" s="207">
        <v>5.2022673639785308</v>
      </c>
      <c r="O35" s="207">
        <v>4.5154179296145909</v>
      </c>
      <c r="P35" s="207"/>
      <c r="Q35" s="207">
        <v>1.789530053394752</v>
      </c>
      <c r="R35" s="207"/>
      <c r="S35" s="207"/>
      <c r="T35" s="207">
        <v>4.0319016746299532</v>
      </c>
      <c r="U35" s="207">
        <v>4.6942669529637469</v>
      </c>
      <c r="V35" s="207">
        <v>3.0445926765484215</v>
      </c>
      <c r="W35" s="207"/>
      <c r="X35" s="207">
        <v>42.182642271197253</v>
      </c>
      <c r="Y35" s="207"/>
      <c r="Z35" s="207"/>
      <c r="AA35" s="207">
        <v>3.7641480495578166</v>
      </c>
      <c r="AB35" s="207">
        <v>4.450997483921757</v>
      </c>
      <c r="AC35" s="341">
        <v>50.291409527869767</v>
      </c>
      <c r="AD35" s="347"/>
      <c r="AE35" s="208">
        <v>192.34100000000001</v>
      </c>
      <c r="AF35" s="208">
        <v>210.03899999999999</v>
      </c>
      <c r="AG35" s="263">
        <v>1.561327335508581</v>
      </c>
    </row>
    <row r="36" spans="2:33">
      <c r="B36" s="227" t="s">
        <v>23</v>
      </c>
      <c r="C36" s="207">
        <v>37.271292629333892</v>
      </c>
      <c r="D36" s="207">
        <v>40.946090635844115</v>
      </c>
      <c r="E36" s="207">
        <v>34.181297488357693</v>
      </c>
      <c r="F36" s="207">
        <v>2.5266923807926664</v>
      </c>
      <c r="G36" s="207">
        <v>4.2381007666937576</v>
      </c>
      <c r="H36" s="207">
        <v>6.7647931474864222</v>
      </c>
      <c r="I36" s="207">
        <v>31.193642848849962</v>
      </c>
      <c r="J36" s="207"/>
      <c r="K36" s="207">
        <v>1.4113887915864258</v>
      </c>
      <c r="L36" s="207">
        <v>-6.966034133567256E-2</v>
      </c>
      <c r="M36" s="207">
        <v>-0.3329435072045322</v>
      </c>
      <c r="N36" s="207">
        <v>3.9380811723790905</v>
      </c>
      <c r="O36" s="207">
        <v>3.6747980065102319</v>
      </c>
      <c r="P36" s="207"/>
      <c r="Q36" s="207">
        <v>1.1481056257175661</v>
      </c>
      <c r="R36" s="207"/>
      <c r="S36" s="207"/>
      <c r="T36" s="207">
        <v>3.4675369909312561</v>
      </c>
      <c r="U36" s="207">
        <v>4.180910486461384</v>
      </c>
      <c r="V36" s="207">
        <v>3.2624259858873308</v>
      </c>
      <c r="W36" s="207"/>
      <c r="X36" s="207">
        <v>39.083021571280746</v>
      </c>
      <c r="Y36" s="207"/>
      <c r="Z36" s="207"/>
      <c r="AA36" s="207">
        <v>2.6109727937666896</v>
      </c>
      <c r="AB36" s="207">
        <v>2.8742559596355495</v>
      </c>
      <c r="AC36" s="341">
        <v>46.224796501502858</v>
      </c>
      <c r="AD36" s="347"/>
      <c r="AE36" s="208">
        <v>232.55699999999999</v>
      </c>
      <c r="AF36" s="208">
        <v>251.26</v>
      </c>
      <c r="AG36" s="263">
        <v>-9.7964602465713146E-2</v>
      </c>
    </row>
    <row r="37" spans="2:33">
      <c r="B37" s="227" t="s">
        <v>24</v>
      </c>
      <c r="C37" s="207">
        <v>38.491784651726043</v>
      </c>
      <c r="D37" s="207">
        <v>42.803908083783099</v>
      </c>
      <c r="E37" s="207">
        <v>36.119126287619416</v>
      </c>
      <c r="F37" s="207">
        <v>2.2493160105850163</v>
      </c>
      <c r="G37" s="207">
        <v>4.4354657855786623</v>
      </c>
      <c r="H37" s="207">
        <v>6.68478179616368</v>
      </c>
      <c r="I37" s="207">
        <v>32.10937850404413</v>
      </c>
      <c r="J37" s="207"/>
      <c r="K37" s="207">
        <v>0.63491141315851274</v>
      </c>
      <c r="L37" s="207">
        <v>-0.55653564967781488</v>
      </c>
      <c r="M37" s="207">
        <v>0.87136035863570749</v>
      </c>
      <c r="N37" s="207">
        <v>2.8842274237435288</v>
      </c>
      <c r="O37" s="207">
        <v>4.3121234320570512</v>
      </c>
      <c r="P37" s="207"/>
      <c r="Q37" s="207">
        <v>2.0628074214720349</v>
      </c>
      <c r="R37" s="207"/>
      <c r="S37" s="207"/>
      <c r="T37" s="207">
        <v>4.6709375513926474</v>
      </c>
      <c r="U37" s="207">
        <v>4.5849716686351609</v>
      </c>
      <c r="V37" s="207">
        <v>3.424806016116734</v>
      </c>
      <c r="W37" s="207"/>
      <c r="X37" s="207">
        <v>40.295738141438754</v>
      </c>
      <c r="Y37" s="207"/>
      <c r="Z37" s="207"/>
      <c r="AA37" s="207">
        <v>3.3463154275120726</v>
      </c>
      <c r="AB37" s="207">
        <v>1.9184194191985506</v>
      </c>
      <c r="AC37" s="341">
        <v>47.177328927893306</v>
      </c>
      <c r="AD37" s="347"/>
      <c r="AE37" s="208">
        <v>267.548</v>
      </c>
      <c r="AF37" s="208">
        <v>282.41199999999998</v>
      </c>
      <c r="AG37" s="263">
        <v>-2.8166061756407594</v>
      </c>
    </row>
    <row r="38" spans="2:33">
      <c r="B38" s="227" t="s">
        <v>25</v>
      </c>
      <c r="C38" s="207">
        <v>40.812214006206091</v>
      </c>
      <c r="D38" s="207">
        <v>42.820321417692377</v>
      </c>
      <c r="E38" s="207">
        <v>37.017932041012394</v>
      </c>
      <c r="F38" s="207">
        <v>1.4621458865431032</v>
      </c>
      <c r="G38" s="207">
        <v>4.3402434901368752</v>
      </c>
      <c r="H38" s="207">
        <v>5.8023893766799786</v>
      </c>
      <c r="I38" s="207">
        <v>33.969451594870442</v>
      </c>
      <c r="J38" s="207"/>
      <c r="K38" s="207">
        <v>-1.5988648082532557</v>
      </c>
      <c r="L38" s="207">
        <v>1.9234181007501534</v>
      </c>
      <c r="M38" s="207">
        <v>4.068244433946588</v>
      </c>
      <c r="N38" s="207">
        <v>-0.13671892171015276</v>
      </c>
      <c r="O38" s="207">
        <v>2.0081074114862809</v>
      </c>
      <c r="P38" s="207"/>
      <c r="Q38" s="207">
        <v>0.54596152494317784</v>
      </c>
      <c r="R38" s="207"/>
      <c r="S38" s="207"/>
      <c r="T38" s="207">
        <v>2.5557426382226627</v>
      </c>
      <c r="U38" s="207">
        <v>2.9028683901331935</v>
      </c>
      <c r="V38" s="207">
        <v>3.7598037082536928</v>
      </c>
      <c r="W38" s="207"/>
      <c r="X38" s="207">
        <v>39.957999419140904</v>
      </c>
      <c r="Y38" s="207"/>
      <c r="Z38" s="207"/>
      <c r="AA38" s="207">
        <v>2.784370303174343</v>
      </c>
      <c r="AB38" s="207">
        <v>0.6395439699779093</v>
      </c>
      <c r="AC38" s="341">
        <v>44.737379451628343</v>
      </c>
      <c r="AD38" s="347"/>
      <c r="AE38" s="208">
        <v>298.73899999999998</v>
      </c>
      <c r="AF38" s="208">
        <v>313.32900000000001</v>
      </c>
      <c r="AG38" s="263">
        <v>-3.1630101961365638</v>
      </c>
    </row>
    <row r="39" spans="2:33">
      <c r="B39" s="227" t="s">
        <v>26</v>
      </c>
      <c r="C39" s="207">
        <v>40.523009362325027</v>
      </c>
      <c r="D39" s="207">
        <v>43.127992436949157</v>
      </c>
      <c r="E39" s="207">
        <v>37.033332316794244</v>
      </c>
      <c r="F39" s="207">
        <v>1.9325424659205268</v>
      </c>
      <c r="G39" s="207">
        <v>4.1621176542343932</v>
      </c>
      <c r="H39" s="207">
        <v>6.09466012015492</v>
      </c>
      <c r="I39" s="207">
        <v>33.674178890549236</v>
      </c>
      <c r="J39" s="207"/>
      <c r="K39" s="207">
        <v>-1.3162769018511955</v>
      </c>
      <c r="L39" s="207">
        <v>1.0265011741026502</v>
      </c>
      <c r="M39" s="207">
        <v>3.0152186846574525</v>
      </c>
      <c r="N39" s="207">
        <v>0.6162655640693312</v>
      </c>
      <c r="O39" s="207">
        <v>2.6049830746241343</v>
      </c>
      <c r="P39" s="207"/>
      <c r="Q39" s="207">
        <v>0.67244060870360767</v>
      </c>
      <c r="R39" s="207"/>
      <c r="S39" s="207"/>
      <c r="T39" s="207">
        <v>3.9093043823000211</v>
      </c>
      <c r="U39" s="207">
        <v>2.7440456222744039</v>
      </c>
      <c r="V39" s="207">
        <v>3.6860723979140615</v>
      </c>
      <c r="W39" s="207"/>
      <c r="X39" s="207">
        <v>38.603289291593221</v>
      </c>
      <c r="Y39" s="207"/>
      <c r="Z39" s="207"/>
      <c r="AA39" s="207">
        <v>2.6546918361745599</v>
      </c>
      <c r="AB39" s="207">
        <v>0.66597432561975645</v>
      </c>
      <c r="AC39" s="341">
        <v>43.575676252630295</v>
      </c>
      <c r="AD39" s="347"/>
      <c r="AE39" s="208">
        <v>327.91</v>
      </c>
      <c r="AF39" s="208">
        <v>343.23500000000001</v>
      </c>
      <c r="AG39" s="263">
        <v>-2.7122309426549811</v>
      </c>
    </row>
    <row r="40" spans="2:33">
      <c r="B40" s="227" t="s">
        <v>27</v>
      </c>
      <c r="C40" s="207">
        <v>39.41540915225125</v>
      </c>
      <c r="D40" s="207">
        <v>42.706137562596894</v>
      </c>
      <c r="E40" s="207">
        <v>36.534000289981144</v>
      </c>
      <c r="F40" s="207">
        <v>2.1832234750895041</v>
      </c>
      <c r="G40" s="207">
        <v>3.9889137975262376</v>
      </c>
      <c r="H40" s="207">
        <v>6.1721372726157417</v>
      </c>
      <c r="I40" s="207">
        <v>32.988144232163371</v>
      </c>
      <c r="J40" s="207"/>
      <c r="K40" s="207">
        <v>-0.1790641871150237</v>
      </c>
      <c r="L40" s="207">
        <v>0.1619990854440615</v>
      </c>
      <c r="M40" s="207">
        <v>1.4485682078152164</v>
      </c>
      <c r="N40" s="207">
        <v>2.0041592879744807</v>
      </c>
      <c r="O40" s="207">
        <v>3.2907284103456349</v>
      </c>
      <c r="P40" s="207"/>
      <c r="Q40" s="207">
        <v>1.1075049352561313</v>
      </c>
      <c r="R40" s="207"/>
      <c r="S40" s="207"/>
      <c r="T40" s="207">
        <v>3.4262388329373978</v>
      </c>
      <c r="U40" s="207">
        <v>2.7311205540870609</v>
      </c>
      <c r="V40" s="207">
        <v>3.687500697070075</v>
      </c>
      <c r="W40" s="207"/>
      <c r="X40" s="207">
        <v>38.754459731525507</v>
      </c>
      <c r="Y40" s="207"/>
      <c r="Z40" s="207"/>
      <c r="AA40" s="207">
        <v>3.279017633084619</v>
      </c>
      <c r="AB40" s="207">
        <v>1.9924485107134644</v>
      </c>
      <c r="AC40" s="341">
        <v>43.259611202194932</v>
      </c>
      <c r="AD40" s="347"/>
      <c r="AE40" s="208">
        <v>358.64400000000001</v>
      </c>
      <c r="AF40" s="208">
        <v>370.53800000000001</v>
      </c>
      <c r="AG40" s="263">
        <v>-1.4882458676803174</v>
      </c>
    </row>
    <row r="41" spans="2:33">
      <c r="B41" s="227" t="s">
        <v>28</v>
      </c>
      <c r="C41" s="207">
        <v>39.140924394520042</v>
      </c>
      <c r="D41" s="207">
        <v>42.382304418206544</v>
      </c>
      <c r="E41" s="207">
        <v>36.672459001132601</v>
      </c>
      <c r="F41" s="207">
        <v>1.9311229371273122</v>
      </c>
      <c r="G41" s="207">
        <v>3.778722479946627</v>
      </c>
      <c r="H41" s="207">
        <v>5.7098454170739394</v>
      </c>
      <c r="I41" s="207">
        <v>33.550804462166234</v>
      </c>
      <c r="J41" s="207"/>
      <c r="K41" s="207">
        <v>0.8263374933593729</v>
      </c>
      <c r="L41" s="207">
        <v>0.36719263132308294</v>
      </c>
      <c r="M41" s="207">
        <v>0.85111222452290791</v>
      </c>
      <c r="N41" s="207">
        <v>2.7574604304866854</v>
      </c>
      <c r="O41" s="207">
        <v>3.2413800236865105</v>
      </c>
      <c r="P41" s="207"/>
      <c r="Q41" s="207">
        <v>1.310257086559198</v>
      </c>
      <c r="R41" s="207"/>
      <c r="S41" s="207"/>
      <c r="T41" s="207">
        <v>2.656716263530531</v>
      </c>
      <c r="U41" s="207">
        <v>2.6528374681292313</v>
      </c>
      <c r="V41" s="207">
        <v>3.8063912204759021</v>
      </c>
      <c r="W41" s="207"/>
      <c r="X41" s="207">
        <v>38.614311890502599</v>
      </c>
      <c r="Y41" s="207"/>
      <c r="Z41" s="207"/>
      <c r="AA41" s="207">
        <v>2.8591893834784003</v>
      </c>
      <c r="AB41" s="207">
        <v>2.3752697902785758</v>
      </c>
      <c r="AC41" s="341">
        <v>43.049974399950344</v>
      </c>
      <c r="AD41" s="347"/>
      <c r="AE41" s="208">
        <v>386.71800000000002</v>
      </c>
      <c r="AF41" s="208">
        <v>406.58499999999998</v>
      </c>
      <c r="AG41" s="263">
        <v>-0.37254083932752319</v>
      </c>
    </row>
    <row r="42" spans="2:33">
      <c r="B42" s="227" t="s">
        <v>29</v>
      </c>
      <c r="C42" s="207">
        <v>38.214947745778559</v>
      </c>
      <c r="D42" s="207">
        <v>40.342802767106569</v>
      </c>
      <c r="E42" s="207">
        <v>35.462915637167036</v>
      </c>
      <c r="F42" s="207">
        <v>1.4911943922988324</v>
      </c>
      <c r="G42" s="207">
        <v>3.3886927376407048</v>
      </c>
      <c r="H42" s="207">
        <v>4.8798871299395374</v>
      </c>
      <c r="I42" s="207">
        <v>32.640221971504545</v>
      </c>
      <c r="J42" s="207"/>
      <c r="K42" s="207">
        <v>0.62058834906579063</v>
      </c>
      <c r="L42" s="207">
        <v>1.3074743439663274</v>
      </c>
      <c r="M42" s="207">
        <v>1.3235466239297173</v>
      </c>
      <c r="N42" s="207">
        <v>2.1117827413646229</v>
      </c>
      <c r="O42" s="207">
        <v>2.1278550213280134</v>
      </c>
      <c r="P42" s="207"/>
      <c r="Q42" s="207">
        <v>0.63666062902918086</v>
      </c>
      <c r="R42" s="207"/>
      <c r="S42" s="207"/>
      <c r="T42" s="207">
        <v>2.6177751502146935</v>
      </c>
      <c r="U42" s="207">
        <v>1.3517555863849311</v>
      </c>
      <c r="V42" s="207">
        <v>3.9101750286768149</v>
      </c>
      <c r="W42" s="207"/>
      <c r="X42" s="207">
        <v>37.005577025115969</v>
      </c>
      <c r="Y42" s="207"/>
      <c r="Z42" s="207"/>
      <c r="AA42" s="207">
        <v>2.2727112132824878</v>
      </c>
      <c r="AB42" s="207">
        <v>2.2566389333190973</v>
      </c>
      <c r="AC42" s="341">
        <v>42.228053109226273</v>
      </c>
      <c r="AD42" s="347"/>
      <c r="AE42" s="208">
        <v>424.55900000000003</v>
      </c>
      <c r="AF42" s="208">
        <v>439.12299999999999</v>
      </c>
      <c r="AG42" s="263">
        <v>0.1168717758042289</v>
      </c>
    </row>
    <row r="43" spans="2:33">
      <c r="B43" s="227" t="s">
        <v>30</v>
      </c>
      <c r="C43" s="207">
        <v>37.312392455146266</v>
      </c>
      <c r="D43" s="207">
        <v>39.228197849650932</v>
      </c>
      <c r="E43" s="207">
        <v>34.820749443780763</v>
      </c>
      <c r="F43" s="207">
        <v>0.93883232318804055</v>
      </c>
      <c r="G43" s="207">
        <v>3.4686160826821277</v>
      </c>
      <c r="H43" s="207">
        <v>4.4074484058701682</v>
      </c>
      <c r="I43" s="207">
        <v>32.436952685744352</v>
      </c>
      <c r="J43" s="207"/>
      <c r="K43" s="207">
        <v>1.1301814152313963</v>
      </c>
      <c r="L43" s="207">
        <v>1.3544349579684571</v>
      </c>
      <c r="M43" s="207">
        <v>1.2012266140536842</v>
      </c>
      <c r="N43" s="207">
        <v>2.0690137384194367</v>
      </c>
      <c r="O43" s="207">
        <v>1.9158053945046636</v>
      </c>
      <c r="P43" s="207"/>
      <c r="Q43" s="207">
        <v>0.97697307131662303</v>
      </c>
      <c r="R43" s="207"/>
      <c r="S43" s="207"/>
      <c r="T43" s="207">
        <v>2.2869104898017341</v>
      </c>
      <c r="U43" s="207">
        <v>0.80818930086255081</v>
      </c>
      <c r="V43" s="207">
        <v>3.8053068247827184</v>
      </c>
      <c r="W43" s="207"/>
      <c r="X43" s="207">
        <v>34.78095048585547</v>
      </c>
      <c r="Y43" s="207"/>
      <c r="Z43" s="207"/>
      <c r="AA43" s="207">
        <v>2.1293059041439704</v>
      </c>
      <c r="AB43" s="207">
        <v>2.2825142480587437</v>
      </c>
      <c r="AC43" s="341">
        <v>41.797875954888703</v>
      </c>
      <c r="AD43" s="347"/>
      <c r="AE43" s="208">
        <v>456.20499999999998</v>
      </c>
      <c r="AF43" s="208">
        <v>482.44799999999998</v>
      </c>
      <c r="AG43" s="263">
        <v>0.25966797750785497</v>
      </c>
    </row>
    <row r="44" spans="2:33">
      <c r="B44" s="227" t="s">
        <v>31</v>
      </c>
      <c r="C44" s="207">
        <v>36.058787283164854</v>
      </c>
      <c r="D44" s="207">
        <v>37.048195120429305</v>
      </c>
      <c r="E44" s="207">
        <v>33.151597404218144</v>
      </c>
      <c r="F44" s="207">
        <v>0.32057281916885061</v>
      </c>
      <c r="G44" s="207">
        <v>3.5760248970423061</v>
      </c>
      <c r="H44" s="207">
        <v>3.8965977162111574</v>
      </c>
      <c r="I44" s="207">
        <v>31.588707412953955</v>
      </c>
      <c r="J44" s="207"/>
      <c r="K44" s="207">
        <v>1.8276780466256772</v>
      </c>
      <c r="L44" s="207">
        <v>1.9868104954449022</v>
      </c>
      <c r="M44" s="207">
        <v>0.82796746691481959</v>
      </c>
      <c r="N44" s="207">
        <v>2.1482508657945281</v>
      </c>
      <c r="O44" s="207">
        <v>0.98940783726444526</v>
      </c>
      <c r="P44" s="207"/>
      <c r="Q44" s="207">
        <v>0.66883501809559476</v>
      </c>
      <c r="R44" s="207"/>
      <c r="S44" s="207"/>
      <c r="T44" s="207">
        <v>0.23379976288531137</v>
      </c>
      <c r="U44" s="207">
        <v>-0.63003088730812429</v>
      </c>
      <c r="V44" s="207">
        <v>3.627893735180332</v>
      </c>
      <c r="W44" s="207"/>
      <c r="X44" s="207">
        <v>30.887774419608753</v>
      </c>
      <c r="Y44" s="207"/>
      <c r="Z44" s="207"/>
      <c r="AA44" s="207">
        <v>1.2261325346312242</v>
      </c>
      <c r="AB44" s="207">
        <v>2.3849755631613068</v>
      </c>
      <c r="AC44" s="341">
        <v>39.177547422937728</v>
      </c>
      <c r="AD44" s="347"/>
      <c r="AE44" s="208">
        <v>512.83199999999999</v>
      </c>
      <c r="AF44" s="208">
        <v>541.96199999999999</v>
      </c>
      <c r="AG44" s="263">
        <v>2.2138188660570233</v>
      </c>
    </row>
    <row r="45" spans="2:33">
      <c r="B45" s="227" t="s">
        <v>32</v>
      </c>
      <c r="C45" s="207">
        <v>35.404200122021365</v>
      </c>
      <c r="D45" s="207">
        <v>34.437469297992592</v>
      </c>
      <c r="E45" s="207">
        <v>30.922974454181684</v>
      </c>
      <c r="F45" s="207">
        <v>8.338708916125176E-2</v>
      </c>
      <c r="G45" s="207">
        <v>3.4311077546496609</v>
      </c>
      <c r="H45" s="207">
        <v>3.5144948438109127</v>
      </c>
      <c r="I45" s="207">
        <v>31.064924803026411</v>
      </c>
      <c r="J45" s="207"/>
      <c r="K45" s="207">
        <v>1.0281407493287058</v>
      </c>
      <c r="L45" s="207">
        <v>3.6094197692083121</v>
      </c>
      <c r="M45" s="207">
        <v>1.5311611066895872</v>
      </c>
      <c r="N45" s="207">
        <v>1.1115278384899574</v>
      </c>
      <c r="O45" s="207">
        <v>-0.96673082402876775</v>
      </c>
      <c r="P45" s="207"/>
      <c r="Q45" s="207">
        <v>-1.0501179131900196</v>
      </c>
      <c r="R45" s="207"/>
      <c r="S45" s="207"/>
      <c r="T45" s="207">
        <v>-1.2165424601114276</v>
      </c>
      <c r="U45" s="207">
        <v>-2.535526920743806</v>
      </c>
      <c r="V45" s="207">
        <v>3.3512169794993634</v>
      </c>
      <c r="W45" s="207"/>
      <c r="X45" s="207">
        <v>25.575149673696362</v>
      </c>
      <c r="Y45" s="207"/>
      <c r="Z45" s="207"/>
      <c r="AA45" s="207">
        <v>-0.58965335794738405</v>
      </c>
      <c r="AB45" s="207">
        <v>1.4886053045713417</v>
      </c>
      <c r="AC45" s="341">
        <v>34.131716637734669</v>
      </c>
      <c r="AD45" s="347"/>
      <c r="AE45" s="208">
        <v>572.03099999999995</v>
      </c>
      <c r="AF45" s="208">
        <v>600.97400000000005</v>
      </c>
      <c r="AG45" s="263">
        <v>3.2709897786146414</v>
      </c>
    </row>
    <row r="46" spans="2:33" ht="15" customHeight="1">
      <c r="B46" s="227" t="s">
        <v>33</v>
      </c>
      <c r="C46" s="207">
        <v>34.584797191924729</v>
      </c>
      <c r="D46" s="207">
        <v>34.604429653249568</v>
      </c>
      <c r="E46" s="207">
        <v>30.403874561238236</v>
      </c>
      <c r="F46" s="207">
        <v>0.80730580883365766</v>
      </c>
      <c r="G46" s="207">
        <v>3.3932492831776719</v>
      </c>
      <c r="H46" s="207">
        <v>4.2005550920113297</v>
      </c>
      <c r="I46" s="207">
        <v>30.595449385456462</v>
      </c>
      <c r="J46" s="207"/>
      <c r="K46" s="207">
        <v>0.57811450861690672</v>
      </c>
      <c r="L46" s="207">
        <v>2.2718240931465292</v>
      </c>
      <c r="M46" s="207">
        <v>0.90603623702080782</v>
      </c>
      <c r="N46" s="207">
        <v>1.3854203174505646</v>
      </c>
      <c r="O46" s="207">
        <v>1.9632461324842823E-2</v>
      </c>
      <c r="P46" s="207"/>
      <c r="Q46" s="207">
        <v>-0.78767334750881479</v>
      </c>
      <c r="R46" s="207"/>
      <c r="S46" s="207"/>
      <c r="T46" s="207">
        <v>-0.7243428271060961</v>
      </c>
      <c r="U46" s="207">
        <v>-1.1067008440375108</v>
      </c>
      <c r="V46" s="207">
        <v>3.169850872457082</v>
      </c>
      <c r="W46" s="207"/>
      <c r="X46" s="207">
        <v>23.000654133152437</v>
      </c>
      <c r="Y46" s="207"/>
      <c r="Z46" s="207"/>
      <c r="AA46" s="207">
        <v>0.46817087207709862</v>
      </c>
      <c r="AB46" s="207">
        <v>1.8339587282028205</v>
      </c>
      <c r="AC46" s="341">
        <v>29.552870693326703</v>
      </c>
      <c r="AD46" s="347"/>
      <c r="AE46" s="208">
        <v>631.60699999999997</v>
      </c>
      <c r="AF46" s="208">
        <v>660.41600000000005</v>
      </c>
      <c r="AG46" s="263">
        <v>1.4231798008055865</v>
      </c>
    </row>
    <row r="47" spans="2:33">
      <c r="B47" s="227" t="s">
        <v>34</v>
      </c>
      <c r="C47" s="207">
        <v>33.774931617811063</v>
      </c>
      <c r="D47" s="207">
        <v>34.848355892607678</v>
      </c>
      <c r="E47" s="207">
        <v>30.724440322599577</v>
      </c>
      <c r="F47" s="207">
        <v>1.0106183158611459</v>
      </c>
      <c r="G47" s="207">
        <v>3.1132972541469539</v>
      </c>
      <c r="H47" s="207">
        <v>4.1239155700080996</v>
      </c>
      <c r="I47" s="207">
        <v>30.310918845309509</v>
      </c>
      <c r="J47" s="207"/>
      <c r="K47" s="207">
        <v>-0.16208228544475384</v>
      </c>
      <c r="L47" s="207">
        <v>1.0040148855992392</v>
      </c>
      <c r="M47" s="207">
        <v>1.2289031299794613</v>
      </c>
      <c r="N47" s="207">
        <v>0.84853603041639192</v>
      </c>
      <c r="O47" s="207">
        <v>1.0734242747966143</v>
      </c>
      <c r="P47" s="207"/>
      <c r="Q47" s="207">
        <v>6.2805958935468337E-2</v>
      </c>
      <c r="R47" s="207"/>
      <c r="S47" s="207"/>
      <c r="T47" s="207">
        <v>-0.38666752755831557</v>
      </c>
      <c r="U47" s="207">
        <v>-0.12487820339739147</v>
      </c>
      <c r="V47" s="207">
        <v>2.9040418862918655</v>
      </c>
      <c r="W47" s="207"/>
      <c r="X47" s="207">
        <v>21.581459655096566</v>
      </c>
      <c r="Y47" s="207"/>
      <c r="Z47" s="207"/>
      <c r="AA47" s="207">
        <v>1.3849594402639025</v>
      </c>
      <c r="AB47" s="207">
        <v>1.1600711958836802</v>
      </c>
      <c r="AC47" s="341">
        <v>27.63447518871136</v>
      </c>
      <c r="AD47" s="347"/>
      <c r="AE47" s="208">
        <v>681.46400000000006</v>
      </c>
      <c r="AF47" s="208">
        <v>700.13800000000003</v>
      </c>
      <c r="AG47" s="263">
        <v>-1.019048409082679</v>
      </c>
    </row>
    <row r="48" spans="2:33">
      <c r="B48" s="227" t="s">
        <v>35</v>
      </c>
      <c r="C48" s="207">
        <v>33.411574916548517</v>
      </c>
      <c r="D48" s="207">
        <v>36.727864423431164</v>
      </c>
      <c r="E48" s="207">
        <v>32.580130173154856</v>
      </c>
      <c r="F48" s="207">
        <v>1.2946144485503444</v>
      </c>
      <c r="G48" s="207">
        <v>2.8531198017259665</v>
      </c>
      <c r="H48" s="207">
        <v>4.1477342502763115</v>
      </c>
      <c r="I48" s="207">
        <v>30.247675080660468</v>
      </c>
      <c r="J48" s="207"/>
      <c r="K48" s="207">
        <v>0.63691647037658872</v>
      </c>
      <c r="L48" s="207">
        <v>-1.5349212374264569</v>
      </c>
      <c r="M48" s="207">
        <v>-0.1501626494707351</v>
      </c>
      <c r="N48" s="207">
        <v>1.9315309189269332</v>
      </c>
      <c r="O48" s="207">
        <v>3.3162895068826548</v>
      </c>
      <c r="P48" s="207"/>
      <c r="Q48" s="207">
        <v>2.0216750583323102</v>
      </c>
      <c r="R48" s="207"/>
      <c r="S48" s="207"/>
      <c r="T48" s="207">
        <v>1.8169537695510927</v>
      </c>
      <c r="U48" s="207">
        <v>1.9192446384513191</v>
      </c>
      <c r="V48" s="207">
        <v>2.5054983086421134</v>
      </c>
      <c r="W48" s="207"/>
      <c r="X48" s="207">
        <v>22.786932560025289</v>
      </c>
      <c r="Y48" s="207"/>
      <c r="Z48" s="207"/>
      <c r="AA48" s="207">
        <v>3.2992642872294109</v>
      </c>
      <c r="AB48" s="207">
        <v>1.9145056992736897</v>
      </c>
      <c r="AC48" s="341">
        <v>28.563713395777746</v>
      </c>
      <c r="AD48" s="347"/>
      <c r="AE48" s="208">
        <v>716.58399999999995</v>
      </c>
      <c r="AF48" s="208">
        <v>727.61</v>
      </c>
      <c r="AG48" s="263">
        <v>-2.3618978122783716</v>
      </c>
    </row>
    <row r="49" spans="2:33">
      <c r="B49" s="227" t="s">
        <v>36</v>
      </c>
      <c r="C49" s="207">
        <v>31.93282299387754</v>
      </c>
      <c r="D49" s="207">
        <v>38.18574053636911</v>
      </c>
      <c r="E49" s="207">
        <v>34.3179898705623</v>
      </c>
      <c r="F49" s="207">
        <v>1.0841790271530451</v>
      </c>
      <c r="G49" s="207">
        <v>2.7835716386537617</v>
      </c>
      <c r="H49" s="207">
        <v>3.8677506658068066</v>
      </c>
      <c r="I49" s="207">
        <v>28.979258127969821</v>
      </c>
      <c r="J49" s="207"/>
      <c r="K49" s="207">
        <v>3.5239846507702364</v>
      </c>
      <c r="L49" s="207">
        <v>-4.2943527170584153</v>
      </c>
      <c r="M49" s="207">
        <v>-2.6495988524901359</v>
      </c>
      <c r="N49" s="207">
        <v>4.6081636779232813</v>
      </c>
      <c r="O49" s="207">
        <v>6.2529175424915611</v>
      </c>
      <c r="P49" s="207"/>
      <c r="Q49" s="207">
        <v>5.1687385153385152</v>
      </c>
      <c r="R49" s="207"/>
      <c r="S49" s="207"/>
      <c r="T49" s="207">
        <v>4.8840673173179923</v>
      </c>
      <c r="U49" s="207">
        <v>4.8775913848511747</v>
      </c>
      <c r="V49" s="207">
        <v>2.5470651883551945</v>
      </c>
      <c r="W49" s="207"/>
      <c r="X49" s="207">
        <v>26.585693762830331</v>
      </c>
      <c r="Y49" s="207"/>
      <c r="Z49" s="207"/>
      <c r="AA49" s="207">
        <v>6.1768253360064547</v>
      </c>
      <c r="AB49" s="207">
        <v>4.5320714714381749</v>
      </c>
      <c r="AC49" s="341">
        <v>33.546139669673472</v>
      </c>
      <c r="AD49" s="347"/>
      <c r="AE49" s="208">
        <v>741.20600000000002</v>
      </c>
      <c r="AF49" s="208">
        <v>759.43100000000004</v>
      </c>
      <c r="AG49" s="263">
        <v>-2.3447486042252104</v>
      </c>
    </row>
    <row r="50" spans="2:33">
      <c r="B50" s="227" t="s">
        <v>37</v>
      </c>
      <c r="C50" s="207">
        <v>31.215622685835399</v>
      </c>
      <c r="D50" s="207">
        <v>37.77086897678813</v>
      </c>
      <c r="E50" s="207">
        <v>34.273767268455863</v>
      </c>
      <c r="F50" s="207">
        <v>0.81381987181124071</v>
      </c>
      <c r="G50" s="207">
        <v>2.6832818365210285</v>
      </c>
      <c r="H50" s="207">
        <v>3.4971017083322695</v>
      </c>
      <c r="I50" s="207">
        <v>28.317969408339927</v>
      </c>
      <c r="J50" s="207"/>
      <c r="K50" s="207">
        <v>4.4411106660647546</v>
      </c>
      <c r="L50" s="207">
        <v>-4.394550700952478</v>
      </c>
      <c r="M50" s="207">
        <v>-3.0942349478757403</v>
      </c>
      <c r="N50" s="207">
        <v>5.254930537875997</v>
      </c>
      <c r="O50" s="207">
        <v>6.5552462909527334</v>
      </c>
      <c r="P50" s="207"/>
      <c r="Q50" s="207">
        <v>5.7414264191414937</v>
      </c>
      <c r="R50" s="207"/>
      <c r="S50" s="207"/>
      <c r="T50" s="207">
        <v>6.3353846939557199</v>
      </c>
      <c r="U50" s="207">
        <v>5.8869793927632079</v>
      </c>
      <c r="V50" s="207">
        <v>2.6253160031664153</v>
      </c>
      <c r="W50" s="207"/>
      <c r="X50" s="207">
        <v>31.045209430883396</v>
      </c>
      <c r="Y50" s="207"/>
      <c r="Z50" s="207"/>
      <c r="AA50" s="207">
        <v>6.5456704374249899</v>
      </c>
      <c r="AB50" s="207">
        <v>5.2453546843482499</v>
      </c>
      <c r="AC50" s="341">
        <v>38.139347820535733</v>
      </c>
      <c r="AD50" s="347"/>
      <c r="AE50" s="208">
        <v>783.22</v>
      </c>
      <c r="AF50" s="208">
        <v>804.63300000000004</v>
      </c>
      <c r="AG50" s="263">
        <v>-1.6627320644633916</v>
      </c>
    </row>
    <row r="51" spans="2:33">
      <c r="B51" s="227" t="s">
        <v>38</v>
      </c>
      <c r="C51" s="207">
        <v>32.091614360119955</v>
      </c>
      <c r="D51" s="207">
        <v>37.424332560370047</v>
      </c>
      <c r="E51" s="207">
        <v>34.010222540580578</v>
      </c>
      <c r="F51" s="207">
        <v>0.8604174001723992</v>
      </c>
      <c r="G51" s="207">
        <v>2.5536926196170797</v>
      </c>
      <c r="H51" s="207">
        <v>3.4141100197894794</v>
      </c>
      <c r="I51" s="207">
        <v>29.25686257845982</v>
      </c>
      <c r="J51" s="207"/>
      <c r="K51" s="207">
        <v>3.9130641322032518</v>
      </c>
      <c r="L51" s="207">
        <v>-2.9309067951971057</v>
      </c>
      <c r="M51" s="207">
        <v>-2.371670127322655</v>
      </c>
      <c r="N51" s="207">
        <v>4.7734815323756496</v>
      </c>
      <c r="O51" s="207">
        <v>5.3327182002501008</v>
      </c>
      <c r="P51" s="207"/>
      <c r="Q51" s="207">
        <v>4.4723008000777016</v>
      </c>
      <c r="R51" s="207"/>
      <c r="S51" s="207"/>
      <c r="T51" s="207">
        <v>4.7380625736035071</v>
      </c>
      <c r="U51" s="207">
        <v>4.4608884626124539</v>
      </c>
      <c r="V51" s="207">
        <v>2.8138696322556367</v>
      </c>
      <c r="W51" s="207"/>
      <c r="X51" s="207">
        <v>34.427617122159873</v>
      </c>
      <c r="Y51" s="207"/>
      <c r="Z51" s="207"/>
      <c r="AA51" s="207">
        <v>5.5633931064625397</v>
      </c>
      <c r="AB51" s="207">
        <v>5.0041564385880895</v>
      </c>
      <c r="AC51" s="341">
        <v>41.270290286158293</v>
      </c>
      <c r="AD51" s="347"/>
      <c r="AE51" s="208">
        <v>823.67</v>
      </c>
      <c r="AF51" s="208">
        <v>842.34699999999998</v>
      </c>
      <c r="AG51" s="263">
        <v>-0.45338050996354412</v>
      </c>
    </row>
    <row r="52" spans="2:33">
      <c r="B52" s="227" t="s">
        <v>39</v>
      </c>
      <c r="C52" s="207">
        <v>33.1416335270725</v>
      </c>
      <c r="D52" s="207">
        <v>37.243632291913173</v>
      </c>
      <c r="E52" s="207">
        <v>33.948411896777621</v>
      </c>
      <c r="F52" s="207">
        <v>0.86195651546546459</v>
      </c>
      <c r="G52" s="207">
        <v>2.4332638796700854</v>
      </c>
      <c r="H52" s="207">
        <v>3.2952203951355501</v>
      </c>
      <c r="I52" s="207">
        <v>30.077630341054039</v>
      </c>
      <c r="J52" s="207"/>
      <c r="K52" s="207">
        <v>2.7884443876472687</v>
      </c>
      <c r="L52" s="207">
        <v>-1.4731872305303684</v>
      </c>
      <c r="M52" s="207">
        <v>-1.0215893688024309</v>
      </c>
      <c r="N52" s="207">
        <v>3.6504009031127342</v>
      </c>
      <c r="O52" s="207">
        <v>4.1019987648406699</v>
      </c>
      <c r="P52" s="207"/>
      <c r="Q52" s="207">
        <v>3.2400422493752057</v>
      </c>
      <c r="R52" s="207"/>
      <c r="S52" s="207"/>
      <c r="T52" s="207">
        <v>4.0792579809185199</v>
      </c>
      <c r="U52" s="207">
        <v>3.6406032656689202</v>
      </c>
      <c r="V52" s="207">
        <v>3.0626179606018806</v>
      </c>
      <c r="W52" s="207"/>
      <c r="X52" s="207">
        <v>35.910305622231611</v>
      </c>
      <c r="Y52" s="207"/>
      <c r="Z52" s="207"/>
      <c r="AA52" s="207">
        <v>4.3130147699660046</v>
      </c>
      <c r="AB52" s="207">
        <v>3.861416908238068</v>
      </c>
      <c r="AC52" s="341">
        <v>43.560144756056033</v>
      </c>
      <c r="AD52" s="347"/>
      <c r="AE52" s="208">
        <v>866.28499999999997</v>
      </c>
      <c r="AF52" s="208">
        <v>896.95699999999999</v>
      </c>
      <c r="AG52" s="263">
        <v>-0.72184351947045644</v>
      </c>
    </row>
    <row r="53" spans="2:33">
      <c r="B53" s="227" t="s">
        <v>40</v>
      </c>
      <c r="C53" s="207">
        <v>32.304539184980044</v>
      </c>
      <c r="D53" s="207">
        <v>35.426213690729305</v>
      </c>
      <c r="E53" s="207">
        <v>32.731497570567932</v>
      </c>
      <c r="F53" s="207">
        <v>0.45804130142441779</v>
      </c>
      <c r="G53" s="207">
        <v>2.2366748187369545</v>
      </c>
      <c r="H53" s="207">
        <v>2.6947161201613721</v>
      </c>
      <c r="I53" s="207">
        <v>29.560392594495298</v>
      </c>
      <c r="J53" s="207"/>
      <c r="K53" s="207">
        <v>2.4254484703376611</v>
      </c>
      <c r="L53" s="207">
        <v>-0.50919860040537301</v>
      </c>
      <c r="M53" s="207">
        <v>-0.27101386641819197</v>
      </c>
      <c r="N53" s="207">
        <v>2.8834897717620791</v>
      </c>
      <c r="O53" s="207">
        <v>3.1216745057492603</v>
      </c>
      <c r="P53" s="207"/>
      <c r="Q53" s="207">
        <v>2.6636332043248423</v>
      </c>
      <c r="R53" s="207"/>
      <c r="S53" s="207"/>
      <c r="T53" s="207">
        <v>2.7095020905419438</v>
      </c>
      <c r="U53" s="207">
        <v>2.4414119414518742</v>
      </c>
      <c r="V53" s="207">
        <v>3.0209788096538355</v>
      </c>
      <c r="W53" s="207"/>
      <c r="X53" s="207">
        <v>36.362836133551163</v>
      </c>
      <c r="Y53" s="207"/>
      <c r="Z53" s="207"/>
      <c r="AA53" s="207">
        <v>3.3279226035395673</v>
      </c>
      <c r="AB53" s="207">
        <v>3.0897378695523861</v>
      </c>
      <c r="AC53" s="341">
        <v>44.073631973959429</v>
      </c>
      <c r="AD53" s="347"/>
      <c r="AE53" s="208">
        <v>926.55399999999997</v>
      </c>
      <c r="AF53" s="208">
        <v>954.27099999999996</v>
      </c>
      <c r="AG53" s="263">
        <v>-0.18763206018617951</v>
      </c>
    </row>
    <row r="54" spans="2:33">
      <c r="B54" s="227" t="s">
        <v>41</v>
      </c>
      <c r="C54" s="207">
        <v>34.376249500199926</v>
      </c>
      <c r="D54" s="207">
        <v>35.471069304237069</v>
      </c>
      <c r="E54" s="207">
        <v>32.648796151642436</v>
      </c>
      <c r="F54" s="207">
        <v>0.6338701632748962</v>
      </c>
      <c r="G54" s="207">
        <v>2.1884029893197359</v>
      </c>
      <c r="H54" s="207">
        <v>2.8222731525946321</v>
      </c>
      <c r="I54" s="207">
        <v>31.022539437833114</v>
      </c>
      <c r="J54" s="207"/>
      <c r="K54" s="207">
        <v>1.0288391462011108</v>
      </c>
      <c r="L54" s="207">
        <v>1.5413422259961995</v>
      </c>
      <c r="M54" s="207">
        <v>0.97345272055734022</v>
      </c>
      <c r="N54" s="207">
        <v>1.662709309476007</v>
      </c>
      <c r="O54" s="207">
        <v>1.094819804037148</v>
      </c>
      <c r="P54" s="207"/>
      <c r="Q54" s="207">
        <v>0.46094964076225176</v>
      </c>
      <c r="R54" s="207"/>
      <c r="S54" s="207"/>
      <c r="T54" s="207">
        <v>0.36511168728384935</v>
      </c>
      <c r="U54" s="207">
        <v>9.2849458154882367E-2</v>
      </c>
      <c r="V54" s="207">
        <v>3.072997605081679</v>
      </c>
      <c r="W54" s="207"/>
      <c r="X54" s="207">
        <v>36.461126005361926</v>
      </c>
      <c r="Y54" s="207"/>
      <c r="Z54" s="207"/>
      <c r="AA54" s="207">
        <v>0.98373021925250503</v>
      </c>
      <c r="AB54" s="207">
        <v>1.5516197246913641</v>
      </c>
      <c r="AC54" s="341">
        <v>42.485892241041725</v>
      </c>
      <c r="AD54" s="347"/>
      <c r="AE54" s="208">
        <v>970.38800000000003</v>
      </c>
      <c r="AF54" s="208">
        <v>988.45</v>
      </c>
      <c r="AG54" s="263">
        <v>1.2108318349521903</v>
      </c>
    </row>
    <row r="55" spans="2:33">
      <c r="B55" s="227" t="s">
        <v>42</v>
      </c>
      <c r="C55" s="207">
        <v>34.976304065287579</v>
      </c>
      <c r="D55" s="207">
        <v>34.988433070571091</v>
      </c>
      <c r="E55" s="207">
        <v>32.192746657620866</v>
      </c>
      <c r="F55" s="207">
        <v>0.63396239811142518</v>
      </c>
      <c r="G55" s="207">
        <v>2.1617240148388026</v>
      </c>
      <c r="H55" s="207">
        <v>2.7956864129502277</v>
      </c>
      <c r="I55" s="207">
        <v>31.670114722640218</v>
      </c>
      <c r="J55" s="207"/>
      <c r="K55" s="207">
        <v>8.1511776877272735E-2</v>
      </c>
      <c r="L55" s="207">
        <v>2.4560742650118628</v>
      </c>
      <c r="M55" s="207">
        <v>1.7527290953066779</v>
      </c>
      <c r="N55" s="207">
        <v>0.71547417498869803</v>
      </c>
      <c r="O55" s="207">
        <v>1.2129005283513034E-2</v>
      </c>
      <c r="P55" s="207"/>
      <c r="Q55" s="207">
        <v>-0.62183339282791217</v>
      </c>
      <c r="R55" s="207"/>
      <c r="S55" s="207"/>
      <c r="T55" s="207">
        <v>-0.44818153669566457</v>
      </c>
      <c r="U55" s="207">
        <v>-0.75811213511909104</v>
      </c>
      <c r="V55" s="207">
        <v>2.9032697037169979</v>
      </c>
      <c r="W55" s="207"/>
      <c r="X55" s="207">
        <v>35.061393649359026</v>
      </c>
      <c r="Y55" s="207"/>
      <c r="Z55" s="207"/>
      <c r="AA55" s="207">
        <v>-0.12553027419440724</v>
      </c>
      <c r="AB55" s="207">
        <v>0.57781489551077758</v>
      </c>
      <c r="AC55" s="341">
        <v>40.934998392660276</v>
      </c>
      <c r="AD55" s="347"/>
      <c r="AE55" s="208">
        <v>1014.098</v>
      </c>
      <c r="AF55" s="208">
        <v>1035.6120000000001</v>
      </c>
      <c r="AG55" s="263">
        <v>0.92235760542949352</v>
      </c>
    </row>
    <row r="56" spans="2:33">
      <c r="B56" s="227" t="s">
        <v>43</v>
      </c>
      <c r="C56" s="207">
        <v>35.676214192067093</v>
      </c>
      <c r="D56" s="207">
        <v>34.601446031143112</v>
      </c>
      <c r="E56" s="207">
        <v>31.86546688747028</v>
      </c>
      <c r="F56" s="207">
        <v>0.56269103926301611</v>
      </c>
      <c r="G56" s="207">
        <v>2.1732881044098198</v>
      </c>
      <c r="H56" s="207">
        <v>2.7359791436728362</v>
      </c>
      <c r="I56" s="207">
        <v>32.453512012087018</v>
      </c>
      <c r="J56" s="207"/>
      <c r="K56" s="207">
        <v>-1.0157392263701441</v>
      </c>
      <c r="L56" s="207">
        <v>3.1587043214106298</v>
      </c>
      <c r="M56" s="207">
        <v>2.5369843475937768</v>
      </c>
      <c r="N56" s="207">
        <v>-0.45304818710712846</v>
      </c>
      <c r="O56" s="207">
        <v>-1.0747681609239823</v>
      </c>
      <c r="P56" s="207"/>
      <c r="Q56" s="207">
        <v>-1.6374592001869983</v>
      </c>
      <c r="R56" s="207">
        <v>27.438863031397393</v>
      </c>
      <c r="S56" s="207"/>
      <c r="T56" s="207">
        <v>-0.86119062407808677</v>
      </c>
      <c r="U56" s="207">
        <v>-0.82565720334070702</v>
      </c>
      <c r="V56" s="207">
        <v>2.441061176863125</v>
      </c>
      <c r="W56" s="207"/>
      <c r="X56" s="207">
        <v>32.35060621904465</v>
      </c>
      <c r="Y56" s="207">
        <v>32.451329872712769</v>
      </c>
      <c r="Z56" s="207">
        <v>30.581898860632339</v>
      </c>
      <c r="AA56" s="207">
        <v>-1.0636462944862877</v>
      </c>
      <c r="AB56" s="207">
        <v>-0.44192632066943399</v>
      </c>
      <c r="AC56" s="341">
        <v>38.486087770376813</v>
      </c>
      <c r="AD56" s="347"/>
      <c r="AE56" s="208">
        <v>1060.973</v>
      </c>
      <c r="AF56" s="208">
        <v>1092.097</v>
      </c>
      <c r="AG56" s="263">
        <v>0.87449690546190983</v>
      </c>
    </row>
    <row r="57" spans="2:33">
      <c r="B57" s="227" t="s">
        <v>44</v>
      </c>
      <c r="C57" s="207">
        <v>36.36363636363636</v>
      </c>
      <c r="D57" s="207">
        <v>34.905733814230608</v>
      </c>
      <c r="E57" s="207">
        <v>32.255489950636743</v>
      </c>
      <c r="F57" s="207">
        <v>0.49765889160395227</v>
      </c>
      <c r="G57" s="207">
        <v>2.1525849719899108</v>
      </c>
      <c r="H57" s="207">
        <v>2.6502438635938632</v>
      </c>
      <c r="I57" s="207">
        <v>32.970035780976396</v>
      </c>
      <c r="J57" s="207"/>
      <c r="K57" s="207">
        <v>-1.1454678461095866</v>
      </c>
      <c r="L57" s="207">
        <v>3.3611212267354307</v>
      </c>
      <c r="M57" s="207">
        <v>2.5510276318353129</v>
      </c>
      <c r="N57" s="207">
        <v>-0.64780895450563425</v>
      </c>
      <c r="O57" s="207">
        <v>-1.4579025494057529</v>
      </c>
      <c r="P57" s="207"/>
      <c r="Q57" s="207">
        <v>-1.9555614410097053</v>
      </c>
      <c r="R57" s="207">
        <v>26.867819867930248</v>
      </c>
      <c r="S57" s="207"/>
      <c r="T57" s="207">
        <v>-3.182529506555372</v>
      </c>
      <c r="U57" s="207">
        <v>-3.4025480636309058</v>
      </c>
      <c r="V57" s="207">
        <v>2.4060671078967779</v>
      </c>
      <c r="W57" s="207"/>
      <c r="X57" s="207">
        <v>28.208052785851823</v>
      </c>
      <c r="Y57" s="207">
        <v>28.313175963935738</v>
      </c>
      <c r="Z57" s="207">
        <v>30.810727469912869</v>
      </c>
      <c r="AA57" s="207">
        <v>-1.3889174711197683</v>
      </c>
      <c r="AB57" s="207">
        <v>-0.57882387621964959</v>
      </c>
      <c r="AC57" s="341">
        <v>35.643632569904433</v>
      </c>
      <c r="AD57" s="347"/>
      <c r="AE57" s="208">
        <v>1117.633</v>
      </c>
      <c r="AF57" s="208">
        <v>1141.518</v>
      </c>
      <c r="AG57" s="263">
        <v>1.2703884276154733</v>
      </c>
    </row>
    <row r="58" spans="2:33">
      <c r="B58" s="227" t="s">
        <v>45</v>
      </c>
      <c r="C58" s="207">
        <v>35.565396240896526</v>
      </c>
      <c r="D58" s="207">
        <v>36.051432193414023</v>
      </c>
      <c r="E58" s="207">
        <v>32.703682783064629</v>
      </c>
      <c r="F58" s="207">
        <v>1.1589491067925162</v>
      </c>
      <c r="G58" s="207">
        <v>2.1888003035568762</v>
      </c>
      <c r="H58" s="207">
        <v>3.3477494103493917</v>
      </c>
      <c r="I58" s="207">
        <v>32.298537838968251</v>
      </c>
      <c r="J58" s="207"/>
      <c r="K58" s="207">
        <v>-6.9301115814693393E-2</v>
      </c>
      <c r="L58" s="207">
        <v>1.2035340229478648</v>
      </c>
      <c r="M58" s="207">
        <v>0.59992198448753775</v>
      </c>
      <c r="N58" s="207">
        <v>1.0896479909778227</v>
      </c>
      <c r="O58" s="207">
        <v>0.48603595251749548</v>
      </c>
      <c r="P58" s="207"/>
      <c r="Q58" s="207">
        <v>-0.67291315427502074</v>
      </c>
      <c r="R58" s="207">
        <v>28.243998957370682</v>
      </c>
      <c r="S58" s="207"/>
      <c r="T58" s="207">
        <v>0.23896480206280693</v>
      </c>
      <c r="U58" s="207">
        <v>0.34451980665496706</v>
      </c>
      <c r="V58" s="207">
        <v>1.9847617897782395</v>
      </c>
      <c r="W58" s="207"/>
      <c r="X58" s="207">
        <v>27.978348515776542</v>
      </c>
      <c r="Y58" s="207">
        <v>28.079903319826549</v>
      </c>
      <c r="Z58" s="207">
        <v>32.317531405823154</v>
      </c>
      <c r="AA58" s="207">
        <v>0.4263594303134311</v>
      </c>
      <c r="AB58" s="207">
        <v>1.0299714687737584</v>
      </c>
      <c r="AC58" s="341">
        <v>34.292785781119967</v>
      </c>
      <c r="AD58" s="347"/>
      <c r="AE58" s="208">
        <v>1159.585</v>
      </c>
      <c r="AF58" s="208">
        <v>1181.6279999999999</v>
      </c>
      <c r="AG58" s="263">
        <v>0.69906870587446535</v>
      </c>
    </row>
    <row r="59" spans="2:33">
      <c r="B59" s="227" t="s">
        <v>46</v>
      </c>
      <c r="C59" s="207">
        <v>34.523355033194342</v>
      </c>
      <c r="D59" s="207">
        <v>37.416807558757377</v>
      </c>
      <c r="E59" s="207">
        <v>33.665607290360015</v>
      </c>
      <c r="F59" s="207">
        <v>1.5253531392079964</v>
      </c>
      <c r="G59" s="207">
        <v>2.2258471291893707</v>
      </c>
      <c r="H59" s="207">
        <v>3.7512002683973673</v>
      </c>
      <c r="I59" s="207">
        <v>31.414721860006971</v>
      </c>
      <c r="J59" s="207"/>
      <c r="K59" s="207">
        <v>1.5446931539178841</v>
      </c>
      <c r="L59" s="207">
        <v>-1.2443953043682332</v>
      </c>
      <c r="M59" s="207">
        <v>-1.4209890719310825</v>
      </c>
      <c r="N59" s="207">
        <v>3.0700462931258801</v>
      </c>
      <c r="O59" s="207">
        <v>2.8934525255630317</v>
      </c>
      <c r="P59" s="207"/>
      <c r="Q59" s="207">
        <v>1.368099386355035</v>
      </c>
      <c r="R59" s="207">
        <v>31.277550777179542</v>
      </c>
      <c r="S59" s="207"/>
      <c r="T59" s="207">
        <v>1.797386431058732</v>
      </c>
      <c r="U59" s="207">
        <v>1.9321635571245124</v>
      </c>
      <c r="V59" s="207">
        <v>1.7971385270868143</v>
      </c>
      <c r="W59" s="207"/>
      <c r="X59" s="207">
        <v>29.731083477344946</v>
      </c>
      <c r="Y59" s="207">
        <v>29.819664711974092</v>
      </c>
      <c r="Z59" s="207">
        <v>34.975414680970658</v>
      </c>
      <c r="AA59" s="207">
        <v>2.5143247178439627</v>
      </c>
      <c r="AB59" s="207">
        <v>2.690918485406812</v>
      </c>
      <c r="AC59" s="341">
        <v>34.872238556339482</v>
      </c>
      <c r="AD59" s="347"/>
      <c r="AE59" s="208">
        <v>1210.146</v>
      </c>
      <c r="AF59" s="208">
        <v>1241.798</v>
      </c>
      <c r="AG59" s="263">
        <v>7.3560052775912529E-2</v>
      </c>
    </row>
    <row r="60" spans="2:33">
      <c r="B60" s="227" t="s">
        <v>47</v>
      </c>
      <c r="C60" s="207">
        <v>35.290945323788307</v>
      </c>
      <c r="D60" s="207">
        <v>38.697583113258204</v>
      </c>
      <c r="E60" s="207">
        <v>34.823660724768587</v>
      </c>
      <c r="F60" s="207">
        <v>1.6983486146616218</v>
      </c>
      <c r="G60" s="207">
        <v>2.1755737738279923</v>
      </c>
      <c r="H60" s="207">
        <v>3.8739223884896137</v>
      </c>
      <c r="I60" s="207">
        <v>32.22479128737298</v>
      </c>
      <c r="J60" s="207"/>
      <c r="K60" s="207">
        <v>1.9149205057048602</v>
      </c>
      <c r="L60" s="207">
        <v>-1.6534986858109852</v>
      </c>
      <c r="M60" s="207">
        <v>-1.8601300167075729</v>
      </c>
      <c r="N60" s="207">
        <v>3.6132691203664811</v>
      </c>
      <c r="O60" s="207">
        <v>3.4066377894698943</v>
      </c>
      <c r="P60" s="207"/>
      <c r="Q60" s="207">
        <v>1.7082891748082725</v>
      </c>
      <c r="R60" s="207">
        <v>31.177818008575514</v>
      </c>
      <c r="S60" s="207"/>
      <c r="T60" s="207">
        <v>3.0832173601316222</v>
      </c>
      <c r="U60" s="207">
        <v>3.1297110036521776</v>
      </c>
      <c r="V60" s="207">
        <v>1.8175570642942906</v>
      </c>
      <c r="W60" s="207"/>
      <c r="X60" s="207">
        <v>30.833730347784659</v>
      </c>
      <c r="Y60" s="207">
        <v>30.940447832301093</v>
      </c>
      <c r="Z60" s="207">
        <v>35.080628870890898</v>
      </c>
      <c r="AA60" s="207">
        <v>2.9360657611103371</v>
      </c>
      <c r="AB60" s="207">
        <v>3.1426970920069248</v>
      </c>
      <c r="AC60" s="341">
        <v>36.605917059723197</v>
      </c>
      <c r="AD60" s="347"/>
      <c r="AE60" s="208">
        <v>1277.5940000000001</v>
      </c>
      <c r="AF60" s="208">
        <v>1311.875</v>
      </c>
      <c r="AG60" s="263">
        <v>0.38383864068281015</v>
      </c>
    </row>
    <row r="61" spans="2:33">
      <c r="B61" s="227" t="s">
        <v>48</v>
      </c>
      <c r="C61" s="207">
        <v>35.888955650441133</v>
      </c>
      <c r="D61" s="207">
        <v>39.725954143478582</v>
      </c>
      <c r="E61" s="207">
        <v>35.507053164064331</v>
      </c>
      <c r="F61" s="207">
        <v>2.0426064139118862</v>
      </c>
      <c r="G61" s="207">
        <v>2.1762945655023667</v>
      </c>
      <c r="H61" s="207">
        <v>4.2189009794142525</v>
      </c>
      <c r="I61" s="207">
        <v>32.840123082224906</v>
      </c>
      <c r="J61" s="207"/>
      <c r="K61" s="207">
        <v>2.1125804507918082</v>
      </c>
      <c r="L61" s="207">
        <v>-2.0399326508800768</v>
      </c>
      <c r="M61" s="207">
        <v>-2.3581210225463245</v>
      </c>
      <c r="N61" s="207">
        <v>4.155186864703694</v>
      </c>
      <c r="O61" s="207">
        <v>3.8369984930374468</v>
      </c>
      <c r="P61" s="207"/>
      <c r="Q61" s="207">
        <v>1.7943920791255608</v>
      </c>
      <c r="R61" s="207">
        <v>33.265383507658285</v>
      </c>
      <c r="S61" s="207"/>
      <c r="T61" s="207">
        <v>3.0533631111312469</v>
      </c>
      <c r="U61" s="207">
        <v>3.1464249188772873</v>
      </c>
      <c r="V61" s="207">
        <v>1.922509891066438</v>
      </c>
      <c r="W61" s="207"/>
      <c r="X61" s="207">
        <v>33.352582165739683</v>
      </c>
      <c r="Y61" s="207">
        <v>33.461128213143908</v>
      </c>
      <c r="Z61" s="207">
        <v>34.612222863849965</v>
      </c>
      <c r="AA61" s="207">
        <v>3.3078904975204564</v>
      </c>
      <c r="AB61" s="207">
        <v>3.6260788691867036</v>
      </c>
      <c r="AC61" s="341">
        <v>39.03827714593622</v>
      </c>
      <c r="AD61" s="347"/>
      <c r="AE61" s="208">
        <v>1346.4169999999999</v>
      </c>
      <c r="AF61" s="208">
        <v>1381.902</v>
      </c>
      <c r="AG61" s="263">
        <v>0.48284128705937113</v>
      </c>
    </row>
    <row r="62" spans="2:33">
      <c r="B62" s="227" t="s">
        <v>49</v>
      </c>
      <c r="C62" s="207">
        <v>36.50911062921962</v>
      </c>
      <c r="D62" s="207">
        <v>39.696408362994951</v>
      </c>
      <c r="E62" s="207">
        <v>35.629202062158384</v>
      </c>
      <c r="F62" s="207">
        <v>1.8542285275545694</v>
      </c>
      <c r="G62" s="207">
        <v>2.2129777732819971</v>
      </c>
      <c r="H62" s="207">
        <v>4.067206300836566</v>
      </c>
      <c r="I62" s="207">
        <v>33.238570707038775</v>
      </c>
      <c r="J62" s="207"/>
      <c r="K62" s="207">
        <v>1.5886087761697425</v>
      </c>
      <c r="L62" s="207">
        <v>-1.4036670115773375</v>
      </c>
      <c r="M62" s="207">
        <v>-1.6592065815263246</v>
      </c>
      <c r="N62" s="207">
        <v>3.4428373037243118</v>
      </c>
      <c r="O62" s="207">
        <v>3.1872977337753245</v>
      </c>
      <c r="P62" s="207"/>
      <c r="Q62" s="207">
        <v>1.3330692062207554</v>
      </c>
      <c r="R62" s="207">
        <v>32.261952096488642</v>
      </c>
      <c r="S62" s="207"/>
      <c r="T62" s="207">
        <v>3.0234124801465625</v>
      </c>
      <c r="U62" s="207">
        <v>3.0234124801465625</v>
      </c>
      <c r="V62" s="207">
        <v>1.9526439756188194</v>
      </c>
      <c r="W62" s="207"/>
      <c r="X62" s="207">
        <v>34.176710152891843</v>
      </c>
      <c r="Y62" s="207">
        <v>34.327268347397975</v>
      </c>
      <c r="Z62" s="207">
        <v>32.20686148440798</v>
      </c>
      <c r="AA62" s="207">
        <v>2.9476866749979105</v>
      </c>
      <c r="AB62" s="207">
        <v>3.2032262449468969</v>
      </c>
      <c r="AC62" s="341">
        <v>40.373796061555666</v>
      </c>
      <c r="AD62" s="347"/>
      <c r="AE62" s="208">
        <v>1423.557</v>
      </c>
      <c r="AF62" s="208">
        <v>1461.229</v>
      </c>
      <c r="AG62" s="263">
        <v>0.31794262507422538</v>
      </c>
    </row>
    <row r="63" spans="2:33">
      <c r="B63" s="227" t="s">
        <v>50</v>
      </c>
      <c r="C63" s="207">
        <v>36.928034990170396</v>
      </c>
      <c r="D63" s="207">
        <v>39.669208435780817</v>
      </c>
      <c r="E63" s="207">
        <v>35.615100090528763</v>
      </c>
      <c r="F63" s="207">
        <v>1.8131197068796501</v>
      </c>
      <c r="G63" s="207">
        <v>2.2409886383724107</v>
      </c>
      <c r="H63" s="207">
        <v>4.054108345252061</v>
      </c>
      <c r="I63" s="207">
        <v>33.635452992002399</v>
      </c>
      <c r="J63" s="207"/>
      <c r="K63" s="207">
        <v>0.99556805696067141</v>
      </c>
      <c r="L63" s="207">
        <v>-0.86953144669248605</v>
      </c>
      <c r="M63" s="207">
        <v>-0.93704576492238101</v>
      </c>
      <c r="N63" s="207">
        <v>2.8086877638403211</v>
      </c>
      <c r="O63" s="207">
        <v>2.7411734456104262</v>
      </c>
      <c r="P63" s="207"/>
      <c r="Q63" s="207">
        <v>0.9280537387307759</v>
      </c>
      <c r="R63" s="207">
        <v>32.284343869784934</v>
      </c>
      <c r="S63" s="207"/>
      <c r="T63" s="207">
        <v>2.5070842774572668</v>
      </c>
      <c r="U63" s="207">
        <v>2.3941242011774095</v>
      </c>
      <c r="V63" s="207">
        <v>2.0598641532882294</v>
      </c>
      <c r="W63" s="207"/>
      <c r="X63" s="207">
        <v>34.930781315164808</v>
      </c>
      <c r="Y63" s="207">
        <v>35.06131487762805</v>
      </c>
      <c r="Z63" s="207">
        <v>31.962774438656734</v>
      </c>
      <c r="AA63" s="207">
        <v>2.5810741318077359</v>
      </c>
      <c r="AB63" s="207">
        <v>2.6485884500376313</v>
      </c>
      <c r="AC63" s="341">
        <v>41.382157262924444</v>
      </c>
      <c r="AD63" s="347"/>
      <c r="AE63" s="208">
        <v>1493.4480000000001</v>
      </c>
      <c r="AF63" s="208">
        <v>1532.173</v>
      </c>
      <c r="AG63" s="263">
        <v>7.8515864301000604E-3</v>
      </c>
    </row>
    <row r="64" spans="2:33">
      <c r="B64" s="227" t="s">
        <v>51</v>
      </c>
      <c r="C64" s="207">
        <v>37.161140434638504</v>
      </c>
      <c r="D64" s="207">
        <v>40.027304066919143</v>
      </c>
      <c r="E64" s="207">
        <v>35.959812383145021</v>
      </c>
      <c r="F64" s="207">
        <v>1.8213313977048551</v>
      </c>
      <c r="G64" s="207">
        <v>2.2461602860692644</v>
      </c>
      <c r="H64" s="207">
        <v>4.0674916837741195</v>
      </c>
      <c r="I64" s="207">
        <v>33.642974514719832</v>
      </c>
      <c r="J64" s="207"/>
      <c r="K64" s="207">
        <v>1.3883603496185899</v>
      </c>
      <c r="L64" s="207">
        <v>-1.0932441519230853</v>
      </c>
      <c r="M64" s="207">
        <v>-1.4367722669658971</v>
      </c>
      <c r="N64" s="207">
        <v>3.2096917473234461</v>
      </c>
      <c r="O64" s="207">
        <v>2.8661636322806343</v>
      </c>
      <c r="P64" s="207"/>
      <c r="Q64" s="207">
        <v>1.0448322345757786</v>
      </c>
      <c r="R64" s="207">
        <v>34.069040639506959</v>
      </c>
      <c r="S64" s="207"/>
      <c r="T64" s="207">
        <v>2.1160651862332029</v>
      </c>
      <c r="U64" s="207">
        <v>1.8526941772741354</v>
      </c>
      <c r="V64" s="207">
        <v>2.1438018432153658</v>
      </c>
      <c r="W64" s="207"/>
      <c r="X64" s="207">
        <v>35.467024171602375</v>
      </c>
      <c r="Y64" s="207">
        <v>35.598337201856886</v>
      </c>
      <c r="Z64" s="207">
        <v>35.002113514486958</v>
      </c>
      <c r="AA64" s="207">
        <v>2.8765966867418147</v>
      </c>
      <c r="AB64" s="207">
        <v>3.2201248017846269</v>
      </c>
      <c r="AC64" s="341">
        <v>42.109207361410554</v>
      </c>
      <c r="AD64" s="347"/>
      <c r="AE64" s="208">
        <v>1571.9269999999999</v>
      </c>
      <c r="AF64" s="208">
        <v>1599.232</v>
      </c>
      <c r="AG64" s="263">
        <v>0.68391559551358327</v>
      </c>
    </row>
    <row r="65" spans="1:71">
      <c r="B65" s="227" t="s">
        <v>52</v>
      </c>
      <c r="C65" s="207">
        <v>35.742910635819356</v>
      </c>
      <c r="D65" s="207">
        <v>43.041938356847908</v>
      </c>
      <c r="E65" s="207">
        <v>37.592443702154128</v>
      </c>
      <c r="F65" s="207">
        <v>3.0475745747574008</v>
      </c>
      <c r="G65" s="207">
        <v>2.4019200799363825</v>
      </c>
      <c r="H65" s="207">
        <v>5.4494946546937832</v>
      </c>
      <c r="I65" s="207">
        <v>32.02206535376682</v>
      </c>
      <c r="J65" s="207"/>
      <c r="K65" s="207">
        <v>3.9060075200232518</v>
      </c>
      <c r="L65" s="207">
        <v>-5.3773159175455207</v>
      </c>
      <c r="M65" s="207">
        <v>-5.0318702912976212</v>
      </c>
      <c r="N65" s="207">
        <v>6.9535820947806526</v>
      </c>
      <c r="O65" s="207">
        <v>7.299027721028553</v>
      </c>
      <c r="P65" s="207"/>
      <c r="Q65" s="207">
        <v>4.2514531462711513</v>
      </c>
      <c r="R65" s="207">
        <v>47.209226625477889</v>
      </c>
      <c r="S65" s="207"/>
      <c r="T65" s="207">
        <v>10.282582894141409</v>
      </c>
      <c r="U65" s="207">
        <v>10.915307980394999</v>
      </c>
      <c r="V65" s="207">
        <v>2.1037277493351709</v>
      </c>
      <c r="W65" s="207"/>
      <c r="X65" s="207">
        <v>50.243494578017199</v>
      </c>
      <c r="Y65" s="207">
        <v>50.275407366748162</v>
      </c>
      <c r="Z65" s="207">
        <v>46.523165493339796</v>
      </c>
      <c r="AA65" s="207">
        <v>6.7112417441646626</v>
      </c>
      <c r="AB65" s="207">
        <v>6.3657961179167621</v>
      </c>
      <c r="AC65" s="341">
        <v>53.186754009215029</v>
      </c>
      <c r="AD65" s="347"/>
      <c r="AE65" s="208">
        <v>1593.2670000000001</v>
      </c>
      <c r="AF65" s="208">
        <v>1566.77</v>
      </c>
      <c r="AG65" s="263">
        <v>-0.96445749070123332</v>
      </c>
    </row>
    <row r="66" spans="1:71">
      <c r="B66" s="227" t="s">
        <v>53</v>
      </c>
      <c r="C66" s="207">
        <v>35.780022589928976</v>
      </c>
      <c r="D66" s="207">
        <v>45.967442424397127</v>
      </c>
      <c r="E66" s="207">
        <v>40.368394519708758</v>
      </c>
      <c r="F66" s="207">
        <v>3.0444077163113326</v>
      </c>
      <c r="G66" s="207">
        <v>2.5546401883770353</v>
      </c>
      <c r="H66" s="207">
        <v>5.5990479046883674</v>
      </c>
      <c r="I66" s="207">
        <v>32.152871282074194</v>
      </c>
      <c r="J66" s="207"/>
      <c r="K66" s="207">
        <v>5.393918896194239</v>
      </c>
      <c r="L66" s="207">
        <v>-8.1880834933985067</v>
      </c>
      <c r="M66" s="207">
        <v>-6.4389902714359319</v>
      </c>
      <c r="N66" s="207">
        <v>8.4383266125055716</v>
      </c>
      <c r="O66" s="207">
        <v>10.187419834468148</v>
      </c>
      <c r="P66" s="207"/>
      <c r="Q66" s="207">
        <v>7.1430121181568165</v>
      </c>
      <c r="R66" s="207">
        <v>54.332474359183145</v>
      </c>
      <c r="S66" s="207"/>
      <c r="T66" s="207">
        <v>12.672822528668155</v>
      </c>
      <c r="U66" s="207">
        <v>12.81225471740254</v>
      </c>
      <c r="V66" s="207">
        <v>1.790539031440842</v>
      </c>
      <c r="W66" s="207"/>
      <c r="X66" s="207">
        <v>64.38547853462434</v>
      </c>
      <c r="Y66" s="207">
        <v>63.602505014162425</v>
      </c>
      <c r="Z66" s="207">
        <v>53.366222397051509</v>
      </c>
      <c r="AA66" s="207">
        <v>9.9660512931777152</v>
      </c>
      <c r="AB66" s="207">
        <v>8.2169580712151351</v>
      </c>
      <c r="AC66" s="341">
        <v>70.342741549515978</v>
      </c>
      <c r="AD66" s="347"/>
      <c r="AE66" s="208">
        <v>1567.07</v>
      </c>
      <c r="AF66" s="208">
        <v>1596.4780000000001</v>
      </c>
      <c r="AG66" s="263">
        <v>-3.1124034476446587</v>
      </c>
    </row>
    <row r="67" spans="1:71">
      <c r="B67" s="227" t="s">
        <v>54</v>
      </c>
      <c r="C67" s="207">
        <v>36.807362979093973</v>
      </c>
      <c r="D67" s="207">
        <v>45.502245662081449</v>
      </c>
      <c r="E67" s="207">
        <v>40.497793531366391</v>
      </c>
      <c r="F67" s="207">
        <v>2.5055023926375108</v>
      </c>
      <c r="G67" s="207">
        <v>2.498949738077537</v>
      </c>
      <c r="H67" s="207">
        <v>5.0044521307150474</v>
      </c>
      <c r="I67" s="207">
        <v>33.122505245185636</v>
      </c>
      <c r="J67" s="207"/>
      <c r="K67" s="207">
        <v>4.3738952103833721</v>
      </c>
      <c r="L67" s="207">
        <v>-6.1269769726246022</v>
      </c>
      <c r="M67" s="207">
        <v>-4.3114918926580135</v>
      </c>
      <c r="N67" s="207">
        <v>6.8793976030208874</v>
      </c>
      <c r="O67" s="207">
        <v>8.6948826829874726</v>
      </c>
      <c r="P67" s="207"/>
      <c r="Q67" s="207">
        <v>6.1893802903499608</v>
      </c>
      <c r="R67" s="207">
        <v>58.625817749808753</v>
      </c>
      <c r="S67" s="207"/>
      <c r="T67" s="207">
        <v>8.2069242574372634</v>
      </c>
      <c r="U67" s="207">
        <v>7.7188433523625699</v>
      </c>
      <c r="V67" s="207">
        <v>2.5110752110016006</v>
      </c>
      <c r="W67" s="207"/>
      <c r="X67" s="207">
        <v>70.622885754928262</v>
      </c>
      <c r="Y67" s="207">
        <v>70.344914269968314</v>
      </c>
      <c r="Z67" s="207">
        <v>47.359935607301225</v>
      </c>
      <c r="AA67" s="207">
        <v>8.7660432867135452</v>
      </c>
      <c r="AB67" s="207">
        <v>6.9505582067469582</v>
      </c>
      <c r="AC67" s="341">
        <v>75.976376149317232</v>
      </c>
      <c r="AD67" s="347"/>
      <c r="AE67" s="208">
        <v>1632.9259999999999</v>
      </c>
      <c r="AF67" s="208">
        <v>1654.846</v>
      </c>
      <c r="AG67" s="263">
        <v>-2.3860087808753123</v>
      </c>
    </row>
    <row r="68" spans="1:71">
      <c r="B68" s="227" t="s">
        <v>55</v>
      </c>
      <c r="C68" s="207">
        <v>37.089492348612715</v>
      </c>
      <c r="D68" s="207">
        <v>44.350442640027559</v>
      </c>
      <c r="E68" s="207">
        <v>39.954918001091059</v>
      </c>
      <c r="F68" s="207">
        <v>1.8704448768752189</v>
      </c>
      <c r="G68" s="207">
        <v>2.5250797620612793</v>
      </c>
      <c r="H68" s="207">
        <v>4.3955246389364984</v>
      </c>
      <c r="I68" s="207">
        <v>33.3145739548835</v>
      </c>
      <c r="J68" s="207"/>
      <c r="K68" s="207">
        <v>3.6632210967317858</v>
      </c>
      <c r="L68" s="207">
        <v>-4.6779861470120538</v>
      </c>
      <c r="M68" s="207">
        <v>-2.9507018292042102</v>
      </c>
      <c r="N68" s="207">
        <v>5.5336659736070049</v>
      </c>
      <c r="O68" s="207">
        <v>7.2609502914148489</v>
      </c>
      <c r="P68" s="207"/>
      <c r="Q68" s="207">
        <v>5.3905054145396294</v>
      </c>
      <c r="R68" s="207">
        <v>64.558870827423661</v>
      </c>
      <c r="S68" s="207"/>
      <c r="T68" s="207">
        <v>7.000381334934028</v>
      </c>
      <c r="U68" s="207">
        <v>6.4134467859295148</v>
      </c>
      <c r="V68" s="207">
        <v>2.5858791852401373</v>
      </c>
      <c r="W68" s="207"/>
      <c r="X68" s="207">
        <v>73.88035612077455</v>
      </c>
      <c r="Y68" s="207">
        <v>74.202568442290882</v>
      </c>
      <c r="Z68" s="207">
        <v>52.483583282218746</v>
      </c>
      <c r="AA68" s="207">
        <v>7.4202661967700161</v>
      </c>
      <c r="AB68" s="207">
        <v>5.6929818789621738</v>
      </c>
      <c r="AC68" s="341">
        <v>81.7472040891479</v>
      </c>
      <c r="AD68" s="347"/>
      <c r="AE68" s="208">
        <v>1680.9369999999999</v>
      </c>
      <c r="AF68" s="208">
        <v>1706.9490000000001</v>
      </c>
      <c r="AG68" s="263">
        <v>-2.5001651232655617</v>
      </c>
    </row>
    <row r="69" spans="1:71">
      <c r="A69" s="240"/>
      <c r="B69" s="233" t="s">
        <v>56</v>
      </c>
      <c r="C69" s="207">
        <v>36.654260253173902</v>
      </c>
      <c r="D69" s="207">
        <v>43.79167839622685</v>
      </c>
      <c r="E69" s="207">
        <v>39.343309997277203</v>
      </c>
      <c r="F69" s="207">
        <v>1.9020923997064918</v>
      </c>
      <c r="G69" s="207">
        <v>2.546275999243155</v>
      </c>
      <c r="H69" s="207">
        <v>4.448368398949647</v>
      </c>
      <c r="I69" s="207">
        <v>32.666344392193416</v>
      </c>
      <c r="J69" s="207"/>
      <c r="K69" s="207">
        <v>3.6572259117472994</v>
      </c>
      <c r="L69" s="207">
        <v>-4.8870731786108204</v>
      </c>
      <c r="M69" s="207">
        <v>-3.3089733470116642</v>
      </c>
      <c r="N69" s="207">
        <v>5.5593183114537901</v>
      </c>
      <c r="O69" s="207">
        <v>7.1374181430529466</v>
      </c>
      <c r="P69" s="207"/>
      <c r="Q69" s="207">
        <v>5.2353257433464551</v>
      </c>
      <c r="R69" s="207">
        <v>69.331717911134831</v>
      </c>
      <c r="S69" s="207"/>
      <c r="T69" s="207">
        <v>5.5299299918316116</v>
      </c>
      <c r="U69" s="207">
        <v>5.0120218377490326</v>
      </c>
      <c r="V69" s="207">
        <v>2.2288279515803753</v>
      </c>
      <c r="W69" s="207"/>
      <c r="X69" s="207">
        <v>77.167475789848254</v>
      </c>
      <c r="Y69" s="207">
        <v>75.902250012002696</v>
      </c>
      <c r="Z69" s="207">
        <v>56.820216500464582</v>
      </c>
      <c r="AA69" s="207">
        <v>7.1810867187536056</v>
      </c>
      <c r="AB69" s="207">
        <v>5.602986887154449</v>
      </c>
      <c r="AC69" s="341">
        <v>83.532562797373203</v>
      </c>
      <c r="AD69" s="347"/>
      <c r="AE69" s="208">
        <v>1733.5119999999999</v>
      </c>
      <c r="AF69" s="208">
        <v>1770.4349999999999</v>
      </c>
      <c r="AG69" s="263">
        <v>-2.156133613892087</v>
      </c>
    </row>
    <row r="70" spans="1:71">
      <c r="A70" s="240"/>
      <c r="B70" s="233" t="s">
        <v>57</v>
      </c>
      <c r="C70" s="207">
        <v>36.537096936168616</v>
      </c>
      <c r="D70" s="207">
        <v>42.18978472730322</v>
      </c>
      <c r="E70" s="207">
        <v>38.226712266030127</v>
      </c>
      <c r="F70" s="207">
        <v>1.4515208800279864</v>
      </c>
      <c r="G70" s="207">
        <v>2.5115515812451101</v>
      </c>
      <c r="H70" s="207">
        <v>3.9630724612730956</v>
      </c>
      <c r="I70" s="207">
        <v>32.552449751863101</v>
      </c>
      <c r="J70" s="207"/>
      <c r="K70" s="207">
        <v>2.9851851687274573</v>
      </c>
      <c r="L70" s="207">
        <v>-3.5659540938450793</v>
      </c>
      <c r="M70" s="207">
        <v>-2.3499723514659121</v>
      </c>
      <c r="N70" s="207">
        <v>4.4367060487554433</v>
      </c>
      <c r="O70" s="207">
        <v>5.6526877911346096</v>
      </c>
      <c r="P70" s="207"/>
      <c r="Q70" s="207">
        <v>4.2011669111066237</v>
      </c>
      <c r="R70" s="207">
        <v>70.241022959444962</v>
      </c>
      <c r="S70" s="207"/>
      <c r="T70" s="207">
        <v>4.3278011549925903</v>
      </c>
      <c r="U70" s="207">
        <v>3.5647401708100066</v>
      </c>
      <c r="V70" s="207">
        <v>2.0865129840104264</v>
      </c>
      <c r="W70" s="207"/>
      <c r="X70" s="207">
        <v>78.76507404272752</v>
      </c>
      <c r="Y70" s="207">
        <v>76.517107724486664</v>
      </c>
      <c r="Z70" s="207">
        <v>54.412806399965504</v>
      </c>
      <c r="AA70" s="207">
        <v>5.5044788242162195</v>
      </c>
      <c r="AB70" s="207">
        <v>4.2884970818370522</v>
      </c>
      <c r="AC70" s="341">
        <v>84.962859472958769</v>
      </c>
      <c r="AD70" s="347"/>
      <c r="AE70" s="208">
        <v>1812.306</v>
      </c>
      <c r="AF70" s="208">
        <v>1855.01</v>
      </c>
      <c r="AG70" s="263">
        <v>-1.5695100392014991</v>
      </c>
    </row>
    <row r="71" spans="1:71">
      <c r="A71" s="240"/>
      <c r="B71" s="233" t="s">
        <v>58</v>
      </c>
      <c r="C71" s="207">
        <v>36.473909943997022</v>
      </c>
      <c r="D71" s="207">
        <v>41.636045281164165</v>
      </c>
      <c r="E71" s="207">
        <v>37.248757225464139</v>
      </c>
      <c r="F71" s="207">
        <v>1.9268434003455299</v>
      </c>
      <c r="G71" s="207">
        <v>2.4604446553544967</v>
      </c>
      <c r="H71" s="207">
        <v>4.3872880557000267</v>
      </c>
      <c r="I71" s="207">
        <v>32.413667818786365</v>
      </c>
      <c r="J71" s="207"/>
      <c r="K71" s="207">
        <v>2.5987300235106052</v>
      </c>
      <c r="L71" s="207">
        <v>-3.3562592089248846</v>
      </c>
      <c r="M71" s="207">
        <v>-2.7196972956138787</v>
      </c>
      <c r="N71" s="207">
        <v>4.5255734238561356</v>
      </c>
      <c r="O71" s="207">
        <v>5.1621353371671415</v>
      </c>
      <c r="P71" s="207"/>
      <c r="Q71" s="207">
        <v>3.2352919368216111</v>
      </c>
      <c r="R71" s="207">
        <v>72.28305801849568</v>
      </c>
      <c r="S71" s="207"/>
      <c r="T71" s="207">
        <v>4.4774838807402526</v>
      </c>
      <c r="U71" s="207">
        <v>4.3359670019924641</v>
      </c>
      <c r="V71" s="207">
        <v>1.8095305685991416</v>
      </c>
      <c r="W71" s="207"/>
      <c r="X71" s="207">
        <v>81.05114228368997</v>
      </c>
      <c r="Y71" s="207">
        <v>78.680034699644906</v>
      </c>
      <c r="Z71" s="207">
        <v>51.090213331787403</v>
      </c>
      <c r="AA71" s="207">
        <v>4.9603466739826088</v>
      </c>
      <c r="AB71" s="207">
        <v>4.3237847606716038</v>
      </c>
      <c r="AC71" s="341">
        <v>85.874687651275295</v>
      </c>
      <c r="AD71" s="347"/>
      <c r="AE71" s="348">
        <v>1888.114</v>
      </c>
      <c r="AF71" s="210">
        <v>1914.7170000000001</v>
      </c>
      <c r="AG71" s="263">
        <v>-0.64531981094141067</v>
      </c>
    </row>
    <row r="72" spans="1:71">
      <c r="A72" s="240"/>
      <c r="B72" s="233" t="s">
        <v>59</v>
      </c>
      <c r="C72" s="207">
        <v>36.678178262889325</v>
      </c>
      <c r="D72" s="207">
        <v>40.8294008191016</v>
      </c>
      <c r="E72" s="207">
        <v>36.726073225275577</v>
      </c>
      <c r="F72" s="207">
        <v>1.6666006460418235</v>
      </c>
      <c r="G72" s="207">
        <v>2.436726947784202</v>
      </c>
      <c r="H72" s="207">
        <v>4.1033275938260259</v>
      </c>
      <c r="I72" s="207">
        <v>32.619298840386307</v>
      </c>
      <c r="J72" s="207"/>
      <c r="K72" s="207">
        <v>2.3076161518668905</v>
      </c>
      <c r="L72" s="207">
        <v>-2.4049341585739956</v>
      </c>
      <c r="M72" s="207">
        <v>-2.2279284002704345</v>
      </c>
      <c r="N72" s="207">
        <v>3.974216797908714</v>
      </c>
      <c r="O72" s="207">
        <v>4.1512225562122751</v>
      </c>
      <c r="P72" s="207"/>
      <c r="Q72" s="207">
        <v>2.4846219101704516</v>
      </c>
      <c r="R72" s="207">
        <v>73.170500034609205</v>
      </c>
      <c r="S72" s="207"/>
      <c r="T72" s="207">
        <v>3.1251591568634614</v>
      </c>
      <c r="U72" s="207">
        <v>2.613593629507001</v>
      </c>
      <c r="V72" s="207">
        <v>1.773708392216014</v>
      </c>
      <c r="W72" s="207"/>
      <c r="X72" s="207">
        <v>80.586365595331145</v>
      </c>
      <c r="Y72" s="207">
        <v>78.408765371407156</v>
      </c>
      <c r="Z72" s="207">
        <v>49.181075795139861</v>
      </c>
      <c r="AA72" s="207">
        <v>4.2976854540787119</v>
      </c>
      <c r="AB72" s="207">
        <v>4.1206796957751504</v>
      </c>
      <c r="AC72" s="341">
        <v>85.925157304856313</v>
      </c>
      <c r="AD72" s="347"/>
      <c r="AE72" s="215">
        <v>1943.837</v>
      </c>
      <c r="AF72" s="208">
        <v>1979.2429999999999</v>
      </c>
      <c r="AG72" s="263">
        <v>-9.5883592230557452E-2</v>
      </c>
    </row>
    <row r="73" spans="1:71">
      <c r="A73" s="240"/>
      <c r="B73" s="349" t="s">
        <v>60</v>
      </c>
      <c r="C73" s="207">
        <v>37.207454129458675</v>
      </c>
      <c r="D73" s="207">
        <v>40.027418236136228</v>
      </c>
      <c r="E73" s="207">
        <v>35.810150173793531</v>
      </c>
      <c r="F73" s="207">
        <v>1.802016458834661</v>
      </c>
      <c r="G73" s="207">
        <v>2.4152516035080347</v>
      </c>
      <c r="H73" s="207">
        <v>4.2172680623426961</v>
      </c>
      <c r="I73" s="207">
        <v>33.387153584547129</v>
      </c>
      <c r="J73" s="207"/>
      <c r="K73" s="207">
        <v>0.90911052483878507</v>
      </c>
      <c r="L73" s="207">
        <v>-0.89141332670323092</v>
      </c>
      <c r="M73" s="207">
        <v>-0.78257620369911773</v>
      </c>
      <c r="N73" s="207">
        <v>2.711126983673446</v>
      </c>
      <c r="O73" s="207">
        <v>2.8199641066775594</v>
      </c>
      <c r="P73" s="207"/>
      <c r="Q73" s="207">
        <v>1.0179476478428982</v>
      </c>
      <c r="R73" s="207">
        <v>73.276383567670607</v>
      </c>
      <c r="S73" s="207"/>
      <c r="T73" s="207">
        <v>3.3032610829759292</v>
      </c>
      <c r="U73" s="207">
        <v>4.8618777989243842</v>
      </c>
      <c r="V73" s="207">
        <v>1.8134119474051338</v>
      </c>
      <c r="W73" s="207"/>
      <c r="X73" s="207">
        <v>82.708696545675735</v>
      </c>
      <c r="Y73" s="207">
        <v>76.842626262821184</v>
      </c>
      <c r="Z73" s="207">
        <v>58.513713386507462</v>
      </c>
      <c r="AA73" s="207">
        <v>2.6782851318966139</v>
      </c>
      <c r="AB73" s="207">
        <v>2.5694480088925014</v>
      </c>
      <c r="AC73" s="341">
        <v>85.720712854407097</v>
      </c>
      <c r="AD73" s="347"/>
      <c r="AE73" s="215">
        <v>2027.1179999999999</v>
      </c>
      <c r="AF73" s="208">
        <v>2072.9380000000001</v>
      </c>
      <c r="AG73" s="263">
        <v>-0.17932080911600343</v>
      </c>
    </row>
    <row r="74" spans="1:71">
      <c r="A74" s="240"/>
      <c r="B74" s="233" t="s">
        <v>61</v>
      </c>
      <c r="C74" s="207">
        <v>36.859677189770061</v>
      </c>
      <c r="D74" s="207">
        <v>39.663163589434866</v>
      </c>
      <c r="E74" s="207">
        <v>35.110897150642408</v>
      </c>
      <c r="F74" s="207">
        <v>2.1904675882204674</v>
      </c>
      <c r="G74" s="207">
        <v>2.3617988505719945</v>
      </c>
      <c r="H74" s="207">
        <v>4.5522664387924623</v>
      </c>
      <c r="I74" s="207">
        <v>33.141651656068213</v>
      </c>
      <c r="J74" s="207"/>
      <c r="K74" s="207">
        <v>0.61545418805529872</v>
      </c>
      <c r="L74" s="207">
        <v>-0.86620886902923788</v>
      </c>
      <c r="M74" s="207">
        <v>-0.8686442456401946</v>
      </c>
      <c r="N74" s="207">
        <v>2.805921776275766</v>
      </c>
      <c r="O74" s="207">
        <v>2.8034863996648092</v>
      </c>
      <c r="P74" s="207"/>
      <c r="Q74" s="207">
        <v>0.61301881144434178</v>
      </c>
      <c r="R74" s="207">
        <v>69.374527620395284</v>
      </c>
      <c r="S74" s="207"/>
      <c r="T74" s="207">
        <v>1.8260990051626371</v>
      </c>
      <c r="U74" s="207">
        <v>3.8164830794418085</v>
      </c>
      <c r="V74" s="207">
        <v>2.0270810269661124</v>
      </c>
      <c r="W74" s="207"/>
      <c r="X74" s="207">
        <v>81.606768468533716</v>
      </c>
      <c r="Y74" s="207">
        <v>73.120184513562762</v>
      </c>
      <c r="Z74" s="207">
        <v>59.898151707437563</v>
      </c>
      <c r="AA74" s="207">
        <v>2.7943594513805574</v>
      </c>
      <c r="AB74" s="207">
        <v>2.7967948279915138</v>
      </c>
      <c r="AC74" s="341">
        <v>84.374617247473182</v>
      </c>
      <c r="AD74" s="347"/>
      <c r="AE74" s="208">
        <v>2114.6170000000002</v>
      </c>
      <c r="AF74" s="208">
        <v>2153.9879999999998</v>
      </c>
      <c r="AG74" s="263">
        <v>7.6599076868315269E-2</v>
      </c>
    </row>
    <row r="75" spans="1:71">
      <c r="A75" s="240"/>
      <c r="B75" s="233" t="s">
        <v>171</v>
      </c>
      <c r="C75" s="207">
        <v>37.067245582894451</v>
      </c>
      <c r="D75" s="207">
        <v>39.090636343585075</v>
      </c>
      <c r="E75" s="207">
        <v>34.70022225378213</v>
      </c>
      <c r="F75" s="207">
        <v>2.0809292372635615</v>
      </c>
      <c r="G75" s="207">
        <v>2.3094848525393874</v>
      </c>
      <c r="H75" s="207">
        <v>4.3904140898029489</v>
      </c>
      <c r="I75" s="207">
        <v>33.568723545429599</v>
      </c>
      <c r="J75" s="207"/>
      <c r="K75" s="207">
        <v>0.14728176865971945</v>
      </c>
      <c r="L75" s="207">
        <v>-0.4330911998553319</v>
      </c>
      <c r="M75" s="207">
        <v>-0.63791144508798647</v>
      </c>
      <c r="N75" s="207">
        <v>2.2282110059232809</v>
      </c>
      <c r="O75" s="207">
        <v>2.0233907606906261</v>
      </c>
      <c r="P75" s="207"/>
      <c r="Q75" s="207">
        <v>-5.7538476572935274E-2</v>
      </c>
      <c r="R75" s="207">
        <v>66.256054581256848</v>
      </c>
      <c r="S75" s="207"/>
      <c r="T75" s="207">
        <v>1.5897972408017209</v>
      </c>
      <c r="U75" s="207">
        <v>0.75252107575031779</v>
      </c>
      <c r="V75" s="207">
        <v>1.7837384392185911</v>
      </c>
      <c r="W75" s="207"/>
      <c r="X75" s="207">
        <v>79.644005645037979</v>
      </c>
      <c r="Y75" s="207">
        <v>71.778263195635006</v>
      </c>
      <c r="Z75" s="207">
        <v>54.411475194434978</v>
      </c>
      <c r="AA75" s="207">
        <v>1.8447474905689414</v>
      </c>
      <c r="AB75" s="207">
        <v>2.0495677358015962</v>
      </c>
      <c r="AC75" s="341">
        <v>84.12979219020211</v>
      </c>
      <c r="AD75" s="347"/>
      <c r="AE75" s="208">
        <v>2189.8389999999999</v>
      </c>
      <c r="AF75" s="208">
        <v>2229.9229999999998</v>
      </c>
      <c r="AG75" s="263">
        <v>0.37900085971798331</v>
      </c>
    </row>
    <row r="76" spans="1:71">
      <c r="A76" s="240"/>
      <c r="B76" s="233" t="s">
        <v>182</v>
      </c>
      <c r="C76" s="207">
        <v>36.516554834257256</v>
      </c>
      <c r="D76" s="207">
        <v>39.09564421344048</v>
      </c>
      <c r="E76" s="207">
        <v>34.91420045534133</v>
      </c>
      <c r="F76" s="207">
        <v>1.8742072063753092</v>
      </c>
      <c r="G76" s="207">
        <v>2.3072365517238329</v>
      </c>
      <c r="H76" s="207">
        <v>4.1814437580991424</v>
      </c>
      <c r="I76" s="207">
        <v>32.851953978095374</v>
      </c>
      <c r="J76" s="207"/>
      <c r="K76" s="207">
        <v>1.0568648006405241</v>
      </c>
      <c r="L76" s="207">
        <v>-1.213021189321879</v>
      </c>
      <c r="M76" s="207">
        <v>-1.5650038171544893</v>
      </c>
      <c r="N76" s="207">
        <v>2.9310720070158327</v>
      </c>
      <c r="O76" s="207">
        <v>2.5790893791832223</v>
      </c>
      <c r="P76" s="207"/>
      <c r="Q76" s="207">
        <v>0.70488217280791321</v>
      </c>
      <c r="R76" s="207">
        <v>73.780818947163667</v>
      </c>
      <c r="S76" s="207"/>
      <c r="T76" s="207">
        <v>2.4775587766313492</v>
      </c>
      <c r="U76" s="207">
        <v>1.1509452552116173</v>
      </c>
      <c r="V76" s="207">
        <v>1.731277920363425</v>
      </c>
      <c r="W76" s="207"/>
      <c r="X76" s="207">
        <v>84.499793148154794</v>
      </c>
      <c r="Y76" s="207">
        <v>76.477012919747551</v>
      </c>
      <c r="Z76" s="207">
        <v>61.601968652521947</v>
      </c>
      <c r="AA76" s="207">
        <v>2.847982001955502</v>
      </c>
      <c r="AB76" s="207">
        <v>3.1999646297881128</v>
      </c>
      <c r="AC76" s="341">
        <v>83.899800164092539</v>
      </c>
      <c r="AD76" s="347"/>
      <c r="AE76" s="215">
        <v>2263.357</v>
      </c>
      <c r="AF76" s="208">
        <v>2148.8809999999999</v>
      </c>
      <c r="AG76" s="263">
        <v>0.55236491177802816</v>
      </c>
    </row>
    <row r="77" spans="1:71">
      <c r="A77" s="240"/>
      <c r="B77" s="233" t="s">
        <v>186</v>
      </c>
      <c r="C77" s="207">
        <v>37.532488213247795</v>
      </c>
      <c r="D77" s="207">
        <v>52.268392925863374</v>
      </c>
      <c r="E77" s="207">
        <v>46.33539589648511</v>
      </c>
      <c r="F77" s="207">
        <v>3.4057884469923159</v>
      </c>
      <c r="G77" s="207">
        <v>2.527208582385938</v>
      </c>
      <c r="H77" s="207">
        <v>5.9329970293782548</v>
      </c>
      <c r="I77" s="207">
        <v>33.716841169367143</v>
      </c>
      <c r="J77" s="207"/>
      <c r="K77" s="207">
        <v>11.296853013548164</v>
      </c>
      <c r="L77" s="207">
        <v>-13.737372013975383</v>
      </c>
      <c r="M77" s="207">
        <v>-13.704108761900294</v>
      </c>
      <c r="N77" s="207">
        <v>14.702641460540484</v>
      </c>
      <c r="O77" s="207">
        <v>14.73590471261557</v>
      </c>
      <c r="P77" s="207"/>
      <c r="Q77" s="207">
        <v>11.330116265623252</v>
      </c>
      <c r="R77" s="207">
        <v>81.856183590444459</v>
      </c>
      <c r="S77" s="207"/>
      <c r="T77" s="207">
        <v>16.018182024989621</v>
      </c>
      <c r="U77" s="207">
        <v>15.748939808416699</v>
      </c>
      <c r="V77" s="207">
        <v>1.194552027586782</v>
      </c>
      <c r="W77" s="207"/>
      <c r="X77" s="207">
        <v>95.381028420899824</v>
      </c>
      <c r="Y77" s="207">
        <v>85.427340289555403</v>
      </c>
      <c r="Z77" s="207">
        <v>67.713670144777694</v>
      </c>
      <c r="AA77" s="207">
        <v>14.98628433418831</v>
      </c>
      <c r="AB77" s="207">
        <v>14.953021082113221</v>
      </c>
      <c r="AC77" s="341">
        <v>106.37242914204576</v>
      </c>
      <c r="AD77" s="347"/>
      <c r="AE77" s="350">
        <v>2109.9960000000001</v>
      </c>
      <c r="AF77" s="208">
        <v>2259.4639999999999</v>
      </c>
      <c r="AG77" s="263">
        <v>-0.28747246886138811</v>
      </c>
      <c r="BS77" s="240">
        <v>60</v>
      </c>
    </row>
    <row r="78" spans="1:71">
      <c r="A78" s="240"/>
      <c r="B78" s="233" t="s">
        <v>246</v>
      </c>
      <c r="C78" s="207">
        <v>38.350765164776838</v>
      </c>
      <c r="D78" s="207">
        <v>43.362184104469343</v>
      </c>
      <c r="E78" s="207">
        <v>38.862763591704372</v>
      </c>
      <c r="F78" s="207">
        <v>2.201426596756038</v>
      </c>
      <c r="G78" s="207">
        <v>2.2979939160089282</v>
      </c>
      <c r="H78" s="207">
        <v>4.4994205127649662</v>
      </c>
      <c r="I78" s="207">
        <v>34.668084209368608</v>
      </c>
      <c r="J78" s="207"/>
      <c r="K78" s="207">
        <v>3.6432051442746687</v>
      </c>
      <c r="L78" s="207">
        <v>-2.9830053182847176</v>
      </c>
      <c r="M78" s="207">
        <v>-3.8162181196229232</v>
      </c>
      <c r="N78" s="207">
        <v>5.8446317410307067</v>
      </c>
      <c r="O78" s="207">
        <v>5.0114189396925006</v>
      </c>
      <c r="P78" s="207"/>
      <c r="Q78" s="207">
        <v>2.8099923429364626</v>
      </c>
      <c r="R78" s="207">
        <v>78.544060695565094</v>
      </c>
      <c r="S78" s="207"/>
      <c r="T78" s="207">
        <v>5.3656935224908535</v>
      </c>
      <c r="U78" s="207">
        <v>3.2630005524083918</v>
      </c>
      <c r="V78" s="207">
        <v>2.3068674444821231</v>
      </c>
      <c r="W78" s="207"/>
      <c r="X78" s="207">
        <v>94.317872105773574</v>
      </c>
      <c r="Y78" s="207">
        <v>81.229281680410224</v>
      </c>
      <c r="Z78" s="207">
        <v>61.821722623295791</v>
      </c>
      <c r="AA78" s="207">
        <v>5.6265669276511643</v>
      </c>
      <c r="AB78" s="207">
        <v>6.4597797289893704</v>
      </c>
      <c r="AC78" s="341">
        <v>99.37318727977609</v>
      </c>
      <c r="AD78" s="347"/>
      <c r="AE78" s="350">
        <v>2400.3980000000001</v>
      </c>
      <c r="AF78" s="351">
        <v>2524.3359999999998</v>
      </c>
      <c r="AG78" s="263">
        <v>1.7814145902209666</v>
      </c>
      <c r="BS78" s="240">
        <v>60</v>
      </c>
    </row>
    <row r="79" spans="1:71">
      <c r="A79" s="240"/>
      <c r="B79" s="233" t="s">
        <v>280</v>
      </c>
      <c r="C79" s="352">
        <v>39.232770610886384</v>
      </c>
      <c r="D79" s="234">
        <v>44.057705622972925</v>
      </c>
      <c r="E79" s="234">
        <v>39.980169575938682</v>
      </c>
      <c r="F79" s="234">
        <v>1.7720594487567267</v>
      </c>
      <c r="G79" s="234">
        <v>2.3054765982775169</v>
      </c>
      <c r="H79" s="234">
        <v>4.0775360470342434</v>
      </c>
      <c r="I79" s="234">
        <v>35.192815191380298</v>
      </c>
      <c r="J79" s="234"/>
      <c r="K79" s="234">
        <v>3.9233481069176284</v>
      </c>
      <c r="L79" s="234">
        <v>-1.1627218395831056</v>
      </c>
      <c r="M79" s="234">
        <v>-2.0331943831709238</v>
      </c>
      <c r="N79" s="234">
        <v>5.6954075556743557</v>
      </c>
      <c r="O79" s="207">
        <v>4.824935012086538</v>
      </c>
      <c r="P79" s="234"/>
      <c r="Q79" s="207">
        <v>3.052875563329811</v>
      </c>
      <c r="R79" s="207">
        <v>79.029430117386497</v>
      </c>
      <c r="S79" s="234"/>
      <c r="T79" s="234">
        <v>4.2273271139292783</v>
      </c>
      <c r="U79" s="234">
        <v>1.6546104976737974</v>
      </c>
      <c r="V79" s="234">
        <v>4.2557972862990905</v>
      </c>
      <c r="W79" s="234"/>
      <c r="X79" s="207">
        <v>93.214169579113587</v>
      </c>
      <c r="Y79" s="207">
        <v>82.495730201464184</v>
      </c>
      <c r="Z79" s="207">
        <v>64.092422462509262</v>
      </c>
      <c r="AA79" s="234">
        <v>5.2381700739768968</v>
      </c>
      <c r="AB79" s="234">
        <v>6.1086426175647155</v>
      </c>
      <c r="AC79" s="353">
        <v>96.359651919876583</v>
      </c>
      <c r="AD79" s="347"/>
      <c r="AE79" s="215">
        <v>2634.3359999999998</v>
      </c>
      <c r="AF79" s="208">
        <v>2730.808</v>
      </c>
      <c r="AG79" s="263">
        <v>1.02837925108725</v>
      </c>
      <c r="BS79" s="240">
        <v>60</v>
      </c>
    </row>
    <row r="80" spans="1:71">
      <c r="A80" s="240"/>
      <c r="B80" s="246" t="s">
        <v>282</v>
      </c>
      <c r="C80" s="234">
        <v>39.288369109018767</v>
      </c>
      <c r="D80" s="234">
        <v>44.112584988907081</v>
      </c>
      <c r="E80" s="234">
        <v>39.328618995222342</v>
      </c>
      <c r="F80" s="234">
        <v>2.4440963846785202</v>
      </c>
      <c r="G80" s="234">
        <v>2.3398696090062256</v>
      </c>
      <c r="H80" s="234">
        <v>4.7839659936847463</v>
      </c>
      <c r="I80" s="234">
        <v>34.91783360274114</v>
      </c>
      <c r="J80" s="234"/>
      <c r="K80" s="234">
        <v>2.5937395341331824</v>
      </c>
      <c r="L80" s="234">
        <v>-1.8458318250079746</v>
      </c>
      <c r="M80" s="234">
        <v>-2.0594518639313586</v>
      </c>
      <c r="N80" s="234">
        <v>5.0378359188117026</v>
      </c>
      <c r="O80" s="207">
        <v>4.8242158798883175</v>
      </c>
      <c r="P80" s="234"/>
      <c r="Q80" s="207">
        <v>2.3801194952097973</v>
      </c>
      <c r="R80" s="207">
        <v>79.7</v>
      </c>
      <c r="S80" s="234"/>
      <c r="T80" s="234">
        <v>5.6413996781442757</v>
      </c>
      <c r="U80" s="234">
        <v>2.1949986917890945</v>
      </c>
      <c r="V80" s="234">
        <v>3.8558530789550081</v>
      </c>
      <c r="W80" s="234"/>
      <c r="X80" s="207">
        <v>94.4</v>
      </c>
      <c r="Y80" s="207">
        <v>86</v>
      </c>
      <c r="Z80" s="207">
        <v>64.273820264076832</v>
      </c>
      <c r="AA80" s="234">
        <v>5.7434401287422894</v>
      </c>
      <c r="AB80" s="234">
        <v>5.9570601676656736</v>
      </c>
      <c r="AC80" s="353">
        <v>98.081015888490242</v>
      </c>
      <c r="AD80" s="347"/>
      <c r="AE80" s="215">
        <v>2790.07</v>
      </c>
      <c r="AF80" s="208">
        <v>2851.973</v>
      </c>
      <c r="AG80" s="263">
        <v>1.5888377411869214E-2</v>
      </c>
      <c r="BS80" s="240">
        <v>60</v>
      </c>
    </row>
    <row r="81" spans="1:71">
      <c r="B81" s="354" t="s">
        <v>284</v>
      </c>
      <c r="C81" s="210">
        <v>38.828011115121527</v>
      </c>
      <c r="D81" s="210">
        <v>44.027837564898135</v>
      </c>
      <c r="E81" s="210">
        <v>39.089733849894053</v>
      </c>
      <c r="F81" s="210">
        <v>2.5904040904956029</v>
      </c>
      <c r="G81" s="210">
        <v>2.3476996245084818</v>
      </c>
      <c r="H81" s="210">
        <v>4.9381037150040843</v>
      </c>
      <c r="I81" s="210">
        <v>34.541777308342368</v>
      </c>
      <c r="J81" s="235"/>
      <c r="K81" s="235">
        <v>2.4229008289200658</v>
      </c>
      <c r="L81" s="253">
        <v>-2.3980400958275347</v>
      </c>
      <c r="M81" s="235">
        <v>-2.211518565466601</v>
      </c>
      <c r="N81" s="210">
        <v>5.0133049194156678</v>
      </c>
      <c r="O81" s="209">
        <v>5.1998264497766034</v>
      </c>
      <c r="P81" s="267"/>
      <c r="Q81" s="210">
        <v>2.6094223592810004</v>
      </c>
      <c r="R81" s="207">
        <v>81.2</v>
      </c>
      <c r="S81" s="235"/>
      <c r="T81" s="210">
        <v>6.1427644860074269</v>
      </c>
      <c r="U81" s="271">
        <v>2.483997217470495</v>
      </c>
      <c r="V81" s="253">
        <v>3.6204239846954063</v>
      </c>
      <c r="W81" s="234"/>
      <c r="X81" s="230">
        <v>93.3</v>
      </c>
      <c r="Y81" s="230">
        <v>87.8</v>
      </c>
      <c r="Z81" s="207">
        <v>62.955048834833171</v>
      </c>
      <c r="AA81" s="355">
        <v>5.8413351506345723</v>
      </c>
      <c r="AB81" s="356">
        <v>5.6548136202736385</v>
      </c>
      <c r="AC81" s="357">
        <v>99.698332084194348</v>
      </c>
      <c r="AD81" s="347"/>
      <c r="AE81" s="215">
        <v>2934.0210000000002</v>
      </c>
      <c r="AF81" s="208">
        <v>3010.556</v>
      </c>
      <c r="AG81" s="263">
        <v>-0.38031648351970659</v>
      </c>
      <c r="BS81" s="240">
        <v>60</v>
      </c>
    </row>
    <row r="82" spans="1:71">
      <c r="B82" s="287" t="s">
        <v>310</v>
      </c>
      <c r="C82" s="288">
        <v>40.471753403663143</v>
      </c>
      <c r="D82" s="289">
        <v>45.01576379248592</v>
      </c>
      <c r="E82" s="289">
        <v>39.786591066068979</v>
      </c>
      <c r="F82" s="289">
        <v>2.8230484277339754</v>
      </c>
      <c r="G82" s="289">
        <v>2.4061242986829803</v>
      </c>
      <c r="H82" s="289">
        <v>5.2291727264169552</v>
      </c>
      <c r="I82" s="289">
        <v>36.25941471703463</v>
      </c>
      <c r="J82" s="290"/>
      <c r="K82" s="289">
        <v>1.3557416231312474</v>
      </c>
      <c r="L82" s="289">
        <v>-1.5067549038268335</v>
      </c>
      <c r="M82" s="289">
        <v>-1.1415345658692753</v>
      </c>
      <c r="N82" s="289">
        <v>4.1787900508652225</v>
      </c>
      <c r="O82" s="289">
        <v>4.5440103888227803</v>
      </c>
      <c r="P82" s="290"/>
      <c r="Q82" s="290">
        <v>1.7209619610888052</v>
      </c>
      <c r="R82" s="290">
        <v>83.064694593155778</v>
      </c>
      <c r="S82" s="289"/>
      <c r="T82" s="291">
        <v>4.9212195942748904</v>
      </c>
      <c r="U82" s="291">
        <v>3.7056753223845091</v>
      </c>
      <c r="V82" s="291">
        <v>3.7353375432902736</v>
      </c>
      <c r="W82" s="292"/>
      <c r="X82" s="291">
        <v>95.026166271324868</v>
      </c>
      <c r="Y82" s="291">
        <v>91.309569336909362</v>
      </c>
      <c r="Z82" s="358">
        <v>70.425811374632914</v>
      </c>
      <c r="AA82" s="291">
        <v>4.8110618330981145</v>
      </c>
      <c r="AB82" s="293">
        <v>4.4458414951405567</v>
      </c>
      <c r="AC82" s="294">
        <v>102.36502449717382</v>
      </c>
      <c r="AD82" s="359"/>
      <c r="AE82" s="291">
        <v>3042.9074849999993</v>
      </c>
      <c r="AF82" s="293">
        <v>3094.1985179999997</v>
      </c>
      <c r="AG82" s="294">
        <v>-0.57831408250723371</v>
      </c>
      <c r="BS82" s="240">
        <v>60</v>
      </c>
    </row>
    <row r="83" spans="1:71">
      <c r="B83" s="360" t="s">
        <v>318</v>
      </c>
      <c r="C83" s="361">
        <v>41.193637835164196</v>
      </c>
      <c r="D83" s="362">
        <v>44.735425372929633</v>
      </c>
      <c r="E83" s="362">
        <v>39.686254995537816</v>
      </c>
      <c r="F83" s="362">
        <v>2.6322266301511728</v>
      </c>
      <c r="G83" s="362">
        <v>2.4169437472406456</v>
      </c>
      <c r="H83" s="362">
        <v>5.0491703773918175</v>
      </c>
      <c r="I83" s="362">
        <v>37.02837670486285</v>
      </c>
      <c r="J83" s="362"/>
      <c r="K83" s="362">
        <v>0.59659900699308877</v>
      </c>
      <c r="L83" s="362">
        <v>-0.64214155325333555</v>
      </c>
      <c r="M83" s="362">
        <v>-0.32917965263215443</v>
      </c>
      <c r="N83" s="362">
        <v>3.2288256371442614</v>
      </c>
      <c r="O83" s="362">
        <v>3.5417875377654422</v>
      </c>
      <c r="P83" s="362"/>
      <c r="Q83" s="362">
        <v>0.90956090761426978</v>
      </c>
      <c r="R83" s="362">
        <v>83.283403124018179</v>
      </c>
      <c r="S83" s="362"/>
      <c r="T83" s="362">
        <v>4.2459235505093975</v>
      </c>
      <c r="U83" s="362">
        <v>3.524414416579035</v>
      </c>
      <c r="V83" s="362">
        <v>3.5786942921793639</v>
      </c>
      <c r="W83" s="362"/>
      <c r="X83" s="362">
        <v>95.296184722131812</v>
      </c>
      <c r="Y83" s="362">
        <v>92.763842526227293</v>
      </c>
      <c r="Z83" s="362">
        <v>70.19667956913004</v>
      </c>
      <c r="AA83" s="362">
        <v>3.9193868729024537</v>
      </c>
      <c r="AB83" s="362">
        <v>3.606424972281272</v>
      </c>
      <c r="AC83" s="363">
        <v>103.41927690948103</v>
      </c>
      <c r="AD83" s="359"/>
      <c r="AE83" s="364">
        <v>3164.9450750000001</v>
      </c>
      <c r="AF83" s="365">
        <v>3221.2332379999998</v>
      </c>
      <c r="AG83" s="366">
        <v>-0.39459816823946881</v>
      </c>
    </row>
    <row r="84" spans="1:71">
      <c r="B84" s="360" t="s">
        <v>326</v>
      </c>
      <c r="C84" s="361">
        <v>41.80872585519365</v>
      </c>
      <c r="D84" s="362">
        <v>44.813096082542323</v>
      </c>
      <c r="E84" s="362">
        <v>39.510777428617757</v>
      </c>
      <c r="F84" s="362">
        <v>2.8648856294876381</v>
      </c>
      <c r="G84" s="362">
        <v>2.4374330244369253</v>
      </c>
      <c r="H84" s="362">
        <v>5.302318653924563</v>
      </c>
      <c r="I84" s="362">
        <v>37.626717219198568</v>
      </c>
      <c r="J84" s="362"/>
      <c r="K84" s="362">
        <v>-2.3226060845193353E-2</v>
      </c>
      <c r="L84" s="362">
        <v>-6.6685203724855202E-2</v>
      </c>
      <c r="M84" s="362">
        <v>9.6025454981370634E-2</v>
      </c>
      <c r="N84" s="362">
        <v>2.8416595686424446</v>
      </c>
      <c r="O84" s="362">
        <v>3.0043702273486703</v>
      </c>
      <c r="P84" s="362"/>
      <c r="Q84" s="362">
        <v>0.13948459786103248</v>
      </c>
      <c r="R84" s="362">
        <v>83.646350315456999</v>
      </c>
      <c r="S84" s="362"/>
      <c r="T84" s="362">
        <v>4.3197795912794419</v>
      </c>
      <c r="U84" s="362">
        <v>4.3862720741227257</v>
      </c>
      <c r="V84" s="362">
        <v>3.6207294255654796</v>
      </c>
      <c r="W84" s="362"/>
      <c r="X84" s="362">
        <v>96.346621988668261</v>
      </c>
      <c r="Y84" s="362">
        <v>94.154286710084918</v>
      </c>
      <c r="Z84" s="362">
        <v>70.257834299121839</v>
      </c>
      <c r="AA84" s="362">
        <v>3.5180588108979687</v>
      </c>
      <c r="AB84" s="362">
        <v>3.355348152191743</v>
      </c>
      <c r="AC84" s="363">
        <v>104.37000728872263</v>
      </c>
      <c r="AD84" s="359"/>
      <c r="AE84" s="364">
        <v>3277.4884839999995</v>
      </c>
      <c r="AF84" s="365">
        <v>3332.7674229999998</v>
      </c>
      <c r="AG84" s="366">
        <v>-0.16758205011666405</v>
      </c>
    </row>
    <row r="85" spans="1:71">
      <c r="B85" s="360" t="s">
        <v>330</v>
      </c>
      <c r="C85" s="361">
        <v>41.928353728387989</v>
      </c>
      <c r="D85" s="362">
        <v>44.494141660839134</v>
      </c>
      <c r="E85" s="362">
        <v>39.359746147615347</v>
      </c>
      <c r="F85" s="362">
        <v>2.6812157309467115</v>
      </c>
      <c r="G85" s="362">
        <v>2.453179782277084</v>
      </c>
      <c r="H85" s="362">
        <v>5.1343955132237955</v>
      </c>
      <c r="I85" s="362">
        <v>37.759572632347016</v>
      </c>
      <c r="J85" s="362"/>
      <c r="K85" s="362">
        <v>-0.18066012525508171</v>
      </c>
      <c r="L85" s="362">
        <v>0.54457203869520143</v>
      </c>
      <c r="M85" s="362">
        <v>0.60980436545472361</v>
      </c>
      <c r="N85" s="362">
        <v>2.5005556056916292</v>
      </c>
      <c r="O85" s="362">
        <v>2.5657879324511517</v>
      </c>
      <c r="P85" s="362"/>
      <c r="Q85" s="362">
        <v>-0.11542779849555958</v>
      </c>
      <c r="R85" s="362">
        <v>83.678580448703471</v>
      </c>
      <c r="S85" s="362"/>
      <c r="T85" s="362">
        <v>4.1379396489425524</v>
      </c>
      <c r="U85" s="362">
        <v>4.1773454138818176</v>
      </c>
      <c r="V85" s="362">
        <v>3.7688341596438293</v>
      </c>
      <c r="W85" s="362"/>
      <c r="X85" s="362">
        <v>96.987820608587398</v>
      </c>
      <c r="Y85" s="362">
        <v>95.186975578387944</v>
      </c>
      <c r="Z85" s="362">
        <v>70.258853996461767</v>
      </c>
      <c r="AA85" s="362">
        <v>3.1532125322303934</v>
      </c>
      <c r="AB85" s="362">
        <v>3.0879802054708714</v>
      </c>
      <c r="AC85" s="363">
        <v>105.06114354673257</v>
      </c>
      <c r="AD85" s="359"/>
      <c r="AE85" s="364">
        <v>3388.3980389999997</v>
      </c>
      <c r="AF85" s="365">
        <v>3444.6088329999998</v>
      </c>
      <c r="AG85" s="366">
        <v>-6.3431833472378685E-2</v>
      </c>
    </row>
    <row r="86" spans="1:71">
      <c r="B86" s="360" t="s">
        <v>333</v>
      </c>
      <c r="C86" s="361">
        <v>42.331509565108846</v>
      </c>
      <c r="D86" s="362">
        <v>44.268372436637733</v>
      </c>
      <c r="E86" s="362">
        <v>39.25691666892871</v>
      </c>
      <c r="F86" s="362">
        <v>2.5561401613090875</v>
      </c>
      <c r="G86" s="362">
        <v>2.4553156063999366</v>
      </c>
      <c r="H86" s="362">
        <v>5.0114557677090241</v>
      </c>
      <c r="I86" s="362">
        <v>38.163528255440205</v>
      </c>
      <c r="J86" s="362"/>
      <c r="K86" s="362">
        <v>-0.63821146068623347</v>
      </c>
      <c r="L86" s="362">
        <v>1.2976717418516175</v>
      </c>
      <c r="M86" s="362">
        <v>1.3166059127576477</v>
      </c>
      <c r="N86" s="362">
        <v>1.9179287006228543</v>
      </c>
      <c r="O86" s="362">
        <v>1.936862871528884</v>
      </c>
      <c r="P86" s="362"/>
      <c r="Q86" s="362">
        <v>-0.61927728978020347</v>
      </c>
      <c r="R86" s="362">
        <v>82.995441677321338</v>
      </c>
      <c r="S86" s="362"/>
      <c r="T86" s="362">
        <v>2.7559474083005706</v>
      </c>
      <c r="U86" s="362">
        <v>2.7478319703439746</v>
      </c>
      <c r="V86" s="362">
        <v>3.8979092615300734</v>
      </c>
      <c r="W86" s="362"/>
      <c r="X86" s="362">
        <v>96.835816522474232</v>
      </c>
      <c r="Y86" s="362">
        <v>95.32084843360164</v>
      </c>
      <c r="Z86" s="362">
        <v>69.51287509999969</v>
      </c>
      <c r="AA86" s="362">
        <v>2.437645983604773</v>
      </c>
      <c r="AB86" s="362">
        <v>2.418711812698743</v>
      </c>
      <c r="AC86" s="363">
        <v>104.97945532748997</v>
      </c>
      <c r="AD86" s="359"/>
      <c r="AE86" s="364">
        <v>3503.997179</v>
      </c>
      <c r="AF86" s="365">
        <v>3564.6057769999998</v>
      </c>
      <c r="AG86" s="366">
        <v>-1.2495608423108706E-2</v>
      </c>
    </row>
    <row r="87" spans="1:71" s="331" customFormat="1">
      <c r="A87" s="170"/>
      <c r="B87" s="367" t="s">
        <v>341</v>
      </c>
      <c r="C87" s="368">
        <v>42.433163330478479</v>
      </c>
      <c r="D87" s="369">
        <v>44.284247772244143</v>
      </c>
      <c r="E87" s="369">
        <v>39.297379136091656</v>
      </c>
      <c r="F87" s="369">
        <v>2.5286679760250017</v>
      </c>
      <c r="G87" s="369">
        <v>2.4582006601274715</v>
      </c>
      <c r="H87" s="369">
        <v>4.9868686361524732</v>
      </c>
      <c r="I87" s="369">
        <v>38.269002493746925</v>
      </c>
      <c r="J87" s="369"/>
      <c r="K87" s="369">
        <v>-0.68107146599255297</v>
      </c>
      <c r="L87" s="369">
        <v>1.3575958486649486</v>
      </c>
      <c r="M87" s="369">
        <v>1.3610837803981526</v>
      </c>
      <c r="N87" s="369">
        <v>1.847596510032449</v>
      </c>
      <c r="O87" s="369">
        <v>1.8510844417656529</v>
      </c>
      <c r="P87" s="369"/>
      <c r="Q87" s="369">
        <v>-0.67758353425934892</v>
      </c>
      <c r="R87" s="369">
        <v>82.179623620139182</v>
      </c>
      <c r="S87" s="369"/>
      <c r="T87" s="369">
        <v>3.1261318227035608</v>
      </c>
      <c r="U87" s="369">
        <v>2.6752046117266266</v>
      </c>
      <c r="V87" s="369">
        <v>3.8690364602992591</v>
      </c>
      <c r="W87" s="369"/>
      <c r="X87" s="369">
        <v>96.065479982917623</v>
      </c>
      <c r="Y87" s="369">
        <v>95.322635592357955</v>
      </c>
      <c r="Z87" s="369">
        <v>68.039089902850421</v>
      </c>
      <c r="AA87" s="369">
        <v>2.4201130718003094</v>
      </c>
      <c r="AB87" s="369">
        <v>2.4166251400671053</v>
      </c>
      <c r="AC87" s="370">
        <v>104.72839524700363</v>
      </c>
      <c r="AD87" s="359"/>
      <c r="AE87" s="371">
        <v>3627.8688260000004</v>
      </c>
      <c r="AF87" s="372">
        <v>3691.5482129865081</v>
      </c>
      <c r="AG87" s="373">
        <v>-1.977620097164845E-3</v>
      </c>
    </row>
    <row r="88" spans="1:71" s="331" customFormat="1">
      <c r="A88" s="170"/>
      <c r="B88" s="374" t="s">
        <v>117</v>
      </c>
      <c r="C88" s="525" t="s">
        <v>352</v>
      </c>
      <c r="D88" s="525"/>
      <c r="E88" s="525"/>
      <c r="F88" s="525"/>
      <c r="G88" s="525"/>
      <c r="H88" s="525"/>
      <c r="I88" s="525"/>
      <c r="J88" s="525"/>
      <c r="K88" s="525"/>
      <c r="L88" s="525"/>
      <c r="M88" s="525"/>
      <c r="N88" s="525"/>
      <c r="O88" s="525"/>
      <c r="P88" s="525"/>
      <c r="Q88" s="525"/>
      <c r="R88" s="525"/>
      <c r="S88" s="525"/>
      <c r="T88" s="525"/>
      <c r="U88" s="525"/>
      <c r="V88" s="525"/>
      <c r="W88" s="525"/>
      <c r="X88" s="525"/>
      <c r="Y88" s="525"/>
      <c r="Z88" s="525"/>
      <c r="AA88" s="525"/>
      <c r="AB88" s="525"/>
      <c r="AC88" s="375"/>
      <c r="AD88" s="353"/>
      <c r="AE88" s="376"/>
      <c r="AF88" s="376"/>
      <c r="AG88" s="377"/>
    </row>
    <row r="89" spans="1:71" s="331" customFormat="1">
      <c r="A89" s="170"/>
      <c r="B89" s="374"/>
      <c r="C89" s="378" t="s">
        <v>353</v>
      </c>
      <c r="D89" s="376"/>
      <c r="E89" s="376"/>
      <c r="F89" s="376"/>
      <c r="G89" s="376"/>
      <c r="H89" s="376"/>
      <c r="I89" s="376"/>
      <c r="J89" s="376"/>
      <c r="K89" s="376"/>
      <c r="L89" s="376"/>
      <c r="M89" s="376"/>
      <c r="N89" s="376"/>
      <c r="O89" s="376"/>
      <c r="P89" s="376"/>
      <c r="Q89" s="376"/>
      <c r="R89" s="376"/>
      <c r="S89" s="376"/>
      <c r="T89" s="376"/>
      <c r="U89" s="376"/>
      <c r="V89" s="376"/>
      <c r="W89" s="376"/>
      <c r="X89" s="376"/>
      <c r="Y89" s="376"/>
      <c r="Z89" s="376"/>
      <c r="AA89" s="376"/>
      <c r="AB89" s="376"/>
      <c r="AC89" s="379"/>
      <c r="AD89" s="380"/>
      <c r="AE89" s="376"/>
      <c r="AF89" s="376"/>
      <c r="AG89" s="379"/>
    </row>
    <row r="90" spans="1:71" s="331" customFormat="1">
      <c r="A90" s="170"/>
      <c r="B90" s="374"/>
      <c r="C90" s="524" t="s">
        <v>346</v>
      </c>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382"/>
      <c r="AD90" s="353"/>
      <c r="AE90" s="376"/>
      <c r="AF90" s="376"/>
      <c r="AG90" s="379"/>
    </row>
    <row r="91" spans="1:71" s="331" customFormat="1">
      <c r="A91" s="170"/>
      <c r="B91" s="374"/>
      <c r="C91" s="515" t="s">
        <v>348</v>
      </c>
      <c r="D91" s="515"/>
      <c r="E91" s="515"/>
      <c r="F91" s="515"/>
      <c r="G91" s="515"/>
      <c r="H91" s="515"/>
      <c r="I91" s="515"/>
      <c r="J91" s="515"/>
      <c r="K91" s="515"/>
      <c r="L91" s="515"/>
      <c r="M91" s="515"/>
      <c r="N91" s="515"/>
      <c r="O91" s="515"/>
      <c r="P91" s="515"/>
      <c r="Q91" s="515"/>
      <c r="R91" s="515"/>
      <c r="S91" s="515"/>
      <c r="T91" s="515"/>
      <c r="U91" s="515"/>
      <c r="V91" s="515"/>
      <c r="W91" s="515"/>
      <c r="X91" s="515"/>
      <c r="Y91" s="515"/>
      <c r="Z91" s="515"/>
      <c r="AA91" s="515"/>
      <c r="AB91" s="515"/>
      <c r="AC91" s="383"/>
      <c r="AD91" s="353"/>
      <c r="AE91" s="376"/>
      <c r="AF91" s="376"/>
      <c r="AG91" s="379"/>
    </row>
    <row r="92" spans="1:71" s="331" customFormat="1">
      <c r="A92" s="170"/>
      <c r="B92" s="374"/>
      <c r="C92" s="316" t="s">
        <v>172</v>
      </c>
      <c r="D92" s="376"/>
      <c r="E92" s="376"/>
      <c r="F92" s="376"/>
      <c r="G92" s="376"/>
      <c r="H92" s="376"/>
      <c r="I92" s="376"/>
      <c r="J92" s="376"/>
      <c r="K92" s="376"/>
      <c r="L92" s="376"/>
      <c r="M92" s="376"/>
      <c r="N92" s="376"/>
      <c r="O92" s="376"/>
      <c r="P92" s="376"/>
      <c r="Q92" s="376"/>
      <c r="R92" s="376"/>
      <c r="S92" s="376"/>
      <c r="T92" s="376"/>
      <c r="U92" s="376"/>
      <c r="V92" s="376"/>
      <c r="W92" s="376"/>
      <c r="X92" s="376"/>
      <c r="Y92" s="376"/>
      <c r="Z92" s="376"/>
      <c r="AA92" s="376"/>
      <c r="AB92" s="376"/>
      <c r="AC92" s="379"/>
      <c r="AD92" s="347"/>
      <c r="AE92" s="376"/>
      <c r="AF92" s="376"/>
      <c r="AG92" s="379"/>
    </row>
    <row r="93" spans="1:71" ht="16.5" thickBot="1">
      <c r="B93" s="384"/>
      <c r="C93" s="319" t="s">
        <v>316</v>
      </c>
      <c r="D93" s="385"/>
      <c r="E93" s="385"/>
      <c r="F93" s="385"/>
      <c r="G93" s="385"/>
      <c r="H93" s="385"/>
      <c r="I93" s="385"/>
      <c r="J93" s="385"/>
      <c r="K93" s="385"/>
      <c r="L93" s="385"/>
      <c r="M93" s="385"/>
      <c r="N93" s="385"/>
      <c r="O93" s="385"/>
      <c r="P93" s="385"/>
      <c r="Q93" s="385"/>
      <c r="R93" s="385"/>
      <c r="S93" s="385"/>
      <c r="T93" s="385"/>
      <c r="U93" s="385"/>
      <c r="V93" s="385"/>
      <c r="W93" s="385"/>
      <c r="X93" s="385"/>
      <c r="Y93" s="385"/>
      <c r="Z93" s="385"/>
      <c r="AA93" s="385"/>
      <c r="AB93" s="385"/>
      <c r="AC93" s="386"/>
      <c r="AD93" s="347"/>
      <c r="AE93" s="385"/>
      <c r="AF93" s="385"/>
      <c r="AG93" s="386"/>
    </row>
    <row r="94" spans="1:71">
      <c r="AD94" s="228"/>
      <c r="AH94" s="161"/>
      <c r="AI94" s="161"/>
    </row>
    <row r="95" spans="1:71">
      <c r="AG95" s="161"/>
      <c r="AH95" s="322"/>
      <c r="AI95" s="322"/>
    </row>
    <row r="96" spans="1:71">
      <c r="AG96" s="161"/>
      <c r="AH96" s="161"/>
      <c r="AI96" s="161"/>
      <c r="AJ96" s="161"/>
      <c r="AK96" s="161"/>
      <c r="AL96" s="161"/>
      <c r="AM96" s="161"/>
      <c r="AN96" s="161"/>
      <c r="AO96" s="161"/>
      <c r="AP96" s="161"/>
      <c r="AQ96" s="161"/>
      <c r="AR96" s="161"/>
      <c r="AS96" s="161"/>
    </row>
    <row r="97" spans="2:35">
      <c r="AG97" s="161"/>
      <c r="AH97" s="161"/>
      <c r="AI97" s="161"/>
    </row>
    <row r="98" spans="2:35">
      <c r="B98" s="322"/>
    </row>
    <row r="99" spans="2:35">
      <c r="B99" s="322"/>
    </row>
    <row r="100" spans="2:35">
      <c r="B100" s="322"/>
    </row>
    <row r="101" spans="2:35">
      <c r="B101" s="322"/>
    </row>
    <row r="102" spans="2:35">
      <c r="B102" s="322"/>
    </row>
    <row r="103" spans="2:35">
      <c r="B103" s="322"/>
    </row>
  </sheetData>
  <mergeCells count="10">
    <mergeCell ref="C1:AC1"/>
    <mergeCell ref="C91:AB91"/>
    <mergeCell ref="AE3:AG3"/>
    <mergeCell ref="C90:AB90"/>
    <mergeCell ref="K3:N3"/>
    <mergeCell ref="T3:V3"/>
    <mergeCell ref="C3:I3"/>
    <mergeCell ref="C88:AB88"/>
    <mergeCell ref="X3:AC3"/>
    <mergeCell ref="Q3:R3"/>
  </mergeCells>
  <phoneticPr fontId="153"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U95"/>
  <sheetViews>
    <sheetView workbookViewId="0">
      <pane xSplit="2" ySplit="4" topLeftCell="C5" activePane="bottomRight" state="frozen"/>
      <selection pane="topRight" activeCell="C1" sqref="C1"/>
      <selection pane="bottomLeft" activeCell="A5" sqref="A5"/>
      <selection pane="bottomRight"/>
    </sheetView>
  </sheetViews>
  <sheetFormatPr defaultColWidth="9.140625" defaultRowHeight="15.75"/>
  <cols>
    <col min="1" max="1" width="9.140625" style="161"/>
    <col min="2" max="2" width="8.5703125" style="161" bestFit="1" customWidth="1"/>
    <col min="3" max="3" width="12.85546875" style="161" customWidth="1"/>
    <col min="4" max="4" width="13.42578125" style="161" customWidth="1"/>
    <col min="5" max="5" width="13.5703125" style="161" customWidth="1"/>
    <col min="6" max="6" width="12.85546875" style="161" customWidth="1"/>
    <col min="7" max="7" width="13.5703125" style="161" bestFit="1" customWidth="1"/>
    <col min="8" max="9" width="12.85546875" style="161" customWidth="1"/>
    <col min="10" max="10" width="2.42578125" style="161" customWidth="1"/>
    <col min="11" max="15" width="12.85546875" style="161" customWidth="1"/>
    <col min="16" max="16" width="2.140625" style="161" customWidth="1"/>
    <col min="17" max="18" width="12.85546875" style="161" customWidth="1"/>
    <col min="19" max="19" width="2.140625" style="161" customWidth="1"/>
    <col min="20" max="20" width="15.85546875" style="161" customWidth="1"/>
    <col min="21" max="21" width="15.85546875" style="161" bestFit="1" customWidth="1"/>
    <col min="22" max="22" width="15.85546875" style="161" customWidth="1"/>
    <col min="23" max="23" width="2.5703125" style="161" customWidth="1"/>
    <col min="24" max="24" width="15.85546875" style="161" bestFit="1" customWidth="1"/>
    <col min="25" max="26" width="15.85546875" style="161" customWidth="1"/>
    <col min="27" max="27" width="15.85546875" style="161" bestFit="1" customWidth="1"/>
    <col min="28" max="29" width="15.85546875" style="161" customWidth="1"/>
    <col min="30" max="30" width="2.42578125" style="240" customWidth="1"/>
    <col min="31" max="31" width="26.5703125" style="161" customWidth="1"/>
    <col min="32" max="32" width="9.140625" style="240"/>
    <col min="33" max="33" width="9.42578125" style="240" customWidth="1"/>
    <col min="34" max="34" width="13.42578125" style="240" customWidth="1"/>
    <col min="35" max="36" width="12.85546875" style="240" customWidth="1"/>
    <col min="37" max="37" width="13.42578125" style="240" customWidth="1"/>
    <col min="38" max="40" width="9.140625" style="240"/>
    <col min="41" max="41" width="2.85546875" style="240" customWidth="1"/>
    <col min="42" max="42" width="2.42578125" style="240" customWidth="1"/>
    <col min="43" max="46" width="12.85546875" style="240" customWidth="1"/>
    <col min="47" max="16384" width="9.140625" style="240"/>
  </cols>
  <sheetData>
    <row r="1" spans="1:47" ht="29.25" customHeight="1" thickBot="1">
      <c r="B1" s="157"/>
      <c r="C1" s="526" t="s">
        <v>340</v>
      </c>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7"/>
      <c r="AD1" s="387"/>
      <c r="AE1" s="160"/>
      <c r="AG1" s="388"/>
      <c r="AH1" s="388"/>
      <c r="AI1" s="388"/>
      <c r="AJ1" s="388"/>
      <c r="AK1" s="388"/>
    </row>
    <row r="2" spans="1:47" s="331" customFormat="1" ht="15.75" customHeight="1">
      <c r="A2" s="170"/>
      <c r="B2" s="163"/>
      <c r="C2" s="164"/>
      <c r="D2" s="164"/>
      <c r="E2" s="164"/>
      <c r="F2" s="164"/>
      <c r="G2" s="164"/>
      <c r="H2" s="164"/>
      <c r="I2" s="164"/>
      <c r="J2" s="165"/>
      <c r="K2" s="164"/>
      <c r="L2" s="389"/>
      <c r="M2" s="164"/>
      <c r="N2" s="164"/>
      <c r="O2" s="164"/>
      <c r="P2" s="165"/>
      <c r="Q2" s="164"/>
      <c r="R2" s="164"/>
      <c r="S2" s="165"/>
      <c r="T2" s="167"/>
      <c r="U2" s="167"/>
      <c r="V2" s="328"/>
      <c r="W2" s="165"/>
      <c r="X2" s="164"/>
      <c r="Y2" s="164"/>
      <c r="Z2" s="164"/>
      <c r="AA2" s="164"/>
      <c r="AB2" s="164"/>
      <c r="AC2" s="164"/>
      <c r="AD2" s="387"/>
      <c r="AE2" s="169"/>
      <c r="AG2" s="390"/>
      <c r="AH2" s="391"/>
      <c r="AI2" s="391"/>
      <c r="AJ2" s="391"/>
      <c r="AK2" s="391"/>
      <c r="AQ2" s="505"/>
      <c r="AR2" s="505"/>
      <c r="AS2" s="505"/>
      <c r="AT2" s="505"/>
    </row>
    <row r="3" spans="1:47" s="331" customFormat="1" ht="15.6" customHeight="1">
      <c r="A3" s="170"/>
      <c r="B3" s="163"/>
      <c r="C3" s="529" t="s">
        <v>71</v>
      </c>
      <c r="D3" s="529"/>
      <c r="E3" s="529"/>
      <c r="F3" s="529"/>
      <c r="G3" s="529"/>
      <c r="H3" s="529"/>
      <c r="I3" s="529"/>
      <c r="J3" s="165"/>
      <c r="K3" s="529" t="s">
        <v>68</v>
      </c>
      <c r="L3" s="529"/>
      <c r="M3" s="529"/>
      <c r="N3" s="529"/>
      <c r="O3" s="529"/>
      <c r="P3" s="165"/>
      <c r="Q3" s="507" t="s">
        <v>112</v>
      </c>
      <c r="R3" s="507"/>
      <c r="S3" s="165"/>
      <c r="T3" s="528" t="s">
        <v>74</v>
      </c>
      <c r="U3" s="528"/>
      <c r="V3" s="528"/>
      <c r="W3" s="165"/>
      <c r="X3" s="508" t="s">
        <v>313</v>
      </c>
      <c r="Y3" s="508"/>
      <c r="Z3" s="508"/>
      <c r="AA3" s="508"/>
      <c r="AB3" s="508"/>
      <c r="AC3" s="509"/>
      <c r="AD3" s="392"/>
      <c r="AE3" s="393" t="s">
        <v>85</v>
      </c>
      <c r="AG3" s="390"/>
      <c r="AH3" s="390"/>
      <c r="AI3" s="390"/>
      <c r="AJ3" s="390"/>
      <c r="AK3" s="390"/>
      <c r="AQ3" s="172"/>
      <c r="AR3" s="172"/>
      <c r="AS3" s="172"/>
      <c r="AT3" s="172"/>
    </row>
    <row r="4" spans="1:47" s="339" customFormat="1" ht="56.25" customHeight="1">
      <c r="A4" s="394"/>
      <c r="B4" s="332"/>
      <c r="C4" s="177" t="s">
        <v>3</v>
      </c>
      <c r="D4" s="177" t="s">
        <v>8</v>
      </c>
      <c r="E4" s="177" t="s">
        <v>5</v>
      </c>
      <c r="F4" s="177" t="s">
        <v>6</v>
      </c>
      <c r="G4" s="177" t="s">
        <v>62</v>
      </c>
      <c r="H4" s="177" t="s">
        <v>7</v>
      </c>
      <c r="I4" s="178" t="s">
        <v>185</v>
      </c>
      <c r="J4" s="178"/>
      <c r="K4" s="178" t="s">
        <v>174</v>
      </c>
      <c r="L4" s="178" t="s">
        <v>70</v>
      </c>
      <c r="M4" s="178" t="s">
        <v>76</v>
      </c>
      <c r="N4" s="178" t="s">
        <v>1</v>
      </c>
      <c r="O4" s="178" t="s">
        <v>0</v>
      </c>
      <c r="P4" s="178"/>
      <c r="Q4" s="178" t="s">
        <v>173</v>
      </c>
      <c r="R4" s="333" t="s">
        <v>331</v>
      </c>
      <c r="S4" s="178"/>
      <c r="T4" s="395" t="s">
        <v>72</v>
      </c>
      <c r="U4" s="395" t="s">
        <v>2</v>
      </c>
      <c r="V4" s="395" t="s">
        <v>183</v>
      </c>
      <c r="W4" s="180"/>
      <c r="X4" s="178" t="s">
        <v>4</v>
      </c>
      <c r="Y4" s="178" t="s">
        <v>351</v>
      </c>
      <c r="Z4" s="178" t="s">
        <v>332</v>
      </c>
      <c r="AA4" s="179" t="s">
        <v>320</v>
      </c>
      <c r="AB4" s="181" t="s">
        <v>321</v>
      </c>
      <c r="AC4" s="181" t="s">
        <v>322</v>
      </c>
      <c r="AD4" s="387"/>
      <c r="AE4" s="396" t="s">
        <v>339</v>
      </c>
      <c r="AF4" s="397"/>
      <c r="AH4" s="398"/>
      <c r="AI4" s="399"/>
      <c r="AJ4" s="398"/>
      <c r="AK4" s="399"/>
      <c r="AM4" s="400"/>
      <c r="AN4" s="400"/>
      <c r="AO4" s="400"/>
      <c r="AP4" s="400"/>
      <c r="AQ4" s="398"/>
      <c r="AR4" s="399"/>
      <c r="AS4" s="398"/>
      <c r="AT4" s="399"/>
    </row>
    <row r="5" spans="1:47" s="345" customFormat="1">
      <c r="A5" s="197"/>
      <c r="B5" s="206" t="s">
        <v>101</v>
      </c>
      <c r="C5" s="401">
        <v>222.20992481203004</v>
      </c>
      <c r="D5" s="402">
        <v>221.01049624060147</v>
      </c>
      <c r="E5" s="402">
        <v>177.10509774436088</v>
      </c>
      <c r="F5" s="402">
        <v>26.639939849624056</v>
      </c>
      <c r="G5" s="402">
        <v>17.265458646616541</v>
      </c>
      <c r="H5" s="402">
        <v>43.905398496240601</v>
      </c>
      <c r="I5" s="402">
        <v>183.16536842105262</v>
      </c>
      <c r="J5" s="402"/>
      <c r="K5" s="402" t="s">
        <v>116</v>
      </c>
      <c r="L5" s="402">
        <v>17.012947368421052</v>
      </c>
      <c r="M5" s="402" t="s">
        <v>116</v>
      </c>
      <c r="N5" s="402" t="s">
        <v>116</v>
      </c>
      <c r="O5" s="403">
        <v>-1.1994285714285713</v>
      </c>
      <c r="P5" s="403"/>
      <c r="Q5" s="403">
        <v>-27.83936842105263</v>
      </c>
      <c r="R5" s="403"/>
      <c r="S5" s="402"/>
      <c r="T5" s="402">
        <v>-17.549533834586466</v>
      </c>
      <c r="U5" s="402">
        <v>-1.1994285714285713</v>
      </c>
      <c r="V5" s="402">
        <v>23.420421052631575</v>
      </c>
      <c r="W5" s="402"/>
      <c r="X5" s="402"/>
      <c r="Y5" s="402"/>
      <c r="Z5" s="402"/>
      <c r="AA5" s="402">
        <v>-3.4089022556390973</v>
      </c>
      <c r="AB5" s="402" t="s">
        <v>116</v>
      </c>
      <c r="AC5" s="404" t="s">
        <v>116</v>
      </c>
      <c r="AD5" s="405"/>
      <c r="AE5" s="406">
        <v>3.1681753215817059</v>
      </c>
      <c r="AH5" s="407"/>
      <c r="AI5" s="407"/>
      <c r="AJ5" s="407"/>
      <c r="AK5" s="407"/>
      <c r="AQ5" s="408"/>
      <c r="AR5" s="408"/>
      <c r="AS5" s="408"/>
      <c r="AT5" s="408"/>
    </row>
    <row r="6" spans="1:47" s="345" customFormat="1">
      <c r="A6" s="197"/>
      <c r="B6" s="217" t="s">
        <v>102</v>
      </c>
      <c r="C6" s="207">
        <v>224.13151773049643</v>
      </c>
      <c r="D6" s="207">
        <v>226.57290780141844</v>
      </c>
      <c r="E6" s="207">
        <v>182.0026524822695</v>
      </c>
      <c r="F6" s="207">
        <v>26.765971631205669</v>
      </c>
      <c r="G6" s="207">
        <v>17.804283687943258</v>
      </c>
      <c r="H6" s="207">
        <v>44.570255319148934</v>
      </c>
      <c r="I6" s="207">
        <v>184.29517730496451</v>
      </c>
      <c r="J6" s="207"/>
      <c r="K6" s="207" t="s">
        <v>116</v>
      </c>
      <c r="L6" s="207">
        <v>11.641262411347517</v>
      </c>
      <c r="M6" s="207" t="s">
        <v>116</v>
      </c>
      <c r="N6" s="207" t="s">
        <v>116</v>
      </c>
      <c r="O6" s="207">
        <v>2.4413900709219853</v>
      </c>
      <c r="P6" s="207"/>
      <c r="Q6" s="207">
        <v>-24.324581560283683</v>
      </c>
      <c r="R6" s="207"/>
      <c r="S6" s="207"/>
      <c r="T6" s="207">
        <v>-11.313758865248227</v>
      </c>
      <c r="U6" s="207">
        <v>2.4413900709219853</v>
      </c>
      <c r="V6" s="207">
        <v>21.764099290780141</v>
      </c>
      <c r="W6" s="207"/>
      <c r="X6" s="207"/>
      <c r="Y6" s="207"/>
      <c r="Z6" s="207"/>
      <c r="AA6" s="207">
        <v>0.95273758865248215</v>
      </c>
      <c r="AB6" s="207" t="s">
        <v>116</v>
      </c>
      <c r="AC6" s="341" t="s">
        <v>116</v>
      </c>
      <c r="AD6" s="405"/>
      <c r="AE6" s="406">
        <v>3.3587422582181996</v>
      </c>
      <c r="AH6" s="407"/>
      <c r="AI6" s="407"/>
      <c r="AJ6" s="407"/>
      <c r="AK6" s="407"/>
      <c r="AQ6" s="408"/>
      <c r="AR6" s="408"/>
      <c r="AS6" s="408"/>
      <c r="AT6" s="408"/>
    </row>
    <row r="7" spans="1:47" s="345" customFormat="1">
      <c r="A7" s="197"/>
      <c r="B7" s="217" t="s">
        <v>103</v>
      </c>
      <c r="C7" s="207">
        <v>226.06372789115642</v>
      </c>
      <c r="D7" s="207">
        <v>226.2350748299319</v>
      </c>
      <c r="E7" s="207">
        <v>182.42737414965981</v>
      </c>
      <c r="F7" s="207">
        <v>25.473578231292514</v>
      </c>
      <c r="G7" s="207">
        <v>18.334122448979588</v>
      </c>
      <c r="H7" s="207">
        <v>43.807700680272099</v>
      </c>
      <c r="I7" s="207">
        <v>185.8828707482993</v>
      </c>
      <c r="J7" s="207"/>
      <c r="K7" s="207" t="s">
        <v>116</v>
      </c>
      <c r="L7" s="207">
        <v>14.307469387755098</v>
      </c>
      <c r="M7" s="207" t="s">
        <v>116</v>
      </c>
      <c r="N7" s="207" t="s">
        <v>116</v>
      </c>
      <c r="O7" s="207">
        <v>0.17134693877551016</v>
      </c>
      <c r="P7" s="207"/>
      <c r="Q7" s="207">
        <v>-25.302231292517003</v>
      </c>
      <c r="R7" s="207"/>
      <c r="S7" s="207"/>
      <c r="T7" s="207">
        <v>-13.365061224489793</v>
      </c>
      <c r="U7" s="207">
        <v>0.17134693877551016</v>
      </c>
      <c r="V7" s="207">
        <v>21.960965986394555</v>
      </c>
      <c r="W7" s="207"/>
      <c r="X7" s="207"/>
      <c r="Y7" s="207"/>
      <c r="Z7" s="207"/>
      <c r="AA7" s="207">
        <v>-2.7986666666666662</v>
      </c>
      <c r="AB7" s="207" t="s">
        <v>116</v>
      </c>
      <c r="AC7" s="341" t="s">
        <v>116</v>
      </c>
      <c r="AD7" s="405"/>
      <c r="AE7" s="406">
        <v>3.50166746069557</v>
      </c>
      <c r="AH7" s="407"/>
      <c r="AI7" s="407"/>
      <c r="AJ7" s="407"/>
      <c r="AK7" s="407"/>
      <c r="AQ7" s="408"/>
      <c r="AR7" s="408"/>
      <c r="AS7" s="408"/>
      <c r="AT7" s="408"/>
    </row>
    <row r="8" spans="1:47" s="345" customFormat="1">
      <c r="A8" s="197"/>
      <c r="B8" s="217" t="s">
        <v>104</v>
      </c>
      <c r="C8" s="207">
        <v>229.75764473684214</v>
      </c>
      <c r="D8" s="207">
        <v>231.71855263157894</v>
      </c>
      <c r="E8" s="207">
        <v>186.86623684210525</v>
      </c>
      <c r="F8" s="207">
        <v>26.26511842105263</v>
      </c>
      <c r="G8" s="207">
        <v>18.587197368421055</v>
      </c>
      <c r="H8" s="207">
        <v>44.852315789473685</v>
      </c>
      <c r="I8" s="207">
        <v>190.34615789473685</v>
      </c>
      <c r="J8" s="207"/>
      <c r="K8" s="207" t="s">
        <v>116</v>
      </c>
      <c r="L8" s="207">
        <v>15.079657894736842</v>
      </c>
      <c r="M8" s="207" t="s">
        <v>116</v>
      </c>
      <c r="N8" s="207" t="s">
        <v>116</v>
      </c>
      <c r="O8" s="207">
        <v>1.9609078947368419</v>
      </c>
      <c r="P8" s="207"/>
      <c r="Q8" s="207">
        <v>-24.304210526315789</v>
      </c>
      <c r="R8" s="207"/>
      <c r="S8" s="207"/>
      <c r="T8" s="207">
        <v>-14.361578947368422</v>
      </c>
      <c r="U8" s="207">
        <v>1.9609078947368419</v>
      </c>
      <c r="V8" s="207">
        <v>21.901407894736842</v>
      </c>
      <c r="W8" s="207"/>
      <c r="X8" s="207"/>
      <c r="Y8" s="207"/>
      <c r="Z8" s="207"/>
      <c r="AA8" s="207">
        <v>-4.6951315789473691</v>
      </c>
      <c r="AB8" s="207" t="s">
        <v>116</v>
      </c>
      <c r="AC8" s="341" t="s">
        <v>116</v>
      </c>
      <c r="AD8" s="405"/>
      <c r="AE8" s="406">
        <v>3.6207717960933778</v>
      </c>
      <c r="AH8" s="407"/>
      <c r="AI8" s="407"/>
      <c r="AJ8" s="407"/>
      <c r="AK8" s="407"/>
      <c r="AQ8" s="408"/>
      <c r="AR8" s="408"/>
      <c r="AS8" s="408"/>
      <c r="AT8" s="408"/>
    </row>
    <row r="9" spans="1:47" s="345" customFormat="1">
      <c r="A9" s="197"/>
      <c r="B9" s="217" t="s">
        <v>105</v>
      </c>
      <c r="C9" s="207">
        <v>231.2214210526316</v>
      </c>
      <c r="D9" s="207">
        <v>246.93630263157894</v>
      </c>
      <c r="E9" s="207">
        <v>199.73642105263158</v>
      </c>
      <c r="F9" s="207">
        <v>28.281263157894738</v>
      </c>
      <c r="G9" s="207">
        <v>18.918618421052631</v>
      </c>
      <c r="H9" s="207">
        <v>47.19988157894737</v>
      </c>
      <c r="I9" s="207">
        <v>195.31747368421054</v>
      </c>
      <c r="J9" s="207"/>
      <c r="K9" s="207" t="s">
        <v>116</v>
      </c>
      <c r="L9" s="207">
        <v>10.025486842105263</v>
      </c>
      <c r="M9" s="207" t="s">
        <v>116</v>
      </c>
      <c r="N9" s="207" t="s">
        <v>116</v>
      </c>
      <c r="O9" s="207">
        <v>15.714881578947368</v>
      </c>
      <c r="P9" s="207"/>
      <c r="Q9" s="207">
        <v>-12.56638157894737</v>
      </c>
      <c r="R9" s="207"/>
      <c r="S9" s="207"/>
      <c r="T9" s="207">
        <v>-7.788394736842104</v>
      </c>
      <c r="U9" s="207">
        <v>15.714881578947368</v>
      </c>
      <c r="V9" s="207">
        <v>22.61948684210526</v>
      </c>
      <c r="W9" s="207"/>
      <c r="X9" s="207"/>
      <c r="Y9" s="207"/>
      <c r="Z9" s="207"/>
      <c r="AA9" s="207">
        <v>1.5742499999999999</v>
      </c>
      <c r="AB9" s="207" t="s">
        <v>116</v>
      </c>
      <c r="AC9" s="341" t="s">
        <v>116</v>
      </c>
      <c r="AD9" s="405"/>
      <c r="AE9" s="406">
        <v>3.6207717960933778</v>
      </c>
      <c r="AH9" s="407"/>
      <c r="AI9" s="407"/>
      <c r="AJ9" s="407"/>
      <c r="AK9" s="407"/>
      <c r="AQ9" s="408"/>
      <c r="AR9" s="408"/>
      <c r="AS9" s="408"/>
      <c r="AT9" s="408"/>
    </row>
    <row r="10" spans="1:47" s="345" customFormat="1">
      <c r="A10" s="197"/>
      <c r="B10" s="217" t="s">
        <v>106</v>
      </c>
      <c r="C10" s="207">
        <v>242.96606493506491</v>
      </c>
      <c r="D10" s="207">
        <v>261.01201298701289</v>
      </c>
      <c r="E10" s="207">
        <v>211.72640259740257</v>
      </c>
      <c r="F10" s="207">
        <v>29.058883116883109</v>
      </c>
      <c r="G10" s="207">
        <v>20.226727272727267</v>
      </c>
      <c r="H10" s="207">
        <v>49.285610389610376</v>
      </c>
      <c r="I10" s="207">
        <v>202.51261038961036</v>
      </c>
      <c r="J10" s="207"/>
      <c r="K10" s="207" t="s">
        <v>116</v>
      </c>
      <c r="L10" s="207">
        <v>10.004324675324673</v>
      </c>
      <c r="M10" s="207" t="s">
        <v>116</v>
      </c>
      <c r="N10" s="207" t="s">
        <v>116</v>
      </c>
      <c r="O10" s="207">
        <v>18.045948051948049</v>
      </c>
      <c r="P10" s="207"/>
      <c r="Q10" s="207">
        <v>-11.012935064935062</v>
      </c>
      <c r="R10" s="207"/>
      <c r="S10" s="207"/>
      <c r="T10" s="207">
        <v>-5.7518051948051934</v>
      </c>
      <c r="U10" s="207">
        <v>18.045948051948049</v>
      </c>
      <c r="V10" s="207">
        <v>24.179389610389602</v>
      </c>
      <c r="W10" s="207"/>
      <c r="X10" s="207"/>
      <c r="Y10" s="207"/>
      <c r="Z10" s="207"/>
      <c r="AA10" s="207">
        <v>4.5796363636363626</v>
      </c>
      <c r="AB10" s="207" t="s">
        <v>116</v>
      </c>
      <c r="AC10" s="341" t="s">
        <v>116</v>
      </c>
      <c r="AD10" s="405"/>
      <c r="AE10" s="406">
        <v>3.6684135302525021</v>
      </c>
      <c r="AH10" s="407"/>
      <c r="AI10" s="407"/>
      <c r="AJ10" s="407"/>
      <c r="AK10" s="407"/>
      <c r="AQ10" s="408"/>
      <c r="AR10" s="408"/>
      <c r="AS10" s="408"/>
      <c r="AT10" s="408"/>
    </row>
    <row r="11" spans="1:47" s="345" customFormat="1">
      <c r="A11" s="197"/>
      <c r="B11" s="217" t="s">
        <v>107</v>
      </c>
      <c r="C11" s="207">
        <v>260.22385093167702</v>
      </c>
      <c r="D11" s="207">
        <v>276.12931677018628</v>
      </c>
      <c r="E11" s="207">
        <v>221.26849689440991</v>
      </c>
      <c r="F11" s="207">
        <v>32.306347826086956</v>
      </c>
      <c r="G11" s="207">
        <v>22.554472049689437</v>
      </c>
      <c r="H11" s="207">
        <v>54.860819875776393</v>
      </c>
      <c r="I11" s="207">
        <v>219.02608695652171</v>
      </c>
      <c r="J11" s="207"/>
      <c r="K11" s="207" t="s">
        <v>116</v>
      </c>
      <c r="L11" s="207">
        <v>13.245863354037265</v>
      </c>
      <c r="M11" s="207" t="s">
        <v>116</v>
      </c>
      <c r="N11" s="207" t="s">
        <v>116</v>
      </c>
      <c r="O11" s="207">
        <v>15.905465838509315</v>
      </c>
      <c r="P11" s="207"/>
      <c r="Q11" s="207">
        <v>-16.400881987577637</v>
      </c>
      <c r="R11" s="207"/>
      <c r="S11" s="207"/>
      <c r="T11" s="207">
        <v>-12.255031055900618</v>
      </c>
      <c r="U11" s="207">
        <v>15.905465838509315</v>
      </c>
      <c r="V11" s="207">
        <v>24.744732919254652</v>
      </c>
      <c r="W11" s="207"/>
      <c r="X11" s="207"/>
      <c r="Y11" s="207"/>
      <c r="Z11" s="207"/>
      <c r="AA11" s="207">
        <v>1.2255031055900618</v>
      </c>
      <c r="AB11" s="207" t="s">
        <v>116</v>
      </c>
      <c r="AC11" s="341" t="s">
        <v>116</v>
      </c>
      <c r="AD11" s="405"/>
      <c r="AE11" s="406">
        <v>3.8351595998094337</v>
      </c>
      <c r="AH11" s="407"/>
      <c r="AI11" s="407"/>
      <c r="AJ11" s="407"/>
      <c r="AK11" s="407"/>
      <c r="AQ11" s="408"/>
      <c r="AR11" s="408"/>
      <c r="AS11" s="408"/>
      <c r="AT11" s="408"/>
    </row>
    <row r="12" spans="1:47" s="345" customFormat="1">
      <c r="A12" s="197"/>
      <c r="B12" s="217" t="s">
        <v>108</v>
      </c>
      <c r="C12" s="207">
        <v>265.84789090909089</v>
      </c>
      <c r="D12" s="207">
        <v>279.53591515151516</v>
      </c>
      <c r="E12" s="207">
        <v>224.09687272727274</v>
      </c>
      <c r="F12" s="207">
        <v>32.006569696969692</v>
      </c>
      <c r="G12" s="207">
        <v>23.432472727272728</v>
      </c>
      <c r="H12" s="207">
        <v>55.439042424242423</v>
      </c>
      <c r="I12" s="207">
        <v>222.13780606060607</v>
      </c>
      <c r="J12" s="207"/>
      <c r="K12" s="207" t="s">
        <v>116</v>
      </c>
      <c r="L12" s="207">
        <v>13.993333333333336</v>
      </c>
      <c r="M12" s="207" t="s">
        <v>116</v>
      </c>
      <c r="N12" s="207" t="s">
        <v>116</v>
      </c>
      <c r="O12" s="207">
        <v>13.688024242424243</v>
      </c>
      <c r="P12" s="207"/>
      <c r="Q12" s="207">
        <v>-18.318545454545454</v>
      </c>
      <c r="R12" s="207"/>
      <c r="S12" s="207"/>
      <c r="T12" s="207">
        <v>-9.7698909090909094</v>
      </c>
      <c r="U12" s="207">
        <v>16.435806060606062</v>
      </c>
      <c r="V12" s="207">
        <v>23.788666666666668</v>
      </c>
      <c r="W12" s="207"/>
      <c r="X12" s="207"/>
      <c r="Y12" s="207"/>
      <c r="Z12" s="207"/>
      <c r="AA12" s="207">
        <v>1.7046424242424245</v>
      </c>
      <c r="AB12" s="207" t="s">
        <v>116</v>
      </c>
      <c r="AC12" s="341" t="s">
        <v>116</v>
      </c>
      <c r="AD12" s="405"/>
      <c r="AE12" s="406">
        <v>3.9304430681276799</v>
      </c>
      <c r="AH12" s="407"/>
      <c r="AI12" s="407"/>
      <c r="AJ12" s="407"/>
      <c r="AK12" s="407"/>
      <c r="AQ12" s="408"/>
      <c r="AR12" s="408"/>
      <c r="AS12" s="408"/>
      <c r="AT12" s="408"/>
    </row>
    <row r="13" spans="1:47" s="345" customFormat="1">
      <c r="A13" s="197"/>
      <c r="B13" s="217" t="s">
        <v>109</v>
      </c>
      <c r="C13" s="207">
        <v>276.26838095238088</v>
      </c>
      <c r="D13" s="207">
        <v>297.8331071428571</v>
      </c>
      <c r="E13" s="207">
        <v>228.64107142857137</v>
      </c>
      <c r="F13" s="207">
        <v>44.153964285714274</v>
      </c>
      <c r="G13" s="207">
        <v>25.038071428571424</v>
      </c>
      <c r="H13" s="207">
        <v>69.192035714285709</v>
      </c>
      <c r="I13" s="207">
        <v>228.89095238095237</v>
      </c>
      <c r="J13" s="207"/>
      <c r="K13" s="207" t="s">
        <v>116</v>
      </c>
      <c r="L13" s="207">
        <v>7.221559523809522</v>
      </c>
      <c r="M13" s="207" t="s">
        <v>116</v>
      </c>
      <c r="N13" s="207" t="s">
        <v>116</v>
      </c>
      <c r="O13" s="207">
        <v>21.564726190476186</v>
      </c>
      <c r="P13" s="207"/>
      <c r="Q13" s="207">
        <v>-22.589238095238091</v>
      </c>
      <c r="R13" s="207"/>
      <c r="S13" s="207"/>
      <c r="T13" s="207">
        <v>7.5713928571428557</v>
      </c>
      <c r="U13" s="207">
        <v>24.713226190476185</v>
      </c>
      <c r="V13" s="207">
        <v>24.588285714285711</v>
      </c>
      <c r="W13" s="207"/>
      <c r="X13" s="207"/>
      <c r="Y13" s="207"/>
      <c r="Z13" s="207"/>
      <c r="AA13" s="207">
        <v>19.315797619047618</v>
      </c>
      <c r="AB13" s="207" t="s">
        <v>116</v>
      </c>
      <c r="AC13" s="341" t="s">
        <v>116</v>
      </c>
      <c r="AD13" s="405"/>
      <c r="AE13" s="406">
        <v>4.0019056693663657</v>
      </c>
      <c r="AH13" s="407"/>
      <c r="AI13" s="407"/>
      <c r="AJ13" s="407"/>
      <c r="AK13" s="407"/>
      <c r="AQ13" s="408"/>
      <c r="AR13" s="408"/>
      <c r="AS13" s="408"/>
      <c r="AT13" s="408"/>
    </row>
    <row r="14" spans="1:47" s="345" customFormat="1">
      <c r="A14" s="197"/>
      <c r="B14" s="217" t="s">
        <v>110</v>
      </c>
      <c r="C14" s="207">
        <v>292.35730681818171</v>
      </c>
      <c r="D14" s="207">
        <v>307.88513636363626</v>
      </c>
      <c r="E14" s="207">
        <v>231.93949999999992</v>
      </c>
      <c r="F14" s="207">
        <v>49.994363636363623</v>
      </c>
      <c r="G14" s="207">
        <v>25.951272727272723</v>
      </c>
      <c r="H14" s="207">
        <v>75.945636363636339</v>
      </c>
      <c r="I14" s="207">
        <v>241.79048863636359</v>
      </c>
      <c r="J14" s="207"/>
      <c r="K14" s="207" t="s">
        <v>116</v>
      </c>
      <c r="L14" s="207">
        <v>12.856374999999998</v>
      </c>
      <c r="M14" s="207" t="s">
        <v>116</v>
      </c>
      <c r="N14" s="207" t="s">
        <v>116</v>
      </c>
      <c r="O14" s="207">
        <v>15.527829545454541</v>
      </c>
      <c r="P14" s="207"/>
      <c r="Q14" s="207">
        <v>-34.466534090909079</v>
      </c>
      <c r="R14" s="207"/>
      <c r="S14" s="207"/>
      <c r="T14" s="207">
        <v>7.7758409090909071</v>
      </c>
      <c r="U14" s="207">
        <v>21.800977272727266</v>
      </c>
      <c r="V14" s="207">
        <v>23.518340909090902</v>
      </c>
      <c r="W14" s="207"/>
      <c r="X14" s="207"/>
      <c r="Y14" s="207"/>
      <c r="Z14" s="207"/>
      <c r="AA14" s="207">
        <v>0.73942045454545435</v>
      </c>
      <c r="AB14" s="207" t="s">
        <v>116</v>
      </c>
      <c r="AC14" s="341" t="s">
        <v>116</v>
      </c>
      <c r="AD14" s="405"/>
      <c r="AE14" s="406">
        <v>4.1924726060028599</v>
      </c>
      <c r="AH14" s="407"/>
      <c r="AI14" s="407"/>
      <c r="AJ14" s="407"/>
      <c r="AK14" s="407"/>
      <c r="AQ14" s="408"/>
      <c r="AR14" s="408"/>
      <c r="AS14" s="408"/>
      <c r="AT14" s="408"/>
    </row>
    <row r="15" spans="1:47" s="345" customFormat="1" ht="15.75" customHeight="1">
      <c r="A15" s="219"/>
      <c r="B15" s="220" t="s">
        <v>9</v>
      </c>
      <c r="C15" s="207">
        <v>314.19193513513511</v>
      </c>
      <c r="D15" s="207">
        <v>327.14900540540543</v>
      </c>
      <c r="E15" s="207">
        <v>248.83928648648649</v>
      </c>
      <c r="F15" s="207">
        <v>51.079448648648636</v>
      </c>
      <c r="G15" s="207">
        <v>27.230270270270267</v>
      </c>
      <c r="H15" s="207">
        <v>78.309718918918918</v>
      </c>
      <c r="I15" s="207">
        <v>260.91137297297291</v>
      </c>
      <c r="J15" s="207"/>
      <c r="K15" s="207" t="s">
        <v>116</v>
      </c>
      <c r="L15" s="207">
        <v>15.022032432432434</v>
      </c>
      <c r="M15" s="207" t="s">
        <v>116</v>
      </c>
      <c r="N15" s="207" t="s">
        <v>116</v>
      </c>
      <c r="O15" s="207">
        <v>12.957070270270268</v>
      </c>
      <c r="P15" s="207"/>
      <c r="Q15" s="207">
        <v>-38.122378378378372</v>
      </c>
      <c r="R15" s="207"/>
      <c r="S15" s="207"/>
      <c r="T15" s="207">
        <v>10.642497297297297</v>
      </c>
      <c r="U15" s="207">
        <v>20.921924324324326</v>
      </c>
      <c r="V15" s="207">
        <v>23.009578378378379</v>
      </c>
      <c r="W15" s="207"/>
      <c r="X15" s="207"/>
      <c r="Y15" s="207"/>
      <c r="Z15" s="207"/>
      <c r="AA15" s="207">
        <v>10.370194594594595</v>
      </c>
      <c r="AB15" s="207" t="s">
        <v>116</v>
      </c>
      <c r="AC15" s="341" t="s">
        <v>116</v>
      </c>
      <c r="AD15" s="405"/>
      <c r="AE15" s="406">
        <v>4.4068604097189139</v>
      </c>
      <c r="AH15" s="239"/>
      <c r="AI15" s="239"/>
      <c r="AJ15" s="239"/>
      <c r="AK15" s="239"/>
      <c r="AN15" s="241"/>
      <c r="AO15" s="241"/>
      <c r="AP15" s="241"/>
      <c r="AQ15" s="409"/>
      <c r="AR15" s="409"/>
      <c r="AS15" s="409"/>
      <c r="AT15" s="409"/>
      <c r="AU15" s="243"/>
    </row>
    <row r="16" spans="1:47" s="345" customFormat="1" ht="15.75" customHeight="1">
      <c r="A16" s="219"/>
      <c r="B16" s="220" t="s">
        <v>10</v>
      </c>
      <c r="C16" s="207">
        <v>323.71962051282048</v>
      </c>
      <c r="D16" s="207">
        <v>344.32211282051276</v>
      </c>
      <c r="E16" s="207">
        <v>257.43427692307688</v>
      </c>
      <c r="F16" s="207">
        <v>58.06156923076923</v>
      </c>
      <c r="G16" s="207">
        <v>28.826266666666662</v>
      </c>
      <c r="H16" s="207">
        <v>86.887835897435878</v>
      </c>
      <c r="I16" s="207">
        <v>269.98522051282049</v>
      </c>
      <c r="J16" s="207"/>
      <c r="K16" s="207" t="s">
        <v>116</v>
      </c>
      <c r="L16" s="207">
        <v>8.1807179487179464</v>
      </c>
      <c r="M16" s="207" t="s">
        <v>116</v>
      </c>
      <c r="N16" s="207" t="s">
        <v>116</v>
      </c>
      <c r="O16" s="207">
        <v>20.602492307692305</v>
      </c>
      <c r="P16" s="207"/>
      <c r="Q16" s="207">
        <v>-37.459076923076914</v>
      </c>
      <c r="R16" s="207"/>
      <c r="S16" s="207"/>
      <c r="T16" s="207">
        <v>15.995456410256409</v>
      </c>
      <c r="U16" s="207">
        <v>25.101887179487175</v>
      </c>
      <c r="V16" s="207">
        <v>24.003948717948713</v>
      </c>
      <c r="W16" s="207"/>
      <c r="X16" s="207"/>
      <c r="Y16" s="207"/>
      <c r="Z16" s="207"/>
      <c r="AA16" s="207">
        <v>0.68890256410256401</v>
      </c>
      <c r="AB16" s="207" t="s">
        <v>116</v>
      </c>
      <c r="AC16" s="341" t="s">
        <v>116</v>
      </c>
      <c r="AD16" s="405"/>
      <c r="AE16" s="406">
        <v>4.6450690805145314</v>
      </c>
      <c r="AH16" s="239"/>
      <c r="AI16" s="239"/>
      <c r="AJ16" s="239"/>
      <c r="AK16" s="239"/>
      <c r="AN16" s="241"/>
      <c r="AO16" s="241"/>
      <c r="AP16" s="241"/>
      <c r="AQ16" s="242"/>
      <c r="AR16" s="242"/>
      <c r="AS16" s="242"/>
      <c r="AT16" s="242"/>
      <c r="AU16" s="243"/>
    </row>
    <row r="17" spans="1:47" s="345" customFormat="1" ht="15.75" customHeight="1">
      <c r="A17" s="219"/>
      <c r="B17" s="220" t="s">
        <v>11</v>
      </c>
      <c r="C17" s="207">
        <v>347.0137810945273</v>
      </c>
      <c r="D17" s="207">
        <v>381.20346268656709</v>
      </c>
      <c r="E17" s="207">
        <v>280.26349253731337</v>
      </c>
      <c r="F17" s="207">
        <v>70.718547263681586</v>
      </c>
      <c r="G17" s="207">
        <v>30.221422885572135</v>
      </c>
      <c r="H17" s="207">
        <v>100.93997014925374</v>
      </c>
      <c r="I17" s="207">
        <v>289.49491542288553</v>
      </c>
      <c r="J17" s="207"/>
      <c r="K17" s="207" t="s">
        <v>116</v>
      </c>
      <c r="L17" s="207">
        <v>-1.6290746268656713</v>
      </c>
      <c r="M17" s="207" t="s">
        <v>116</v>
      </c>
      <c r="N17" s="207" t="s">
        <v>116</v>
      </c>
      <c r="O17" s="207">
        <v>34.189681592039797</v>
      </c>
      <c r="P17" s="207"/>
      <c r="Q17" s="207">
        <v>-36.528865671641789</v>
      </c>
      <c r="R17" s="207"/>
      <c r="S17" s="207"/>
      <c r="T17" s="207">
        <v>28.696776119402983</v>
      </c>
      <c r="U17" s="207">
        <v>42.209741293532332</v>
      </c>
      <c r="V17" s="207">
        <v>25.563940298507461</v>
      </c>
      <c r="W17" s="207"/>
      <c r="X17" s="207"/>
      <c r="Y17" s="207"/>
      <c r="Z17" s="207"/>
      <c r="AA17" s="207">
        <v>13.178796019900496</v>
      </c>
      <c r="AB17" s="207" t="s">
        <v>116</v>
      </c>
      <c r="AC17" s="341" t="s">
        <v>116</v>
      </c>
      <c r="AD17" s="405"/>
      <c r="AE17" s="406">
        <v>4.7879942829919013</v>
      </c>
      <c r="AH17" s="239"/>
      <c r="AI17" s="239"/>
      <c r="AJ17" s="239"/>
      <c r="AK17" s="239"/>
      <c r="AN17" s="241"/>
      <c r="AO17" s="241"/>
      <c r="AP17" s="241"/>
      <c r="AQ17" s="242"/>
      <c r="AR17" s="242"/>
      <c r="AS17" s="242"/>
      <c r="AT17" s="242"/>
      <c r="AU17" s="243"/>
    </row>
    <row r="18" spans="1:47" s="345" customFormat="1" ht="15.75" customHeight="1">
      <c r="A18" s="219"/>
      <c r="B18" s="220" t="s">
        <v>12</v>
      </c>
      <c r="C18" s="207">
        <v>379.67030331753546</v>
      </c>
      <c r="D18" s="207">
        <v>385.04215165876775</v>
      </c>
      <c r="E18" s="207">
        <v>287.79180094786722</v>
      </c>
      <c r="F18" s="207">
        <v>64.303014218009466</v>
      </c>
      <c r="G18" s="207">
        <v>32.94733649289099</v>
      </c>
      <c r="H18" s="207">
        <v>97.250350710900463</v>
      </c>
      <c r="I18" s="207">
        <v>314.63114691943122</v>
      </c>
      <c r="J18" s="207"/>
      <c r="K18" s="207" t="s">
        <v>116</v>
      </c>
      <c r="L18" s="207">
        <v>27.615279620853073</v>
      </c>
      <c r="M18" s="207" t="s">
        <v>116</v>
      </c>
      <c r="N18" s="207" t="s">
        <v>116</v>
      </c>
      <c r="O18" s="207">
        <v>5.3718483412322273</v>
      </c>
      <c r="P18" s="207"/>
      <c r="Q18" s="207">
        <v>-58.93116587677725</v>
      </c>
      <c r="R18" s="207"/>
      <c r="S18" s="207"/>
      <c r="T18" s="207">
        <v>-5.8095545023696671</v>
      </c>
      <c r="U18" s="207">
        <v>7.4807962085308048</v>
      </c>
      <c r="V18" s="207">
        <v>25.904246445497627</v>
      </c>
      <c r="W18" s="207"/>
      <c r="X18" s="207"/>
      <c r="Y18" s="207"/>
      <c r="Z18" s="207"/>
      <c r="AA18" s="207">
        <v>-6.2273649289099513</v>
      </c>
      <c r="AB18" s="207" t="s">
        <v>116</v>
      </c>
      <c r="AC18" s="341" t="s">
        <v>116</v>
      </c>
      <c r="AD18" s="405"/>
      <c r="AE18" s="406">
        <v>5.0262029537875188</v>
      </c>
      <c r="AH18" s="239"/>
      <c r="AI18" s="239"/>
      <c r="AJ18" s="239"/>
      <c r="AK18" s="239"/>
      <c r="AN18" s="241"/>
      <c r="AO18" s="241"/>
      <c r="AP18" s="241"/>
      <c r="AQ18" s="242"/>
      <c r="AR18" s="242"/>
      <c r="AS18" s="242"/>
      <c r="AT18" s="242"/>
      <c r="AU18" s="243"/>
    </row>
    <row r="19" spans="1:47" s="345" customFormat="1" ht="15.75" customHeight="1">
      <c r="A19" s="219"/>
      <c r="B19" s="220" t="s">
        <v>13</v>
      </c>
      <c r="C19" s="207">
        <v>393.52088986784133</v>
      </c>
      <c r="D19" s="207">
        <v>377.39465198237878</v>
      </c>
      <c r="E19" s="207">
        <v>284.89070484581492</v>
      </c>
      <c r="F19" s="207">
        <v>58.013770925110123</v>
      </c>
      <c r="G19" s="207">
        <v>34.490176211453736</v>
      </c>
      <c r="H19" s="207">
        <v>92.503947136563852</v>
      </c>
      <c r="I19" s="207">
        <v>330.34746255506604</v>
      </c>
      <c r="J19" s="207"/>
      <c r="K19" s="207" t="s">
        <v>116</v>
      </c>
      <c r="L19" s="207">
        <v>48.341726872246682</v>
      </c>
      <c r="M19" s="207" t="s">
        <v>116</v>
      </c>
      <c r="N19" s="207" t="s">
        <v>116</v>
      </c>
      <c r="O19" s="207">
        <v>-16.126237885462551</v>
      </c>
      <c r="P19" s="207"/>
      <c r="Q19" s="207">
        <v>-74.140008810572681</v>
      </c>
      <c r="R19" s="207"/>
      <c r="S19" s="207"/>
      <c r="T19" s="207">
        <v>-19.991356828193826</v>
      </c>
      <c r="U19" s="207">
        <v>-14.202925110132156</v>
      </c>
      <c r="V19" s="207">
        <v>24.300317180616734</v>
      </c>
      <c r="W19" s="207"/>
      <c r="X19" s="207"/>
      <c r="Y19" s="207"/>
      <c r="Z19" s="207"/>
      <c r="AA19" s="207">
        <v>-3.495251101321585</v>
      </c>
      <c r="AB19" s="207" t="s">
        <v>116</v>
      </c>
      <c r="AC19" s="341" t="s">
        <v>116</v>
      </c>
      <c r="AD19" s="405"/>
      <c r="AE19" s="406">
        <v>5.4073368270605062</v>
      </c>
      <c r="AH19" s="239"/>
      <c r="AI19" s="239"/>
      <c r="AJ19" s="239"/>
      <c r="AK19" s="239"/>
      <c r="AN19" s="241"/>
      <c r="AO19" s="241"/>
      <c r="AP19" s="241"/>
      <c r="AQ19" s="242"/>
      <c r="AR19" s="242"/>
      <c r="AS19" s="242"/>
      <c r="AT19" s="242"/>
      <c r="AU19" s="243"/>
    </row>
    <row r="20" spans="1:47">
      <c r="A20" s="226"/>
      <c r="B20" s="227" t="s">
        <v>14</v>
      </c>
      <c r="C20" s="207">
        <v>391.31115322580644</v>
      </c>
      <c r="D20" s="207">
        <v>385.84359677419349</v>
      </c>
      <c r="E20" s="207">
        <v>288.61249999999995</v>
      </c>
      <c r="F20" s="207">
        <v>61.344967741935484</v>
      </c>
      <c r="G20" s="207">
        <v>35.886129032258061</v>
      </c>
      <c r="H20" s="207">
        <v>97.231096774193531</v>
      </c>
      <c r="I20" s="207">
        <v>329.35679838709677</v>
      </c>
      <c r="J20" s="207"/>
      <c r="K20" s="207" t="s">
        <v>116</v>
      </c>
      <c r="L20" s="207">
        <v>35.683</v>
      </c>
      <c r="M20" s="207" t="s">
        <v>116</v>
      </c>
      <c r="N20" s="207" t="s">
        <v>116</v>
      </c>
      <c r="O20" s="207">
        <v>-5.4675564516129027</v>
      </c>
      <c r="P20" s="207"/>
      <c r="Q20" s="207">
        <v>-66.812524193548384</v>
      </c>
      <c r="R20" s="207"/>
      <c r="S20" s="207"/>
      <c r="T20" s="207">
        <v>-2.2513467741935482</v>
      </c>
      <c r="U20" s="207">
        <v>11.087459677419355</v>
      </c>
      <c r="V20" s="207">
        <v>22.750451612903223</v>
      </c>
      <c r="W20" s="207"/>
      <c r="X20" s="207"/>
      <c r="Y20" s="207"/>
      <c r="Z20" s="207"/>
      <c r="AA20" s="207">
        <v>-18.755580645161292</v>
      </c>
      <c r="AB20" s="207" t="s">
        <v>116</v>
      </c>
      <c r="AC20" s="341" t="s">
        <v>116</v>
      </c>
      <c r="AD20" s="405"/>
      <c r="AE20" s="406">
        <v>5.907575035731301</v>
      </c>
      <c r="AH20" s="239"/>
      <c r="AI20" s="239"/>
      <c r="AJ20" s="239"/>
      <c r="AK20" s="239"/>
      <c r="AN20" s="241"/>
      <c r="AO20" s="241"/>
      <c r="AP20" s="241"/>
      <c r="AQ20" s="242"/>
      <c r="AR20" s="242"/>
      <c r="AS20" s="242"/>
      <c r="AT20" s="242"/>
      <c r="AU20" s="243"/>
    </row>
    <row r="21" spans="1:47">
      <c r="A21" s="226"/>
      <c r="B21" s="227" t="s">
        <v>15</v>
      </c>
      <c r="C21" s="207">
        <v>391.07684210526315</v>
      </c>
      <c r="D21" s="207">
        <v>401.08260150375941</v>
      </c>
      <c r="E21" s="207">
        <v>307.66921052631579</v>
      </c>
      <c r="F21" s="207">
        <v>54.763383458646622</v>
      </c>
      <c r="G21" s="207">
        <v>38.650007518796983</v>
      </c>
      <c r="H21" s="207">
        <v>93.413390977443584</v>
      </c>
      <c r="I21" s="207">
        <v>326.81272180451123</v>
      </c>
      <c r="J21" s="207"/>
      <c r="K21" s="207" t="s">
        <v>116</v>
      </c>
      <c r="L21" s="207">
        <v>20.137774436090226</v>
      </c>
      <c r="M21" s="207" t="s">
        <v>116</v>
      </c>
      <c r="N21" s="207" t="s">
        <v>116</v>
      </c>
      <c r="O21" s="207">
        <v>10.00575939849624</v>
      </c>
      <c r="P21" s="207"/>
      <c r="Q21" s="207">
        <v>-44.75762406015037</v>
      </c>
      <c r="R21" s="207"/>
      <c r="S21" s="207"/>
      <c r="T21" s="207">
        <v>7.7015939849624058</v>
      </c>
      <c r="U21" s="207">
        <v>13.414661654135337</v>
      </c>
      <c r="V21" s="207">
        <v>24.36733834586466</v>
      </c>
      <c r="W21" s="207"/>
      <c r="X21" s="207"/>
      <c r="Y21" s="207"/>
      <c r="Z21" s="207"/>
      <c r="AA21" s="207">
        <v>-6.4232556390977429</v>
      </c>
      <c r="AB21" s="207" t="s">
        <v>116</v>
      </c>
      <c r="AC21" s="341" t="s">
        <v>116</v>
      </c>
      <c r="AD21" s="405"/>
      <c r="AE21" s="406">
        <v>6.3363506431634118</v>
      </c>
      <c r="AH21" s="239"/>
      <c r="AI21" s="239"/>
      <c r="AJ21" s="239"/>
      <c r="AK21" s="239"/>
      <c r="AN21" s="241"/>
      <c r="AO21" s="241"/>
      <c r="AP21" s="241"/>
      <c r="AQ21" s="242"/>
      <c r="AR21" s="242"/>
      <c r="AS21" s="242"/>
      <c r="AT21" s="242"/>
      <c r="AU21" s="243"/>
    </row>
    <row r="22" spans="1:47">
      <c r="A22" s="226"/>
      <c r="B22" s="227" t="s">
        <v>16</v>
      </c>
      <c r="C22" s="207">
        <v>383.95776551724134</v>
      </c>
      <c r="D22" s="207">
        <v>411.65008965517239</v>
      </c>
      <c r="E22" s="207">
        <v>318.99009655172415</v>
      </c>
      <c r="F22" s="207">
        <v>52.605282758620689</v>
      </c>
      <c r="G22" s="207">
        <v>40.054710344827583</v>
      </c>
      <c r="H22" s="207">
        <v>92.659993103448272</v>
      </c>
      <c r="I22" s="207">
        <v>319.23618620689655</v>
      </c>
      <c r="J22" s="207"/>
      <c r="K22" s="207" t="s">
        <v>116</v>
      </c>
      <c r="L22" s="207">
        <v>1.5923448275862069</v>
      </c>
      <c r="M22" s="207" t="s">
        <v>116</v>
      </c>
      <c r="N22" s="207" t="s">
        <v>116</v>
      </c>
      <c r="O22" s="207">
        <v>27.692324137931035</v>
      </c>
      <c r="P22" s="207"/>
      <c r="Q22" s="207">
        <v>-24.912958620689654</v>
      </c>
      <c r="R22" s="207"/>
      <c r="S22" s="207"/>
      <c r="T22" s="207">
        <v>27.619944827586203</v>
      </c>
      <c r="U22" s="207">
        <v>35.451386206896544</v>
      </c>
      <c r="V22" s="207">
        <v>24.985337931034479</v>
      </c>
      <c r="W22" s="207"/>
      <c r="X22" s="207"/>
      <c r="Y22" s="207"/>
      <c r="Z22" s="207"/>
      <c r="AA22" s="207">
        <v>21.033427586206894</v>
      </c>
      <c r="AB22" s="207" t="s">
        <v>116</v>
      </c>
      <c r="AC22" s="341" t="s">
        <v>116</v>
      </c>
      <c r="AD22" s="405"/>
      <c r="AE22" s="406">
        <v>6.9080514530728925</v>
      </c>
      <c r="AH22" s="239"/>
      <c r="AI22" s="239"/>
      <c r="AJ22" s="239"/>
      <c r="AK22" s="239"/>
      <c r="AN22" s="241"/>
      <c r="AO22" s="241"/>
      <c r="AP22" s="241"/>
      <c r="AQ22" s="242"/>
      <c r="AR22" s="242"/>
      <c r="AS22" s="242"/>
      <c r="AT22" s="242"/>
      <c r="AU22" s="243"/>
    </row>
    <row r="23" spans="1:47">
      <c r="A23" s="226"/>
      <c r="B23" s="227" t="s">
        <v>17</v>
      </c>
      <c r="C23" s="207">
        <v>399.46302222222221</v>
      </c>
      <c r="D23" s="207">
        <v>444.54820952380948</v>
      </c>
      <c r="E23" s="207">
        <v>342.29026031746031</v>
      </c>
      <c r="F23" s="207">
        <v>57.905746031746034</v>
      </c>
      <c r="G23" s="207">
        <v>44.352203174603169</v>
      </c>
      <c r="H23" s="207">
        <v>102.25794920634921</v>
      </c>
      <c r="I23" s="207">
        <v>329.01658412698413</v>
      </c>
      <c r="J23" s="207"/>
      <c r="K23" s="207" t="s">
        <v>116</v>
      </c>
      <c r="L23" s="207">
        <v>-11.607803174603175</v>
      </c>
      <c r="M23" s="207" t="s">
        <v>116</v>
      </c>
      <c r="N23" s="207" t="s">
        <v>116</v>
      </c>
      <c r="O23" s="207">
        <v>45.085187301587304</v>
      </c>
      <c r="P23" s="207"/>
      <c r="Q23" s="207">
        <v>-12.82055873015873</v>
      </c>
      <c r="R23" s="207"/>
      <c r="S23" s="207"/>
      <c r="T23" s="207">
        <v>28.453111111111106</v>
      </c>
      <c r="U23" s="207">
        <v>58.252247619047623</v>
      </c>
      <c r="V23" s="207">
        <v>26.880526984126984</v>
      </c>
      <c r="W23" s="207"/>
      <c r="X23" s="207"/>
      <c r="Y23" s="207"/>
      <c r="Z23" s="207"/>
      <c r="AA23" s="207">
        <v>40.434069841269846</v>
      </c>
      <c r="AB23" s="207" t="s">
        <v>116</v>
      </c>
      <c r="AC23" s="341" t="s">
        <v>116</v>
      </c>
      <c r="AD23" s="405"/>
      <c r="AE23" s="406">
        <v>7.5035731300619339</v>
      </c>
      <c r="AH23" s="239"/>
      <c r="AI23" s="239"/>
      <c r="AJ23" s="239"/>
      <c r="AK23" s="239"/>
      <c r="AN23" s="241"/>
      <c r="AO23" s="241"/>
      <c r="AP23" s="241"/>
      <c r="AQ23" s="242"/>
      <c r="AR23" s="242"/>
      <c r="AS23" s="242"/>
      <c r="AT23" s="242"/>
      <c r="AU23" s="243"/>
    </row>
    <row r="24" spans="1:47">
      <c r="B24" s="227" t="s">
        <v>18</v>
      </c>
      <c r="C24" s="207">
        <v>424.26383641160942</v>
      </c>
      <c r="D24" s="207">
        <v>486.20372031662271</v>
      </c>
      <c r="E24" s="207">
        <v>378.14121899736148</v>
      </c>
      <c r="F24" s="207">
        <v>60.101182058047485</v>
      </c>
      <c r="G24" s="207">
        <v>47.961319261213717</v>
      </c>
      <c r="H24" s="207">
        <v>108.0625013192612</v>
      </c>
      <c r="I24" s="207">
        <v>353.36305013192606</v>
      </c>
      <c r="J24" s="207"/>
      <c r="K24" s="207" t="s">
        <v>116</v>
      </c>
      <c r="L24" s="207">
        <v>-24.977546174142475</v>
      </c>
      <c r="M24" s="207" t="s">
        <v>116</v>
      </c>
      <c r="N24" s="207" t="s">
        <v>116</v>
      </c>
      <c r="O24" s="207">
        <v>61.939883905013183</v>
      </c>
      <c r="P24" s="207"/>
      <c r="Q24" s="207">
        <v>1.8387018469656993</v>
      </c>
      <c r="R24" s="207"/>
      <c r="S24" s="207"/>
      <c r="T24" s="207">
        <v>56.423778364116096</v>
      </c>
      <c r="U24" s="207">
        <v>88.468142480211071</v>
      </c>
      <c r="V24" s="207">
        <v>26.273498680738783</v>
      </c>
      <c r="W24" s="207"/>
      <c r="X24" s="207">
        <v>577.08654353562008</v>
      </c>
      <c r="Y24" s="207">
        <v>0</v>
      </c>
      <c r="Z24" s="207"/>
      <c r="AA24" s="207">
        <v>37.338939313984163</v>
      </c>
      <c r="AB24" s="207" t="s">
        <v>116</v>
      </c>
      <c r="AC24" s="341">
        <v>594.47667546174148</v>
      </c>
      <c r="AD24" s="405"/>
      <c r="AE24" s="406">
        <v>9.0281086231538836</v>
      </c>
      <c r="AH24" s="239"/>
      <c r="AI24" s="239"/>
      <c r="AJ24" s="239"/>
      <c r="AK24" s="239"/>
      <c r="AN24" s="241"/>
      <c r="AO24" s="241"/>
      <c r="AP24" s="241"/>
      <c r="AQ24" s="242"/>
      <c r="AR24" s="242"/>
      <c r="AS24" s="242"/>
      <c r="AT24" s="242"/>
      <c r="AU24" s="243"/>
    </row>
    <row r="25" spans="1:47">
      <c r="B25" s="227" t="s">
        <v>19</v>
      </c>
      <c r="C25" s="207">
        <v>430.29056236786465</v>
      </c>
      <c r="D25" s="207">
        <v>498.19520930232557</v>
      </c>
      <c r="E25" s="207">
        <v>389.80160676532768</v>
      </c>
      <c r="F25" s="207">
        <v>59.641775898520081</v>
      </c>
      <c r="G25" s="207">
        <v>48.751826638477802</v>
      </c>
      <c r="H25" s="207">
        <v>108.39360253699788</v>
      </c>
      <c r="I25" s="207">
        <v>357.72640169133189</v>
      </c>
      <c r="J25" s="207"/>
      <c r="K25" s="207">
        <v>5.6075662686649652</v>
      </c>
      <c r="L25" s="207">
        <v>-32.146207188160673</v>
      </c>
      <c r="M25" s="207">
        <v>-29.490902420884836</v>
      </c>
      <c r="N25" s="207">
        <v>65.249342167185048</v>
      </c>
      <c r="O25" s="207">
        <v>67.904646934460871</v>
      </c>
      <c r="P25" s="207"/>
      <c r="Q25" s="207">
        <v>8.2628710359408029</v>
      </c>
      <c r="R25" s="207"/>
      <c r="S25" s="207"/>
      <c r="T25" s="207">
        <v>77.685188160676532</v>
      </c>
      <c r="U25" s="207">
        <v>91.246591966173369</v>
      </c>
      <c r="V25" s="207">
        <v>27.593196617336151</v>
      </c>
      <c r="W25" s="207"/>
      <c r="X25" s="207">
        <v>574.22959830866807</v>
      </c>
      <c r="Y25" s="207">
        <v>0</v>
      </c>
      <c r="Z25" s="207"/>
      <c r="AA25" s="207">
        <v>45.175095137420712</v>
      </c>
      <c r="AB25" s="207">
        <v>42.519790370144875</v>
      </c>
      <c r="AC25" s="341">
        <v>582.55459619450323</v>
      </c>
      <c r="AD25" s="405"/>
      <c r="AE25" s="406">
        <v>11.267270128632683</v>
      </c>
      <c r="AH25" s="239"/>
      <c r="AI25" s="239"/>
      <c r="AJ25" s="239"/>
      <c r="AK25" s="239"/>
      <c r="AN25" s="241"/>
      <c r="AO25" s="241"/>
      <c r="AP25" s="241"/>
      <c r="AQ25" s="242"/>
      <c r="AR25" s="242"/>
      <c r="AS25" s="242"/>
      <c r="AT25" s="242"/>
      <c r="AU25" s="243"/>
    </row>
    <row r="26" spans="1:47">
      <c r="B26" s="227" t="s">
        <v>20</v>
      </c>
      <c r="C26" s="207">
        <v>446.59840595903165</v>
      </c>
      <c r="D26" s="207">
        <v>501.352208566108</v>
      </c>
      <c r="E26" s="207">
        <v>400.77219366852887</v>
      </c>
      <c r="F26" s="207">
        <v>50.024212290502788</v>
      </c>
      <c r="G26" s="207">
        <v>50.555802607076352</v>
      </c>
      <c r="H26" s="207">
        <v>100.58001489757913</v>
      </c>
      <c r="I26" s="207">
        <v>363.85011918063316</v>
      </c>
      <c r="J26" s="207"/>
      <c r="K26" s="207">
        <v>-2.6810315077536475</v>
      </c>
      <c r="L26" s="207">
        <v>-14.517106145251397</v>
      </c>
      <c r="M26" s="207">
        <v>-7.106484320924193</v>
      </c>
      <c r="N26" s="207">
        <v>47.343180782749137</v>
      </c>
      <c r="O26" s="207">
        <v>54.753802607076338</v>
      </c>
      <c r="P26" s="207"/>
      <c r="Q26" s="207">
        <v>4.7295903165735567</v>
      </c>
      <c r="R26" s="207"/>
      <c r="S26" s="207"/>
      <c r="T26" s="207">
        <v>45.646409683426448</v>
      </c>
      <c r="U26" s="207">
        <v>64.46314338919926</v>
      </c>
      <c r="V26" s="207">
        <v>31.887601489757913</v>
      </c>
      <c r="W26" s="207"/>
      <c r="X26" s="207">
        <v>575.36834264432025</v>
      </c>
      <c r="Y26" s="207">
        <v>0</v>
      </c>
      <c r="Z26" s="207"/>
      <c r="AA26" s="207">
        <v>40.181973929236499</v>
      </c>
      <c r="AB26" s="207">
        <v>32.771352104909298</v>
      </c>
      <c r="AC26" s="341">
        <v>594.05999627560527</v>
      </c>
      <c r="AD26" s="405"/>
      <c r="AE26" s="406">
        <v>12.791805621724631</v>
      </c>
      <c r="AH26" s="239"/>
      <c r="AI26" s="239"/>
      <c r="AJ26" s="239"/>
      <c r="AK26" s="239"/>
      <c r="AN26" s="241"/>
      <c r="AO26" s="241"/>
      <c r="AP26" s="241"/>
      <c r="AQ26" s="242"/>
      <c r="AR26" s="242"/>
      <c r="AS26" s="242"/>
      <c r="AT26" s="242"/>
      <c r="AU26" s="243"/>
    </row>
    <row r="27" spans="1:47">
      <c r="B27" s="227" t="s">
        <v>21</v>
      </c>
      <c r="C27" s="207">
        <v>438.069201309329</v>
      </c>
      <c r="D27" s="207">
        <v>482.20660229132574</v>
      </c>
      <c r="E27" s="207">
        <v>395.44335515548278</v>
      </c>
      <c r="F27" s="207">
        <v>35.954392798690662</v>
      </c>
      <c r="G27" s="207">
        <v>50.808854337152198</v>
      </c>
      <c r="H27" s="207">
        <v>86.763247135842875</v>
      </c>
      <c r="I27" s="207">
        <v>360.82187888707034</v>
      </c>
      <c r="J27" s="207"/>
      <c r="K27" s="207">
        <v>4.0468062335989403</v>
      </c>
      <c r="L27" s="207">
        <v>-3.6826972176759414</v>
      </c>
      <c r="M27" s="207">
        <v>0.4535047320311742</v>
      </c>
      <c r="N27" s="207">
        <v>40.001199032289612</v>
      </c>
      <c r="O27" s="207">
        <v>44.137400981996727</v>
      </c>
      <c r="P27" s="207"/>
      <c r="Q27" s="207">
        <v>8.1830081833060557</v>
      </c>
      <c r="R27" s="207"/>
      <c r="S27" s="207"/>
      <c r="T27" s="207">
        <v>32.141152209492638</v>
      </c>
      <c r="U27" s="207">
        <v>38.256078559738128</v>
      </c>
      <c r="V27" s="207">
        <v>33.71454337152209</v>
      </c>
      <c r="W27" s="207"/>
      <c r="X27" s="207">
        <v>546.22094926350235</v>
      </c>
      <c r="Y27" s="207">
        <v>0</v>
      </c>
      <c r="Z27" s="207"/>
      <c r="AA27" s="207">
        <v>36.751394435351884</v>
      </c>
      <c r="AB27" s="207">
        <v>32.615192485644769</v>
      </c>
      <c r="AC27" s="341">
        <v>593.33336497544997</v>
      </c>
      <c r="AD27" s="405"/>
      <c r="AE27" s="406">
        <v>14.554549785612197</v>
      </c>
      <c r="AH27" s="239"/>
      <c r="AI27" s="239"/>
      <c r="AJ27" s="239"/>
      <c r="AK27" s="239"/>
      <c r="AN27" s="241"/>
      <c r="AO27" s="241"/>
      <c r="AP27" s="241"/>
      <c r="AQ27" s="242"/>
      <c r="AR27" s="242"/>
      <c r="AS27" s="242"/>
      <c r="AT27" s="242"/>
      <c r="AU27" s="243"/>
    </row>
    <row r="28" spans="1:47">
      <c r="B28" s="227" t="s">
        <v>22</v>
      </c>
      <c r="C28" s="207">
        <v>438.22181176470576</v>
      </c>
      <c r="D28" s="207">
        <v>491.83891470588225</v>
      </c>
      <c r="E28" s="207">
        <v>407.8912617647058</v>
      </c>
      <c r="F28" s="207">
        <v>32.367814705882346</v>
      </c>
      <c r="G28" s="207">
        <v>51.579838235294105</v>
      </c>
      <c r="H28" s="207">
        <v>83.947652941176472</v>
      </c>
      <c r="I28" s="207">
        <v>360.73167058823526</v>
      </c>
      <c r="J28" s="207"/>
      <c r="K28" s="207">
        <v>29.405095162012763</v>
      </c>
      <c r="L28" s="207">
        <v>-12.513744117647057</v>
      </c>
      <c r="M28" s="207">
        <v>-20.669551044365701</v>
      </c>
      <c r="N28" s="207">
        <v>61.772909867895095</v>
      </c>
      <c r="O28" s="207">
        <v>53.617102941176462</v>
      </c>
      <c r="P28" s="207"/>
      <c r="Q28" s="207">
        <v>21.249288235294113</v>
      </c>
      <c r="R28" s="207"/>
      <c r="S28" s="207"/>
      <c r="T28" s="207">
        <v>47.875720588235289</v>
      </c>
      <c r="U28" s="207">
        <v>55.740797058823524</v>
      </c>
      <c r="V28" s="207">
        <v>36.152188235294105</v>
      </c>
      <c r="W28" s="207"/>
      <c r="X28" s="207">
        <v>546.97470588235285</v>
      </c>
      <c r="Y28" s="207">
        <v>0</v>
      </c>
      <c r="Z28" s="207"/>
      <c r="AA28" s="207">
        <v>44.696352941176464</v>
      </c>
      <c r="AB28" s="207">
        <v>52.852159867895111</v>
      </c>
      <c r="AC28" s="341">
        <v>597.17167352941158</v>
      </c>
      <c r="AD28" s="405"/>
      <c r="AE28" s="406">
        <v>16.198189614101956</v>
      </c>
      <c r="AH28" s="239"/>
      <c r="AI28" s="239"/>
      <c r="AJ28" s="239"/>
      <c r="AK28" s="239"/>
      <c r="AN28" s="241"/>
      <c r="AO28" s="241"/>
      <c r="AP28" s="241"/>
      <c r="AQ28" s="242"/>
      <c r="AR28" s="242"/>
      <c r="AS28" s="242"/>
      <c r="AT28" s="242"/>
      <c r="AU28" s="243"/>
    </row>
    <row r="29" spans="1:47">
      <c r="B29" s="227" t="s">
        <v>23</v>
      </c>
      <c r="C29" s="207">
        <v>457.12317336683412</v>
      </c>
      <c r="D29" s="207">
        <v>502.19366080402006</v>
      </c>
      <c r="E29" s="207">
        <v>419.225148241206</v>
      </c>
      <c r="F29" s="207">
        <v>30.989256281407034</v>
      </c>
      <c r="G29" s="207">
        <v>51.979256281407025</v>
      </c>
      <c r="H29" s="207">
        <v>82.968512562814055</v>
      </c>
      <c r="I29" s="207">
        <v>382.58230402010048</v>
      </c>
      <c r="J29" s="207"/>
      <c r="K29" s="207">
        <v>17.310333979578399</v>
      </c>
      <c r="L29" s="207">
        <v>-0.85436683417085424</v>
      </c>
      <c r="M29" s="207">
        <v>-4.0834696579703573</v>
      </c>
      <c r="N29" s="207">
        <v>48.299590260985411</v>
      </c>
      <c r="O29" s="207">
        <v>45.070487437185925</v>
      </c>
      <c r="P29" s="207"/>
      <c r="Q29" s="207">
        <v>14.081231155778893</v>
      </c>
      <c r="R29" s="207"/>
      <c r="S29" s="207"/>
      <c r="T29" s="207">
        <v>42.528482412060299</v>
      </c>
      <c r="U29" s="207">
        <v>51.277831658291447</v>
      </c>
      <c r="V29" s="207">
        <v>40.012846733668333</v>
      </c>
      <c r="W29" s="207"/>
      <c r="X29" s="207">
        <v>517.89396984924622</v>
      </c>
      <c r="Y29" s="207">
        <v>0</v>
      </c>
      <c r="Z29" s="207"/>
      <c r="AA29" s="207">
        <v>32.022934673366834</v>
      </c>
      <c r="AB29" s="207">
        <v>35.252037497166334</v>
      </c>
      <c r="AC29" s="341">
        <v>566.93568090452254</v>
      </c>
      <c r="AD29" s="405"/>
      <c r="AE29" s="406">
        <v>18.961410195331112</v>
      </c>
      <c r="AH29" s="239"/>
      <c r="AI29" s="239"/>
      <c r="AJ29" s="239"/>
      <c r="AK29" s="239"/>
      <c r="AN29" s="241"/>
      <c r="AO29" s="241"/>
      <c r="AP29" s="241"/>
      <c r="AQ29" s="242"/>
      <c r="AR29" s="242"/>
      <c r="AS29" s="242"/>
      <c r="AT29" s="242"/>
      <c r="AU29" s="243"/>
    </row>
    <row r="30" spans="1:47">
      <c r="B30" s="227" t="s">
        <v>24</v>
      </c>
      <c r="C30" s="207">
        <v>456.52252587117215</v>
      </c>
      <c r="D30" s="207">
        <v>507.6654255543823</v>
      </c>
      <c r="E30" s="207">
        <v>428.38218373812037</v>
      </c>
      <c r="F30" s="207">
        <v>26.67746990496304</v>
      </c>
      <c r="G30" s="207">
        <v>52.605771911298845</v>
      </c>
      <c r="H30" s="207">
        <v>79.283241816261892</v>
      </c>
      <c r="I30" s="207">
        <v>380.82553748680044</v>
      </c>
      <c r="J30" s="207"/>
      <c r="K30" s="207">
        <v>7.5302136459022853</v>
      </c>
      <c r="L30" s="207">
        <v>-6.6006568109820503</v>
      </c>
      <c r="M30" s="207">
        <v>10.334559321362764</v>
      </c>
      <c r="N30" s="207">
        <v>34.207683550865326</v>
      </c>
      <c r="O30" s="207">
        <v>51.142899683210153</v>
      </c>
      <c r="P30" s="207"/>
      <c r="Q30" s="207">
        <v>24.465429778247099</v>
      </c>
      <c r="R30" s="207"/>
      <c r="S30" s="207"/>
      <c r="T30" s="207">
        <v>55.39852798310455</v>
      </c>
      <c r="U30" s="207">
        <v>54.378950369588175</v>
      </c>
      <c r="V30" s="207">
        <v>40.619085533262947</v>
      </c>
      <c r="W30" s="207"/>
      <c r="X30" s="207">
        <v>504.46927138331574</v>
      </c>
      <c r="Y30" s="207">
        <v>0</v>
      </c>
      <c r="Z30" s="207"/>
      <c r="AA30" s="207">
        <v>39.68816684266104</v>
      </c>
      <c r="AB30" s="207">
        <v>22.752950710316227</v>
      </c>
      <c r="AC30" s="341">
        <v>559.5353284054911</v>
      </c>
      <c r="AD30" s="405"/>
      <c r="AE30" s="406">
        <v>22.558361124344923</v>
      </c>
      <c r="AH30" s="239"/>
      <c r="AI30" s="239"/>
      <c r="AJ30" s="239"/>
      <c r="AK30" s="239"/>
      <c r="AN30" s="241"/>
      <c r="AO30" s="241"/>
      <c r="AP30" s="241"/>
      <c r="AQ30" s="242"/>
      <c r="AR30" s="242"/>
      <c r="AS30" s="242"/>
      <c r="AT30" s="242"/>
      <c r="AU30" s="243"/>
    </row>
    <row r="31" spans="1:47">
      <c r="B31" s="227" t="s">
        <v>25</v>
      </c>
      <c r="C31" s="207">
        <v>489.31984321223706</v>
      </c>
      <c r="D31" s="207">
        <v>513.39613575525811</v>
      </c>
      <c r="E31" s="207">
        <v>443.82813193116635</v>
      </c>
      <c r="F31" s="207">
        <v>17.530462715105163</v>
      </c>
      <c r="G31" s="207">
        <v>52.037541108986609</v>
      </c>
      <c r="H31" s="207">
        <v>69.568003824091775</v>
      </c>
      <c r="I31" s="207">
        <v>407.278240917782</v>
      </c>
      <c r="J31" s="207"/>
      <c r="K31" s="207">
        <v>-19.169660268200055</v>
      </c>
      <c r="L31" s="207">
        <v>23.060906309751434</v>
      </c>
      <c r="M31" s="207">
        <v>48.776396405867366</v>
      </c>
      <c r="N31" s="207">
        <v>-1.6391975530948912</v>
      </c>
      <c r="O31" s="207">
        <v>24.07629254302103</v>
      </c>
      <c r="P31" s="207"/>
      <c r="Q31" s="207">
        <v>6.5458298279158695</v>
      </c>
      <c r="R31" s="207"/>
      <c r="S31" s="207"/>
      <c r="T31" s="207">
        <v>30.642189292543019</v>
      </c>
      <c r="U31" s="207">
        <v>34.804068833652011</v>
      </c>
      <c r="V31" s="207">
        <v>45.078332695984699</v>
      </c>
      <c r="W31" s="207"/>
      <c r="X31" s="207">
        <v>502.47571701720835</v>
      </c>
      <c r="Y31" s="207">
        <v>0</v>
      </c>
      <c r="Z31" s="207"/>
      <c r="AA31" s="207">
        <v>33.38333078393881</v>
      </c>
      <c r="AB31" s="207">
        <v>7.6678406878228893</v>
      </c>
      <c r="AC31" s="341">
        <v>536.38078776290627</v>
      </c>
      <c r="AD31" s="405"/>
      <c r="AE31" s="406">
        <v>24.916626965221536</v>
      </c>
      <c r="AH31" s="239"/>
      <c r="AI31" s="239"/>
      <c r="AJ31" s="239"/>
      <c r="AK31" s="239"/>
      <c r="AN31" s="241"/>
      <c r="AO31" s="241"/>
      <c r="AP31" s="241"/>
      <c r="AQ31" s="242"/>
      <c r="AR31" s="242"/>
      <c r="AS31" s="242"/>
      <c r="AT31" s="242"/>
      <c r="AU31" s="243"/>
    </row>
    <row r="32" spans="1:47">
      <c r="B32" s="227" t="s">
        <v>26</v>
      </c>
      <c r="C32" s="207">
        <v>495.84537066666661</v>
      </c>
      <c r="D32" s="207">
        <v>527.72031822222209</v>
      </c>
      <c r="E32" s="207">
        <v>453.14518044444441</v>
      </c>
      <c r="F32" s="207">
        <v>23.646867555555552</v>
      </c>
      <c r="G32" s="207">
        <v>50.928270222222217</v>
      </c>
      <c r="H32" s="207">
        <v>74.575137777777769</v>
      </c>
      <c r="I32" s="207">
        <v>412.04209599999996</v>
      </c>
      <c r="J32" s="207"/>
      <c r="K32" s="207">
        <v>-16.106153480920312</v>
      </c>
      <c r="L32" s="207">
        <v>12.560416</v>
      </c>
      <c r="M32" s="207">
        <v>36.894649480920307</v>
      </c>
      <c r="N32" s="207">
        <v>7.5407140746352406</v>
      </c>
      <c r="O32" s="207">
        <v>31.874947555555551</v>
      </c>
      <c r="P32" s="207"/>
      <c r="Q32" s="207">
        <v>8.2280799999999985</v>
      </c>
      <c r="R32" s="207"/>
      <c r="S32" s="207"/>
      <c r="T32" s="207">
        <v>47.834810666666669</v>
      </c>
      <c r="U32" s="207">
        <v>33.576536888888882</v>
      </c>
      <c r="V32" s="207">
        <v>45.103311999999995</v>
      </c>
      <c r="W32" s="207"/>
      <c r="X32" s="207">
        <v>494.43111111111102</v>
      </c>
      <c r="Y32" s="207">
        <v>0</v>
      </c>
      <c r="Z32" s="207"/>
      <c r="AA32" s="207">
        <v>32.483191111111111</v>
      </c>
      <c r="AB32" s="207">
        <v>8.1489576301907931</v>
      </c>
      <c r="AC32" s="341">
        <v>533.19824177777775</v>
      </c>
      <c r="AD32" s="405"/>
      <c r="AE32" s="406">
        <v>26.798475464506911</v>
      </c>
      <c r="AH32" s="239"/>
      <c r="AI32" s="239"/>
      <c r="AJ32" s="239"/>
      <c r="AK32" s="239"/>
      <c r="AN32" s="241"/>
      <c r="AO32" s="241"/>
      <c r="AP32" s="241"/>
      <c r="AQ32" s="242"/>
      <c r="AR32" s="242"/>
      <c r="AS32" s="242"/>
      <c r="AT32" s="242"/>
      <c r="AU32" s="243"/>
    </row>
    <row r="33" spans="2:47">
      <c r="B33" s="227" t="s">
        <v>27</v>
      </c>
      <c r="C33" s="207">
        <v>504.62030442176859</v>
      </c>
      <c r="D33" s="207">
        <v>546.75023299319719</v>
      </c>
      <c r="E33" s="207">
        <v>467.73073639455765</v>
      </c>
      <c r="F33" s="207">
        <v>27.950969387755098</v>
      </c>
      <c r="G33" s="207">
        <v>51.068527210884341</v>
      </c>
      <c r="H33" s="207">
        <v>79.019496598639435</v>
      </c>
      <c r="I33" s="207">
        <v>422.33450680272097</v>
      </c>
      <c r="J33" s="207"/>
      <c r="K33" s="207">
        <v>-2.2924898296497527</v>
      </c>
      <c r="L33" s="207">
        <v>2.0740119047619041</v>
      </c>
      <c r="M33" s="207">
        <v>18.545460918085123</v>
      </c>
      <c r="N33" s="207">
        <v>25.658479558105352</v>
      </c>
      <c r="O33" s="207">
        <v>42.129928571428557</v>
      </c>
      <c r="P33" s="207"/>
      <c r="Q33" s="207">
        <v>14.178959183673467</v>
      </c>
      <c r="R33" s="207"/>
      <c r="S33" s="207"/>
      <c r="T33" s="207">
        <v>43.864816326530601</v>
      </c>
      <c r="U33" s="207">
        <v>34.965484693877549</v>
      </c>
      <c r="V33" s="207">
        <v>47.209651360544207</v>
      </c>
      <c r="W33" s="207"/>
      <c r="X33" s="207">
        <v>512.61292517006791</v>
      </c>
      <c r="Y33" s="207">
        <v>0</v>
      </c>
      <c r="Z33" s="207"/>
      <c r="AA33" s="207">
        <v>41.97999999999999</v>
      </c>
      <c r="AB33" s="207">
        <v>25.508550986676781</v>
      </c>
      <c r="AC33" s="341">
        <v>553.8361428571427</v>
      </c>
      <c r="AD33" s="405"/>
      <c r="AE33" s="406">
        <v>28.01333968556456</v>
      </c>
      <c r="AH33" s="239"/>
      <c r="AI33" s="239"/>
      <c r="AJ33" s="239"/>
      <c r="AK33" s="239"/>
      <c r="AN33" s="241"/>
      <c r="AO33" s="241"/>
      <c r="AP33" s="241"/>
      <c r="AQ33" s="242"/>
      <c r="AR33" s="242"/>
      <c r="AS33" s="242"/>
      <c r="AT33" s="242"/>
      <c r="AU33" s="243"/>
    </row>
    <row r="34" spans="2:47">
      <c r="B34" s="227" t="s">
        <v>28</v>
      </c>
      <c r="C34" s="207">
        <v>509.97613964686997</v>
      </c>
      <c r="D34" s="207">
        <v>552.20882825040121</v>
      </c>
      <c r="E34" s="207">
        <v>477.81393418940598</v>
      </c>
      <c r="F34" s="207">
        <v>25.161046548956655</v>
      </c>
      <c r="G34" s="207">
        <v>49.233847512038516</v>
      </c>
      <c r="H34" s="207">
        <v>74.394894060995171</v>
      </c>
      <c r="I34" s="207">
        <v>437.14117656500804</v>
      </c>
      <c r="J34" s="207"/>
      <c r="K34" s="207">
        <v>10.766541961586483</v>
      </c>
      <c r="L34" s="207">
        <v>4.784237560192615</v>
      </c>
      <c r="M34" s="207">
        <v>11.089337653180765</v>
      </c>
      <c r="N34" s="207">
        <v>35.927588510543146</v>
      </c>
      <c r="O34" s="207">
        <v>42.232688603531294</v>
      </c>
      <c r="P34" s="207"/>
      <c r="Q34" s="207">
        <v>17.071642054574639</v>
      </c>
      <c r="R34" s="207"/>
      <c r="S34" s="207"/>
      <c r="T34" s="207">
        <v>34.614969502407696</v>
      </c>
      <c r="U34" s="207">
        <v>34.564431781701437</v>
      </c>
      <c r="V34" s="207">
        <v>49.594349919743173</v>
      </c>
      <c r="W34" s="207"/>
      <c r="X34" s="207">
        <v>528.96147672552161</v>
      </c>
      <c r="Y34" s="207">
        <v>0</v>
      </c>
      <c r="Z34" s="207"/>
      <c r="AA34" s="207">
        <v>37.253038523274476</v>
      </c>
      <c r="AB34" s="207">
        <v>30.947938430286325</v>
      </c>
      <c r="AC34" s="341">
        <v>560.90805457463875</v>
      </c>
      <c r="AD34" s="405"/>
      <c r="AE34" s="406">
        <v>29.680800381133878</v>
      </c>
      <c r="AH34" s="239"/>
      <c r="AI34" s="239"/>
      <c r="AJ34" s="239"/>
      <c r="AK34" s="239"/>
      <c r="AN34" s="241"/>
      <c r="AO34" s="241"/>
      <c r="AP34" s="241"/>
      <c r="AQ34" s="242"/>
      <c r="AR34" s="242"/>
      <c r="AS34" s="242"/>
      <c r="AT34" s="242"/>
      <c r="AU34" s="243"/>
    </row>
    <row r="35" spans="2:47">
      <c r="B35" s="227" t="s">
        <v>29</v>
      </c>
      <c r="C35" s="207">
        <v>518.34437595129361</v>
      </c>
      <c r="D35" s="207">
        <v>547.20642465753406</v>
      </c>
      <c r="E35" s="207">
        <v>481.01604109589033</v>
      </c>
      <c r="F35" s="207">
        <v>20.226436834094365</v>
      </c>
      <c r="G35" s="207">
        <v>45.963946727549462</v>
      </c>
      <c r="H35" s="207">
        <v>66.190383561643827</v>
      </c>
      <c r="I35" s="207">
        <v>442.72925875190248</v>
      </c>
      <c r="J35" s="207"/>
      <c r="K35" s="207">
        <v>8.4176088021652529</v>
      </c>
      <c r="L35" s="207">
        <v>17.734473363774729</v>
      </c>
      <c r="M35" s="207">
        <v>17.952476433755589</v>
      </c>
      <c r="N35" s="207">
        <v>28.644045636259619</v>
      </c>
      <c r="O35" s="207">
        <v>28.862048706240483</v>
      </c>
      <c r="P35" s="207"/>
      <c r="Q35" s="207">
        <v>8.6356118721461161</v>
      </c>
      <c r="R35" s="207"/>
      <c r="S35" s="207"/>
      <c r="T35" s="207">
        <v>35.507284627092844</v>
      </c>
      <c r="U35" s="207">
        <v>18.335100456620999</v>
      </c>
      <c r="V35" s="207">
        <v>53.037289193302882</v>
      </c>
      <c r="W35" s="207"/>
      <c r="X35" s="207">
        <v>519.15905631659052</v>
      </c>
      <c r="Y35" s="207">
        <v>0</v>
      </c>
      <c r="Z35" s="207"/>
      <c r="AA35" s="207">
        <v>30.826866057838654</v>
      </c>
      <c r="AB35" s="207">
        <v>30.608862987857783</v>
      </c>
      <c r="AC35" s="341">
        <v>572.77780365296792</v>
      </c>
      <c r="AD35" s="405"/>
      <c r="AE35" s="406">
        <v>31.300619342544074</v>
      </c>
      <c r="AH35" s="239"/>
      <c r="AI35" s="239"/>
      <c r="AJ35" s="239"/>
      <c r="AK35" s="239"/>
      <c r="AN35" s="241"/>
      <c r="AO35" s="241"/>
      <c r="AP35" s="241"/>
      <c r="AQ35" s="242"/>
      <c r="AR35" s="242"/>
      <c r="AS35" s="242"/>
      <c r="AT35" s="242"/>
      <c r="AU35" s="243"/>
    </row>
    <row r="36" spans="2:47">
      <c r="B36" s="227" t="s">
        <v>30</v>
      </c>
      <c r="C36" s="207">
        <v>522.74159326993401</v>
      </c>
      <c r="D36" s="207">
        <v>549.58176883686883</v>
      </c>
      <c r="E36" s="207">
        <v>487.83401024140443</v>
      </c>
      <c r="F36" s="207">
        <v>13.152914411119237</v>
      </c>
      <c r="G36" s="207">
        <v>48.594844184345263</v>
      </c>
      <c r="H36" s="207">
        <v>61.747758595464497</v>
      </c>
      <c r="I36" s="207">
        <v>454.43733869787843</v>
      </c>
      <c r="J36" s="207"/>
      <c r="K36" s="207">
        <v>15.833689420809161</v>
      </c>
      <c r="L36" s="207">
        <v>18.975451353328452</v>
      </c>
      <c r="M36" s="207">
        <v>16.829023088334942</v>
      </c>
      <c r="N36" s="207">
        <v>28.986603831928399</v>
      </c>
      <c r="O36" s="207">
        <v>26.840175566934889</v>
      </c>
      <c r="P36" s="207"/>
      <c r="Q36" s="207">
        <v>13.68726115581565</v>
      </c>
      <c r="R36" s="207"/>
      <c r="S36" s="207"/>
      <c r="T36" s="207">
        <v>32.039307973664947</v>
      </c>
      <c r="U36" s="207">
        <v>11.322623262618869</v>
      </c>
      <c r="V36" s="207">
        <v>53.311836137527415</v>
      </c>
      <c r="W36" s="207"/>
      <c r="X36" s="207">
        <v>515.30680321872694</v>
      </c>
      <c r="Y36" s="207">
        <v>0</v>
      </c>
      <c r="Z36" s="207"/>
      <c r="AA36" s="207">
        <v>29.831288953913671</v>
      </c>
      <c r="AB36" s="207">
        <v>31.977717218907181</v>
      </c>
      <c r="AC36" s="341">
        <v>585.58261302121423</v>
      </c>
      <c r="AD36" s="405"/>
      <c r="AE36" s="406">
        <v>32.563125297760848</v>
      </c>
      <c r="AH36" s="239"/>
      <c r="AI36" s="239"/>
      <c r="AJ36" s="239"/>
      <c r="AK36" s="239"/>
      <c r="AN36" s="241"/>
      <c r="AO36" s="241"/>
      <c r="AP36" s="241"/>
      <c r="AQ36" s="242"/>
      <c r="AR36" s="242"/>
      <c r="AS36" s="242"/>
      <c r="AT36" s="242"/>
      <c r="AU36" s="243"/>
    </row>
    <row r="37" spans="2:47">
      <c r="B37" s="227" t="s">
        <v>31</v>
      </c>
      <c r="C37" s="207">
        <v>536.48815342087073</v>
      </c>
      <c r="D37" s="207">
        <v>551.20871458189356</v>
      </c>
      <c r="E37" s="207">
        <v>493.23453766413269</v>
      </c>
      <c r="F37" s="207">
        <v>4.7695314443676571</v>
      </c>
      <c r="G37" s="207">
        <v>53.204645473393221</v>
      </c>
      <c r="H37" s="207">
        <v>57.974176917760886</v>
      </c>
      <c r="I37" s="207">
        <v>469.98162128541816</v>
      </c>
      <c r="J37" s="207"/>
      <c r="K37" s="207">
        <v>27.192473573282449</v>
      </c>
      <c r="L37" s="207">
        <v>29.560070490670356</v>
      </c>
      <c r="M37" s="207">
        <v>12.318626634043053</v>
      </c>
      <c r="N37" s="207">
        <v>31.962005017650107</v>
      </c>
      <c r="O37" s="207">
        <v>14.720561161022804</v>
      </c>
      <c r="P37" s="207"/>
      <c r="Q37" s="207">
        <v>9.9510297166551496</v>
      </c>
      <c r="R37" s="207"/>
      <c r="S37" s="207"/>
      <c r="T37" s="207">
        <v>3.4785086385625434</v>
      </c>
      <c r="U37" s="207">
        <v>-9.3736959225984791</v>
      </c>
      <c r="V37" s="207">
        <v>53.976357982031786</v>
      </c>
      <c r="W37" s="207"/>
      <c r="X37" s="207">
        <v>485.65666897028336</v>
      </c>
      <c r="Y37" s="207">
        <v>0</v>
      </c>
      <c r="Z37" s="207"/>
      <c r="AA37" s="207">
        <v>18.242587422252939</v>
      </c>
      <c r="AB37" s="207">
        <v>35.484031278880238</v>
      </c>
      <c r="AC37" s="341">
        <v>582.88954388389766</v>
      </c>
      <c r="AD37" s="405"/>
      <c r="AE37" s="406">
        <v>34.468794664125774</v>
      </c>
      <c r="AH37" s="239"/>
      <c r="AI37" s="239"/>
      <c r="AJ37" s="239"/>
      <c r="AK37" s="239"/>
      <c r="AN37" s="241"/>
      <c r="AO37" s="241"/>
      <c r="AP37" s="241"/>
      <c r="AQ37" s="242"/>
      <c r="AR37" s="242"/>
      <c r="AS37" s="242"/>
      <c r="AT37" s="242"/>
      <c r="AU37" s="243"/>
    </row>
    <row r="38" spans="2:47">
      <c r="B38" s="227" t="s">
        <v>32</v>
      </c>
      <c r="C38" s="207">
        <v>550.28579546925562</v>
      </c>
      <c r="D38" s="207">
        <v>535.25994433656956</v>
      </c>
      <c r="E38" s="207">
        <v>480.63431844660192</v>
      </c>
      <c r="F38" s="207">
        <v>1.2960815533980581</v>
      </c>
      <c r="G38" s="207">
        <v>53.329544336569576</v>
      </c>
      <c r="H38" s="207">
        <v>54.62562588996763</v>
      </c>
      <c r="I38" s="207">
        <v>482.84064595469249</v>
      </c>
      <c r="J38" s="207"/>
      <c r="K38" s="207">
        <v>15.98034267541027</v>
      </c>
      <c r="L38" s="207">
        <v>56.10103948220064</v>
      </c>
      <c r="M38" s="207">
        <v>23.798764120706235</v>
      </c>
      <c r="N38" s="207">
        <v>17.276424228808327</v>
      </c>
      <c r="O38" s="207">
        <v>-15.025851132686086</v>
      </c>
      <c r="P38" s="207"/>
      <c r="Q38" s="207">
        <v>-16.321932686084139</v>
      </c>
      <c r="R38" s="207"/>
      <c r="S38" s="207"/>
      <c r="T38" s="207">
        <v>-18.908661488673136</v>
      </c>
      <c r="U38" s="207">
        <v>-39.409574110032359</v>
      </c>
      <c r="V38" s="207">
        <v>52.087805825242718</v>
      </c>
      <c r="W38" s="207"/>
      <c r="X38" s="207">
        <v>417.62627831715207</v>
      </c>
      <c r="Y38" s="207">
        <v>0</v>
      </c>
      <c r="Z38" s="207"/>
      <c r="AA38" s="207">
        <v>-9.1649540453074447</v>
      </c>
      <c r="AB38" s="207">
        <v>23.137321316186974</v>
      </c>
      <c r="AC38" s="341">
        <v>530.50764530744334</v>
      </c>
      <c r="AD38" s="405"/>
      <c r="AE38" s="406">
        <v>36.803239637922822</v>
      </c>
      <c r="AH38" s="239"/>
      <c r="AI38" s="239"/>
      <c r="AJ38" s="239"/>
      <c r="AK38" s="239"/>
      <c r="AN38" s="241"/>
      <c r="AO38" s="241"/>
      <c r="AP38" s="241"/>
      <c r="AQ38" s="242"/>
      <c r="AR38" s="242"/>
      <c r="AS38" s="242"/>
      <c r="AT38" s="242"/>
      <c r="AU38" s="243"/>
    </row>
    <row r="39" spans="2:47" ht="15" customHeight="1">
      <c r="B39" s="227" t="s">
        <v>33</v>
      </c>
      <c r="C39" s="207">
        <v>548.77984440454816</v>
      </c>
      <c r="D39" s="207">
        <v>549.09136564931168</v>
      </c>
      <c r="E39" s="207">
        <v>482.43838061041282</v>
      </c>
      <c r="F39" s="207">
        <v>12.810055056852182</v>
      </c>
      <c r="G39" s="207">
        <v>53.84292998204667</v>
      </c>
      <c r="H39" s="207">
        <v>66.652985038898848</v>
      </c>
      <c r="I39" s="207">
        <v>485.47822501496103</v>
      </c>
      <c r="J39" s="207"/>
      <c r="K39" s="207">
        <v>9.1733251557385156</v>
      </c>
      <c r="L39" s="207">
        <v>36.048535008976657</v>
      </c>
      <c r="M39" s="207">
        <v>14.376676041149572</v>
      </c>
      <c r="N39" s="207">
        <v>21.983380212590699</v>
      </c>
      <c r="O39" s="207">
        <v>0.31152124476361454</v>
      </c>
      <c r="P39" s="207"/>
      <c r="Q39" s="207">
        <v>-12.498533812088567</v>
      </c>
      <c r="R39" s="207"/>
      <c r="S39" s="207"/>
      <c r="T39" s="207">
        <v>-11.49362657091562</v>
      </c>
      <c r="U39" s="207">
        <v>-17.560754039497304</v>
      </c>
      <c r="V39" s="207">
        <v>50.298119688809095</v>
      </c>
      <c r="W39" s="207"/>
      <c r="X39" s="207">
        <v>381.61352483542782</v>
      </c>
      <c r="Y39" s="207">
        <v>0</v>
      </c>
      <c r="Z39" s="207"/>
      <c r="AA39" s="207">
        <v>7.4287767803710336</v>
      </c>
      <c r="AB39" s="207">
        <v>29.100635748198123</v>
      </c>
      <c r="AC39" s="341">
        <v>468.93493955715132</v>
      </c>
      <c r="AD39" s="405"/>
      <c r="AE39" s="406">
        <v>39.8046688899476</v>
      </c>
      <c r="AH39" s="239"/>
      <c r="AI39" s="239"/>
      <c r="AJ39" s="239"/>
      <c r="AK39" s="239"/>
      <c r="AN39" s="241"/>
      <c r="AO39" s="241"/>
      <c r="AP39" s="241"/>
      <c r="AQ39" s="242"/>
      <c r="AR39" s="242"/>
      <c r="AS39" s="242"/>
      <c r="AT39" s="242"/>
      <c r="AU39" s="243"/>
    </row>
    <row r="40" spans="2:47">
      <c r="B40" s="227" t="s">
        <v>34</v>
      </c>
      <c r="C40" s="207">
        <v>533.82788508287285</v>
      </c>
      <c r="D40" s="207">
        <v>550.79383535911597</v>
      </c>
      <c r="E40" s="207">
        <v>485.61350718232035</v>
      </c>
      <c r="F40" s="207">
        <v>15.973274033149169</v>
      </c>
      <c r="G40" s="207">
        <v>49.207054143646403</v>
      </c>
      <c r="H40" s="207">
        <v>65.18032817679557</v>
      </c>
      <c r="I40" s="207">
        <v>479.07761546961314</v>
      </c>
      <c r="J40" s="207"/>
      <c r="K40" s="207">
        <v>-2.5617829408940493</v>
      </c>
      <c r="L40" s="207">
        <v>15.868903867403311</v>
      </c>
      <c r="M40" s="207">
        <v>19.423363051391281</v>
      </c>
      <c r="N40" s="207">
        <v>13.411491092255117</v>
      </c>
      <c r="O40" s="207">
        <v>16.965950276243092</v>
      </c>
      <c r="P40" s="207"/>
      <c r="Q40" s="207">
        <v>0.99267624309392244</v>
      </c>
      <c r="R40" s="207"/>
      <c r="S40" s="207"/>
      <c r="T40" s="207">
        <v>-6.1114530386740311</v>
      </c>
      <c r="U40" s="207">
        <v>-1.9737558011049718</v>
      </c>
      <c r="V40" s="207">
        <v>45.899679558011044</v>
      </c>
      <c r="W40" s="207"/>
      <c r="X40" s="207">
        <v>350.45182320441984</v>
      </c>
      <c r="Y40" s="207">
        <v>0</v>
      </c>
      <c r="Z40" s="207"/>
      <c r="AA40" s="207">
        <v>21.889902762430939</v>
      </c>
      <c r="AB40" s="207">
        <v>18.335443578442963</v>
      </c>
      <c r="AC40" s="341">
        <v>436.77522762430925</v>
      </c>
      <c r="AD40" s="405"/>
      <c r="AE40" s="406">
        <v>43.115769414006678</v>
      </c>
      <c r="AH40" s="239"/>
      <c r="AI40" s="239"/>
      <c r="AJ40" s="239"/>
      <c r="AK40" s="239"/>
      <c r="AN40" s="241"/>
      <c r="AO40" s="241"/>
      <c r="AP40" s="241"/>
      <c r="AQ40" s="242"/>
      <c r="AR40" s="242"/>
      <c r="AS40" s="242"/>
      <c r="AT40" s="242"/>
      <c r="AU40" s="243"/>
    </row>
    <row r="41" spans="2:47">
      <c r="B41" s="227" t="s">
        <v>35</v>
      </c>
      <c r="C41" s="207">
        <v>523.75901823866582</v>
      </c>
      <c r="D41" s="207">
        <v>575.74509015112017</v>
      </c>
      <c r="E41" s="207">
        <v>510.72531109953093</v>
      </c>
      <c r="F41" s="207">
        <v>20.294343929129749</v>
      </c>
      <c r="G41" s="207">
        <v>44.725435122459608</v>
      </c>
      <c r="H41" s="207">
        <v>65.019779051589353</v>
      </c>
      <c r="I41" s="207">
        <v>474.16180302240736</v>
      </c>
      <c r="J41" s="207"/>
      <c r="K41" s="207">
        <v>9.9842867646221993</v>
      </c>
      <c r="L41" s="207">
        <v>-24.061387180823342</v>
      </c>
      <c r="M41" s="207">
        <v>-2.3539459621208945</v>
      </c>
      <c r="N41" s="207">
        <v>30.27863069375195</v>
      </c>
      <c r="O41" s="207">
        <v>51.986071912454392</v>
      </c>
      <c r="P41" s="207"/>
      <c r="Q41" s="207">
        <v>31.69172798332464</v>
      </c>
      <c r="R41" s="207"/>
      <c r="S41" s="207"/>
      <c r="T41" s="207">
        <v>28.482522146951528</v>
      </c>
      <c r="U41" s="207">
        <v>30.086031266284518</v>
      </c>
      <c r="V41" s="207">
        <v>39.276129233976022</v>
      </c>
      <c r="W41" s="207"/>
      <c r="X41" s="207">
        <v>362.70369984366852</v>
      </c>
      <c r="Y41" s="207">
        <v>0</v>
      </c>
      <c r="Z41" s="207"/>
      <c r="AA41" s="207">
        <v>51.719184992183422</v>
      </c>
      <c r="AB41" s="207">
        <v>30.011743773480976</v>
      </c>
      <c r="AC41" s="341">
        <v>447.7640614903595</v>
      </c>
      <c r="AD41" s="405"/>
      <c r="AE41" s="406">
        <v>45.712243925678905</v>
      </c>
      <c r="AH41" s="239"/>
      <c r="AI41" s="239"/>
      <c r="AJ41" s="239"/>
      <c r="AK41" s="239"/>
      <c r="AN41" s="241"/>
      <c r="AO41" s="241"/>
      <c r="AP41" s="241"/>
      <c r="AQ41" s="242"/>
      <c r="AR41" s="242"/>
      <c r="AS41" s="242"/>
      <c r="AT41" s="242"/>
      <c r="AU41" s="243"/>
    </row>
    <row r="42" spans="2:47">
      <c r="B42" s="227" t="s">
        <v>36</v>
      </c>
      <c r="C42" s="207">
        <v>503.86218255578081</v>
      </c>
      <c r="D42" s="207">
        <v>602.5258265720081</v>
      </c>
      <c r="E42" s="207">
        <v>541.4972951318457</v>
      </c>
      <c r="F42" s="207">
        <v>17.107062880324538</v>
      </c>
      <c r="G42" s="207">
        <v>43.92146855983772</v>
      </c>
      <c r="H42" s="207">
        <v>61.028531440162261</v>
      </c>
      <c r="I42" s="207">
        <v>457.25842190669363</v>
      </c>
      <c r="J42" s="207"/>
      <c r="K42" s="207">
        <v>55.60431026629238</v>
      </c>
      <c r="L42" s="207">
        <v>-67.759807302231224</v>
      </c>
      <c r="M42" s="207">
        <v>-41.807536432620978</v>
      </c>
      <c r="N42" s="207">
        <v>72.711373146616921</v>
      </c>
      <c r="O42" s="207">
        <v>98.663644016227167</v>
      </c>
      <c r="P42" s="207"/>
      <c r="Q42" s="207">
        <v>81.556581135902633</v>
      </c>
      <c r="R42" s="207"/>
      <c r="S42" s="207"/>
      <c r="T42" s="207">
        <v>77.064806288032443</v>
      </c>
      <c r="U42" s="207">
        <v>76.962623732251515</v>
      </c>
      <c r="V42" s="207">
        <v>40.189676470588232</v>
      </c>
      <c r="W42" s="207"/>
      <c r="X42" s="207">
        <v>429.80537525354964</v>
      </c>
      <c r="Y42" s="207">
        <v>0</v>
      </c>
      <c r="Z42" s="207"/>
      <c r="AA42" s="207">
        <v>97.462998985801207</v>
      </c>
      <c r="AB42" s="207">
        <v>71.510728116190975</v>
      </c>
      <c r="AC42" s="341">
        <v>529.31841176470573</v>
      </c>
      <c r="AD42" s="405"/>
      <c r="AE42" s="406">
        <v>46.974749880895672</v>
      </c>
      <c r="AH42" s="239"/>
      <c r="AI42" s="239"/>
      <c r="AJ42" s="239"/>
      <c r="AK42" s="239"/>
      <c r="AN42" s="241"/>
      <c r="AO42" s="241"/>
      <c r="AP42" s="241"/>
      <c r="AQ42" s="242"/>
      <c r="AR42" s="242"/>
      <c r="AS42" s="242"/>
      <c r="AT42" s="242"/>
      <c r="AU42" s="243"/>
    </row>
    <row r="43" spans="2:47">
      <c r="B43" s="227" t="s">
        <v>37</v>
      </c>
      <c r="C43" s="207">
        <v>506.09291222879682</v>
      </c>
      <c r="D43" s="207">
        <v>612.37186489151873</v>
      </c>
      <c r="E43" s="207">
        <v>555.67402465483235</v>
      </c>
      <c r="F43" s="207">
        <v>13.1943057199211</v>
      </c>
      <c r="G43" s="207">
        <v>43.503534516765278</v>
      </c>
      <c r="H43" s="207">
        <v>56.697840236686382</v>
      </c>
      <c r="I43" s="207">
        <v>459.1138145956607</v>
      </c>
      <c r="J43" s="207"/>
      <c r="K43" s="207">
        <v>72.002876672999236</v>
      </c>
      <c r="L43" s="207">
        <v>-71.248008875739629</v>
      </c>
      <c r="M43" s="207">
        <v>-50.166238605938098</v>
      </c>
      <c r="N43" s="207">
        <v>85.19718239292034</v>
      </c>
      <c r="O43" s="207">
        <v>106.27895266272188</v>
      </c>
      <c r="P43" s="207"/>
      <c r="Q43" s="207">
        <v>93.084646942800788</v>
      </c>
      <c r="R43" s="207"/>
      <c r="S43" s="207"/>
      <c r="T43" s="207">
        <v>102.71437869822483</v>
      </c>
      <c r="U43" s="207">
        <v>95.444469428007878</v>
      </c>
      <c r="V43" s="207">
        <v>42.563745562130173</v>
      </c>
      <c r="W43" s="207"/>
      <c r="X43" s="207">
        <v>517.0909270216963</v>
      </c>
      <c r="Y43" s="207">
        <v>0</v>
      </c>
      <c r="Z43" s="207"/>
      <c r="AA43" s="207">
        <v>106.12370118343195</v>
      </c>
      <c r="AB43" s="207">
        <v>85.041930913630367</v>
      </c>
      <c r="AC43" s="341">
        <v>618.34594181459556</v>
      </c>
      <c r="AD43" s="405"/>
      <c r="AE43" s="406">
        <v>48.308718437351125</v>
      </c>
      <c r="AH43" s="239"/>
      <c r="AI43" s="239"/>
      <c r="AJ43" s="239"/>
      <c r="AK43" s="239"/>
      <c r="AN43" s="241"/>
      <c r="AO43" s="241"/>
      <c r="AP43" s="241"/>
      <c r="AQ43" s="242"/>
      <c r="AR43" s="242"/>
      <c r="AS43" s="242"/>
      <c r="AT43" s="242"/>
      <c r="AU43" s="243"/>
    </row>
    <row r="44" spans="2:47">
      <c r="B44" s="227" t="s">
        <v>38</v>
      </c>
      <c r="C44" s="207">
        <v>538.40521203299363</v>
      </c>
      <c r="D44" s="207">
        <v>627.87292285298395</v>
      </c>
      <c r="E44" s="207">
        <v>570.5939524502669</v>
      </c>
      <c r="F44" s="207">
        <v>14.435335274138767</v>
      </c>
      <c r="G44" s="207">
        <v>42.843635128578356</v>
      </c>
      <c r="H44" s="207">
        <v>57.278970402717121</v>
      </c>
      <c r="I44" s="207">
        <v>490.84621057738963</v>
      </c>
      <c r="J44" s="207"/>
      <c r="K44" s="207">
        <v>65.649988815013273</v>
      </c>
      <c r="L44" s="207">
        <v>-49.172206695778748</v>
      </c>
      <c r="M44" s="207">
        <v>-39.78981996494047</v>
      </c>
      <c r="N44" s="207">
        <v>80.085324089152039</v>
      </c>
      <c r="O44" s="207">
        <v>89.467710819990302</v>
      </c>
      <c r="P44" s="207"/>
      <c r="Q44" s="207">
        <v>75.032375545851536</v>
      </c>
      <c r="R44" s="207"/>
      <c r="S44" s="207"/>
      <c r="T44" s="207">
        <v>79.491095584667647</v>
      </c>
      <c r="U44" s="207">
        <v>74.84090926734595</v>
      </c>
      <c r="V44" s="207">
        <v>47.208658903444928</v>
      </c>
      <c r="W44" s="207"/>
      <c r="X44" s="207">
        <v>590.6938379427462</v>
      </c>
      <c r="Y44" s="207">
        <v>0</v>
      </c>
      <c r="Z44" s="207"/>
      <c r="AA44" s="207">
        <v>93.337773896166908</v>
      </c>
      <c r="AB44" s="207">
        <v>83.955387165328645</v>
      </c>
      <c r="AC44" s="341">
        <v>692.39705870936439</v>
      </c>
      <c r="AD44" s="405"/>
      <c r="AE44" s="406">
        <v>49.094807050976655</v>
      </c>
      <c r="AH44" s="239"/>
      <c r="AI44" s="239"/>
      <c r="AJ44" s="239"/>
      <c r="AK44" s="239"/>
      <c r="AN44" s="241"/>
      <c r="AO44" s="241"/>
      <c r="AP44" s="241"/>
      <c r="AQ44" s="242"/>
      <c r="AR44" s="242"/>
      <c r="AS44" s="242"/>
      <c r="AT44" s="242"/>
      <c r="AU44" s="243"/>
    </row>
    <row r="45" spans="2:47">
      <c r="B45" s="227" t="s">
        <v>39</v>
      </c>
      <c r="C45" s="207">
        <v>566.90968861712122</v>
      </c>
      <c r="D45" s="207">
        <v>637.07710630291626</v>
      </c>
      <c r="E45" s="207">
        <v>580.71016933207886</v>
      </c>
      <c r="F45" s="207">
        <v>14.744339604891813</v>
      </c>
      <c r="G45" s="207">
        <v>41.622597365945438</v>
      </c>
      <c r="H45" s="207">
        <v>56.366936970837244</v>
      </c>
      <c r="I45" s="207">
        <v>514.49787582314195</v>
      </c>
      <c r="J45" s="207"/>
      <c r="K45" s="207">
        <v>47.69819623513618</v>
      </c>
      <c r="L45" s="207">
        <v>-25.199847601128877</v>
      </c>
      <c r="M45" s="207">
        <v>-17.474965755361954</v>
      </c>
      <c r="N45" s="207">
        <v>62.442535840028</v>
      </c>
      <c r="O45" s="207">
        <v>70.167417685794902</v>
      </c>
      <c r="P45" s="207"/>
      <c r="Q45" s="207">
        <v>55.423078080903096</v>
      </c>
      <c r="R45" s="207"/>
      <c r="S45" s="207"/>
      <c r="T45" s="207">
        <v>69.778421448730001</v>
      </c>
      <c r="U45" s="207">
        <v>62.274940733772333</v>
      </c>
      <c r="V45" s="207">
        <v>52.388117591721524</v>
      </c>
      <c r="W45" s="207"/>
      <c r="X45" s="207">
        <v>636.01872060206949</v>
      </c>
      <c r="Y45" s="207">
        <v>0</v>
      </c>
      <c r="Z45" s="207"/>
      <c r="AA45" s="207">
        <v>73.776986829727178</v>
      </c>
      <c r="AB45" s="207">
        <v>66.052104983960263</v>
      </c>
      <c r="AC45" s="341">
        <v>745.12525399811841</v>
      </c>
      <c r="AD45" s="405"/>
      <c r="AE45" s="406">
        <v>50.643163411148173</v>
      </c>
      <c r="AH45" s="239"/>
      <c r="AI45" s="239"/>
      <c r="AJ45" s="239"/>
      <c r="AK45" s="239"/>
      <c r="AN45" s="241"/>
      <c r="AO45" s="241"/>
      <c r="AP45" s="241"/>
      <c r="AQ45" s="242"/>
      <c r="AR45" s="242"/>
      <c r="AS45" s="242"/>
      <c r="AT45" s="242"/>
      <c r="AU45" s="243"/>
    </row>
    <row r="46" spans="2:47">
      <c r="B46" s="227" t="s">
        <v>40</v>
      </c>
      <c r="C46" s="207">
        <v>571.67477797998174</v>
      </c>
      <c r="D46" s="207">
        <v>626.9172493175613</v>
      </c>
      <c r="E46" s="207">
        <v>579.23041401273872</v>
      </c>
      <c r="F46" s="207">
        <v>8.1056924476797061</v>
      </c>
      <c r="G46" s="207">
        <v>39.581142857142851</v>
      </c>
      <c r="H46" s="207">
        <v>47.686835304822559</v>
      </c>
      <c r="I46" s="207">
        <v>523.11320018198342</v>
      </c>
      <c r="J46" s="207"/>
      <c r="K46" s="207">
        <v>42.921761175496087</v>
      </c>
      <c r="L46" s="207">
        <v>-9.0109936305732461</v>
      </c>
      <c r="M46" s="207">
        <v>-4.7959759161694411</v>
      </c>
      <c r="N46" s="207">
        <v>51.027453623175802</v>
      </c>
      <c r="O46" s="207">
        <v>55.242471337579602</v>
      </c>
      <c r="P46" s="207"/>
      <c r="Q46" s="207">
        <v>47.136778889899901</v>
      </c>
      <c r="R46" s="207"/>
      <c r="S46" s="207"/>
      <c r="T46" s="207">
        <v>47.948494085532296</v>
      </c>
      <c r="U46" s="207">
        <v>43.204257506824376</v>
      </c>
      <c r="V46" s="207">
        <v>53.460517743403081</v>
      </c>
      <c r="W46" s="207"/>
      <c r="X46" s="207">
        <v>662.7415832575067</v>
      </c>
      <c r="Y46" s="207">
        <v>0</v>
      </c>
      <c r="Z46" s="207"/>
      <c r="AA46" s="207">
        <v>58.892324840764317</v>
      </c>
      <c r="AB46" s="207">
        <v>54.67730712636051</v>
      </c>
      <c r="AC46" s="341">
        <v>779.94561783439474</v>
      </c>
      <c r="AD46" s="405"/>
      <c r="AE46" s="406">
        <v>52.358265840876619</v>
      </c>
      <c r="AH46" s="239"/>
      <c r="AI46" s="239"/>
      <c r="AJ46" s="239"/>
      <c r="AK46" s="239"/>
      <c r="AN46" s="241"/>
      <c r="AO46" s="241"/>
      <c r="AP46" s="241"/>
      <c r="AQ46" s="242"/>
      <c r="AR46" s="242"/>
      <c r="AS46" s="242"/>
      <c r="AT46" s="242"/>
      <c r="AU46" s="243"/>
    </row>
    <row r="47" spans="2:47">
      <c r="B47" s="227" t="s">
        <v>41</v>
      </c>
      <c r="C47" s="207">
        <v>635.38177586206905</v>
      </c>
      <c r="D47" s="207">
        <v>655.61750725952811</v>
      </c>
      <c r="E47" s="207">
        <v>603.45297640653359</v>
      </c>
      <c r="F47" s="207">
        <v>11.715924682395643</v>
      </c>
      <c r="G47" s="207">
        <v>40.448606170598907</v>
      </c>
      <c r="H47" s="207">
        <v>52.164530852994559</v>
      </c>
      <c r="I47" s="207">
        <v>573.39461070780408</v>
      </c>
      <c r="J47" s="207"/>
      <c r="K47" s="207">
        <v>19.016200233998042</v>
      </c>
      <c r="L47" s="207">
        <v>28.488877495462795</v>
      </c>
      <c r="M47" s="207">
        <v>17.992483976528277</v>
      </c>
      <c r="N47" s="207">
        <v>30.732124916393683</v>
      </c>
      <c r="O47" s="207">
        <v>20.235731397459165</v>
      </c>
      <c r="P47" s="207"/>
      <c r="Q47" s="207">
        <v>8.5198067150635222</v>
      </c>
      <c r="R47" s="207"/>
      <c r="S47" s="207"/>
      <c r="T47" s="207">
        <v>6.7484183303085308</v>
      </c>
      <c r="U47" s="207">
        <v>1.7161515426497278</v>
      </c>
      <c r="V47" s="207">
        <v>56.798711433756807</v>
      </c>
      <c r="W47" s="207"/>
      <c r="X47" s="207">
        <v>686.46061705989109</v>
      </c>
      <c r="Y47" s="207">
        <v>687.98439201451902</v>
      </c>
      <c r="Z47" s="207"/>
      <c r="AA47" s="207">
        <v>18.182444646098002</v>
      </c>
      <c r="AB47" s="207">
        <v>28.678838165032523</v>
      </c>
      <c r="AC47" s="341">
        <v>785.27361343012706</v>
      </c>
      <c r="AD47" s="405"/>
      <c r="AE47" s="406">
        <v>52.501191043353977</v>
      </c>
      <c r="AH47" s="239"/>
      <c r="AI47" s="239"/>
      <c r="AJ47" s="239"/>
      <c r="AK47" s="239"/>
      <c r="AN47" s="241"/>
      <c r="AO47" s="241"/>
      <c r="AP47" s="241"/>
      <c r="AQ47" s="242"/>
      <c r="AR47" s="242"/>
      <c r="AS47" s="242"/>
      <c r="AT47" s="242"/>
      <c r="AU47" s="243"/>
    </row>
    <row r="48" spans="2:47">
      <c r="B48" s="227" t="s">
        <v>42</v>
      </c>
      <c r="C48" s="207">
        <v>665.92370840787112</v>
      </c>
      <c r="D48" s="207">
        <v>666.15463595706603</v>
      </c>
      <c r="E48" s="207">
        <v>612.92677459749541</v>
      </c>
      <c r="F48" s="207">
        <v>12.070188729874774</v>
      </c>
      <c r="G48" s="207">
        <v>41.157672629695881</v>
      </c>
      <c r="H48" s="207">
        <v>53.227861359570653</v>
      </c>
      <c r="I48" s="207">
        <v>602.9762379248657</v>
      </c>
      <c r="J48" s="207"/>
      <c r="K48" s="207">
        <v>1.5519256876228815</v>
      </c>
      <c r="L48" s="207">
        <v>46.761889982110901</v>
      </c>
      <c r="M48" s="207">
        <v>33.37070311380824</v>
      </c>
      <c r="N48" s="207">
        <v>13.622114417497658</v>
      </c>
      <c r="O48" s="207">
        <v>0.23092754919499101</v>
      </c>
      <c r="P48" s="207"/>
      <c r="Q48" s="207">
        <v>-11.839261180679783</v>
      </c>
      <c r="R48" s="207"/>
      <c r="S48" s="207"/>
      <c r="T48" s="207">
        <v>-8.5330545617173499</v>
      </c>
      <c r="U48" s="207">
        <v>-14.433910554561713</v>
      </c>
      <c r="V48" s="207">
        <v>55.276169946332722</v>
      </c>
      <c r="W48" s="207"/>
      <c r="X48" s="207">
        <v>681.70563506261169</v>
      </c>
      <c r="Y48" s="207">
        <v>683.3953488372091</v>
      </c>
      <c r="Z48" s="207"/>
      <c r="AA48" s="207">
        <v>-2.3900062611806794</v>
      </c>
      <c r="AB48" s="207">
        <v>11.001180607121984</v>
      </c>
      <c r="AC48" s="341">
        <v>779.37296869409636</v>
      </c>
      <c r="AD48" s="405"/>
      <c r="AE48" s="406">
        <v>53.263458789899964</v>
      </c>
      <c r="AH48" s="239"/>
      <c r="AI48" s="239"/>
      <c r="AJ48" s="239"/>
      <c r="AK48" s="239"/>
      <c r="AN48" s="241"/>
      <c r="AO48" s="241"/>
      <c r="AP48" s="241"/>
      <c r="AQ48" s="242"/>
      <c r="AR48" s="242"/>
      <c r="AS48" s="242"/>
      <c r="AT48" s="242"/>
      <c r="AU48" s="243"/>
    </row>
    <row r="49" spans="1:47">
      <c r="B49" s="227" t="s">
        <v>43</v>
      </c>
      <c r="C49" s="207">
        <v>702.47832449160035</v>
      </c>
      <c r="D49" s="207">
        <v>681.31572767462421</v>
      </c>
      <c r="E49" s="207">
        <v>627.44325022104329</v>
      </c>
      <c r="F49" s="207">
        <v>11.079602122015915</v>
      </c>
      <c r="G49" s="207">
        <v>42.792875331564986</v>
      </c>
      <c r="H49" s="207">
        <v>53.872477453580899</v>
      </c>
      <c r="I49" s="207">
        <v>639.02208399646327</v>
      </c>
      <c r="J49" s="207"/>
      <c r="K49" s="207">
        <v>-20.000294482466522</v>
      </c>
      <c r="L49" s="207">
        <v>62.196098143236064</v>
      </c>
      <c r="M49" s="207">
        <v>49.954193686710568</v>
      </c>
      <c r="N49" s="207">
        <v>-8.9206923604506141</v>
      </c>
      <c r="O49" s="207">
        <v>-21.16259681697613</v>
      </c>
      <c r="P49" s="207"/>
      <c r="Q49" s="207">
        <v>-32.242198938992047</v>
      </c>
      <c r="R49" s="207">
        <v>556.13107073386379</v>
      </c>
      <c r="S49" s="207"/>
      <c r="T49" s="207">
        <v>-16.957173297966403</v>
      </c>
      <c r="U49" s="207">
        <v>-16.257506631299734</v>
      </c>
      <c r="V49" s="207">
        <v>48.065429708222815</v>
      </c>
      <c r="W49" s="207"/>
      <c r="X49" s="207">
        <v>655.68231653404064</v>
      </c>
      <c r="Y49" s="207">
        <v>657.7237842617152</v>
      </c>
      <c r="Z49" s="207">
        <v>619.83414323607417</v>
      </c>
      <c r="AA49" s="207">
        <v>-20.943603006189214</v>
      </c>
      <c r="AB49" s="207">
        <v>-8.701698549663698</v>
      </c>
      <c r="AC49" s="341">
        <v>757.80581167108755</v>
      </c>
      <c r="AD49" s="405"/>
      <c r="AE49" s="406">
        <v>53.882801333968558</v>
      </c>
      <c r="AH49" s="239"/>
      <c r="AI49" s="239"/>
      <c r="AJ49" s="239"/>
      <c r="AK49" s="239"/>
      <c r="AN49" s="241"/>
      <c r="AO49" s="241"/>
      <c r="AP49" s="241"/>
      <c r="AQ49" s="242"/>
      <c r="AR49" s="242"/>
      <c r="AS49" s="242"/>
      <c r="AT49" s="242"/>
      <c r="AU49" s="243"/>
    </row>
    <row r="50" spans="1:47">
      <c r="B50" s="227" t="s">
        <v>44</v>
      </c>
      <c r="C50" s="207">
        <v>747.31387472623737</v>
      </c>
      <c r="D50" s="207">
        <v>717.3523276390714</v>
      </c>
      <c r="E50" s="207">
        <v>662.88681734559793</v>
      </c>
      <c r="F50" s="207">
        <v>10.227453350854141</v>
      </c>
      <c r="G50" s="207">
        <v>44.238056942619359</v>
      </c>
      <c r="H50" s="207">
        <v>54.465510293473507</v>
      </c>
      <c r="I50" s="207">
        <v>677.57154270696446</v>
      </c>
      <c r="J50" s="207"/>
      <c r="K50" s="207">
        <v>-23.540660397387995</v>
      </c>
      <c r="L50" s="207">
        <v>69.074844502847128</v>
      </c>
      <c r="M50" s="207">
        <v>52.426504462214986</v>
      </c>
      <c r="N50" s="207">
        <v>-13.313207046533856</v>
      </c>
      <c r="O50" s="207">
        <v>-29.961547087166014</v>
      </c>
      <c r="P50" s="207"/>
      <c r="Q50" s="207">
        <v>-40.189000438020152</v>
      </c>
      <c r="R50" s="207">
        <v>563.96443188786691</v>
      </c>
      <c r="S50" s="207"/>
      <c r="T50" s="207">
        <v>-65.404582566798069</v>
      </c>
      <c r="U50" s="207">
        <v>-69.926212877792366</v>
      </c>
      <c r="V50" s="207">
        <v>49.447401664476565</v>
      </c>
      <c r="W50" s="207"/>
      <c r="X50" s="207">
        <v>592.09636443276383</v>
      </c>
      <c r="Y50" s="207">
        <v>594.30293473499785</v>
      </c>
      <c r="Z50" s="207">
        <v>646.72736749890487</v>
      </c>
      <c r="AA50" s="207">
        <v>-28.543825667980727</v>
      </c>
      <c r="AB50" s="207">
        <v>-11.895485627348574</v>
      </c>
      <c r="AC50" s="341">
        <v>732.51698204117395</v>
      </c>
      <c r="AD50" s="405"/>
      <c r="AE50" s="406">
        <v>54.383039542639352</v>
      </c>
      <c r="AH50" s="239"/>
      <c r="AI50" s="239"/>
      <c r="AJ50" s="239"/>
      <c r="AK50" s="239"/>
      <c r="AN50" s="241"/>
      <c r="AO50" s="241"/>
      <c r="AP50" s="241"/>
      <c r="AQ50" s="242"/>
      <c r="AR50" s="242"/>
      <c r="AS50" s="242"/>
      <c r="AT50" s="242"/>
      <c r="AU50" s="243"/>
    </row>
    <row r="51" spans="1:47">
      <c r="B51" s="227" t="s">
        <v>45</v>
      </c>
      <c r="C51" s="207">
        <v>743.36684328037791</v>
      </c>
      <c r="D51" s="207">
        <v>753.52567883211691</v>
      </c>
      <c r="E51" s="207">
        <v>683.55300386431952</v>
      </c>
      <c r="F51" s="207">
        <v>24.22366766852727</v>
      </c>
      <c r="G51" s="207">
        <v>45.749007299270076</v>
      </c>
      <c r="H51" s="207">
        <v>69.972674967797346</v>
      </c>
      <c r="I51" s="207">
        <v>675.08490425075149</v>
      </c>
      <c r="J51" s="207"/>
      <c r="K51" s="207">
        <v>-1.4484908687658107</v>
      </c>
      <c r="L51" s="207">
        <v>25.155555173894378</v>
      </c>
      <c r="M51" s="207">
        <v>12.53921392587187</v>
      </c>
      <c r="N51" s="207">
        <v>22.775176799761454</v>
      </c>
      <c r="O51" s="207">
        <v>10.158835551738946</v>
      </c>
      <c r="P51" s="207"/>
      <c r="Q51" s="207">
        <v>-14.064832116788322</v>
      </c>
      <c r="R51" s="207">
        <v>601.56132331472736</v>
      </c>
      <c r="S51" s="207"/>
      <c r="T51" s="207">
        <v>4.9947007299270076</v>
      </c>
      <c r="U51" s="207">
        <v>7.2009489051094899</v>
      </c>
      <c r="V51" s="207">
        <v>41.484315156719632</v>
      </c>
      <c r="W51" s="207"/>
      <c r="X51" s="207">
        <v>595.90330613997435</v>
      </c>
      <c r="Y51" s="207">
        <v>598.06629454701601</v>
      </c>
      <c r="Z51" s="207">
        <v>688.32239330184632</v>
      </c>
      <c r="AA51" s="207">
        <v>8.9115122370115945</v>
      </c>
      <c r="AB51" s="207">
        <v>21.527853485034107</v>
      </c>
      <c r="AC51" s="341">
        <v>716.76749334478325</v>
      </c>
      <c r="AD51" s="405"/>
      <c r="AE51" s="406">
        <v>55.478799428299183</v>
      </c>
      <c r="AH51" s="239"/>
      <c r="AI51" s="239"/>
      <c r="AJ51" s="239"/>
      <c r="AK51" s="239"/>
      <c r="AN51" s="241"/>
      <c r="AO51" s="241"/>
      <c r="AP51" s="241"/>
      <c r="AQ51" s="242"/>
      <c r="AR51" s="242"/>
      <c r="AS51" s="242"/>
      <c r="AT51" s="242"/>
      <c r="AU51" s="243"/>
    </row>
    <row r="52" spans="1:47">
      <c r="B52" s="227" t="s">
        <v>46</v>
      </c>
      <c r="C52" s="207">
        <v>738.15363383838371</v>
      </c>
      <c r="D52" s="207">
        <v>800.0193619528618</v>
      </c>
      <c r="E52" s="207">
        <v>719.81388636363624</v>
      </c>
      <c r="F52" s="207">
        <v>32.614007575757569</v>
      </c>
      <c r="G52" s="207">
        <v>47.591468013468003</v>
      </c>
      <c r="H52" s="207">
        <v>80.205475589225586</v>
      </c>
      <c r="I52" s="207">
        <v>671.68706734006719</v>
      </c>
      <c r="J52" s="207"/>
      <c r="K52" s="207">
        <v>33.027521908963742</v>
      </c>
      <c r="L52" s="207">
        <v>-26.606768518518514</v>
      </c>
      <c r="M52" s="207">
        <v>-30.382569888761722</v>
      </c>
      <c r="N52" s="207">
        <v>65.641529484721303</v>
      </c>
      <c r="O52" s="207">
        <v>61.865728114478102</v>
      </c>
      <c r="P52" s="207"/>
      <c r="Q52" s="207">
        <v>29.251720538720534</v>
      </c>
      <c r="R52" s="207">
        <v>686.24578787878772</v>
      </c>
      <c r="S52" s="207"/>
      <c r="T52" s="207">
        <v>38.430428451178443</v>
      </c>
      <c r="U52" s="207">
        <v>41.312136363636363</v>
      </c>
      <c r="V52" s="207">
        <v>38.425127946127944</v>
      </c>
      <c r="W52" s="207"/>
      <c r="X52" s="207">
        <v>652.31548821548802</v>
      </c>
      <c r="Y52" s="207">
        <v>654.25900673400668</v>
      </c>
      <c r="Z52" s="207">
        <v>767.37885185185166</v>
      </c>
      <c r="AA52" s="207">
        <v>53.759489057239051</v>
      </c>
      <c r="AB52" s="207">
        <v>57.535290427482266</v>
      </c>
      <c r="AC52" s="341">
        <v>745.6132112794611</v>
      </c>
      <c r="AD52" s="405"/>
      <c r="AE52" s="406">
        <v>56.5983801810386</v>
      </c>
      <c r="AH52" s="239"/>
      <c r="AI52" s="239"/>
      <c r="AJ52" s="239"/>
      <c r="AK52" s="239"/>
      <c r="AN52" s="241"/>
      <c r="AO52" s="241"/>
      <c r="AP52" s="241"/>
      <c r="AQ52" s="242"/>
      <c r="AR52" s="242"/>
      <c r="AS52" s="242"/>
      <c r="AT52" s="242"/>
      <c r="AU52" s="243"/>
    </row>
    <row r="53" spans="1:47">
      <c r="B53" s="227" t="s">
        <v>47</v>
      </c>
      <c r="C53" s="207">
        <v>777.31960985626267</v>
      </c>
      <c r="D53" s="207">
        <v>852.35433429158093</v>
      </c>
      <c r="E53" s="207">
        <v>767.02718275153984</v>
      </c>
      <c r="F53" s="207">
        <v>37.40788665297741</v>
      </c>
      <c r="G53" s="207">
        <v>47.919264887063648</v>
      </c>
      <c r="H53" s="207">
        <v>85.327151540041058</v>
      </c>
      <c r="I53" s="207">
        <v>709.78439260780283</v>
      </c>
      <c r="J53" s="207"/>
      <c r="K53" s="207">
        <v>42.178106784714366</v>
      </c>
      <c r="L53" s="207">
        <v>-36.420020533880901</v>
      </c>
      <c r="M53" s="207">
        <v>-40.971289536254403</v>
      </c>
      <c r="N53" s="207">
        <v>79.585993437691755</v>
      </c>
      <c r="O53" s="207">
        <v>75.034724435318267</v>
      </c>
      <c r="P53" s="207"/>
      <c r="Q53" s="207">
        <v>37.626837782340857</v>
      </c>
      <c r="R53" s="207">
        <v>705.15021437371649</v>
      </c>
      <c r="S53" s="207"/>
      <c r="T53" s="207">
        <v>67.911054620123195</v>
      </c>
      <c r="U53" s="207">
        <v>68.935125256673501</v>
      </c>
      <c r="V53" s="207">
        <v>40.033576180698141</v>
      </c>
      <c r="W53" s="207"/>
      <c r="X53" s="207">
        <v>697.36796714579043</v>
      </c>
      <c r="Y53" s="207">
        <v>699.78160164271037</v>
      </c>
      <c r="Z53" s="207">
        <v>793.42027597535923</v>
      </c>
      <c r="AA53" s="207">
        <v>64.669888295687883</v>
      </c>
      <c r="AB53" s="207">
        <v>69.221157298061371</v>
      </c>
      <c r="AC53" s="341">
        <v>806.28322381930172</v>
      </c>
      <c r="AD53" s="405"/>
      <c r="AE53" s="406">
        <v>58.003811338732739</v>
      </c>
      <c r="AH53" s="239"/>
      <c r="AI53" s="239"/>
      <c r="AJ53" s="239"/>
      <c r="AK53" s="239"/>
      <c r="AN53" s="241"/>
      <c r="AO53" s="241"/>
      <c r="AP53" s="241"/>
      <c r="AQ53" s="242"/>
      <c r="AR53" s="242"/>
      <c r="AS53" s="242"/>
      <c r="AT53" s="242"/>
      <c r="AU53" s="243"/>
    </row>
    <row r="54" spans="1:47">
      <c r="B54" s="227" t="s">
        <v>48</v>
      </c>
      <c r="C54" s="207">
        <v>808.82638357256769</v>
      </c>
      <c r="D54" s="207">
        <v>895.30049681020716</v>
      </c>
      <c r="E54" s="207">
        <v>800.21947926634755</v>
      </c>
      <c r="F54" s="207">
        <v>46.034049441786273</v>
      </c>
      <c r="G54" s="207">
        <v>49.046968102073357</v>
      </c>
      <c r="H54" s="207">
        <v>95.08101754385963</v>
      </c>
      <c r="I54" s="207">
        <v>740.11509968102064</v>
      </c>
      <c r="J54" s="207"/>
      <c r="K54" s="207">
        <v>47.611048442392892</v>
      </c>
      <c r="L54" s="207">
        <v>-45.973791068580539</v>
      </c>
      <c r="M54" s="207">
        <v>-53.144775715120176</v>
      </c>
      <c r="N54" s="207">
        <v>93.645097884179165</v>
      </c>
      <c r="O54" s="207">
        <v>86.474113237639543</v>
      </c>
      <c r="P54" s="207"/>
      <c r="Q54" s="207">
        <v>40.440063795853263</v>
      </c>
      <c r="R54" s="207">
        <v>769.45757974481648</v>
      </c>
      <c r="S54" s="207"/>
      <c r="T54" s="207">
        <v>68.81338835725677</v>
      </c>
      <c r="U54" s="207">
        <v>70.910714513556599</v>
      </c>
      <c r="V54" s="207">
        <v>43.32744417862839</v>
      </c>
      <c r="W54" s="207"/>
      <c r="X54" s="207">
        <v>771.47456140350869</v>
      </c>
      <c r="Y54" s="207">
        <v>773.98532695374786</v>
      </c>
      <c r="Z54" s="207">
        <v>800.61115869218486</v>
      </c>
      <c r="AA54" s="207">
        <v>74.549650717703329</v>
      </c>
      <c r="AB54" s="207">
        <v>81.720635364242966</v>
      </c>
      <c r="AC54" s="341">
        <v>879.8023779904305</v>
      </c>
      <c r="AD54" s="405"/>
      <c r="AE54" s="406">
        <v>59.742734635540742</v>
      </c>
      <c r="AH54" s="239"/>
      <c r="AI54" s="239"/>
      <c r="AJ54" s="239"/>
      <c r="AK54" s="239"/>
      <c r="AN54" s="241"/>
      <c r="AO54" s="241"/>
      <c r="AP54" s="241"/>
      <c r="AQ54" s="242"/>
      <c r="AR54" s="242"/>
      <c r="AS54" s="242"/>
      <c r="AT54" s="242"/>
      <c r="AU54" s="243"/>
    </row>
    <row r="55" spans="1:47">
      <c r="B55" s="227" t="s">
        <v>49</v>
      </c>
      <c r="C55" s="207">
        <v>846.97909316770165</v>
      </c>
      <c r="D55" s="207">
        <v>920.92158307453394</v>
      </c>
      <c r="E55" s="207">
        <v>826.56599223602461</v>
      </c>
      <c r="F55" s="207">
        <v>43.016462732919244</v>
      </c>
      <c r="G55" s="207">
        <v>51.339128105590056</v>
      </c>
      <c r="H55" s="207">
        <v>94.355590838509301</v>
      </c>
      <c r="I55" s="207">
        <v>771.105458074534</v>
      </c>
      <c r="J55" s="207"/>
      <c r="K55" s="207">
        <v>36.854319304114505</v>
      </c>
      <c r="L55" s="207">
        <v>-32.563833850931672</v>
      </c>
      <c r="M55" s="207">
        <v>-38.492125981133142</v>
      </c>
      <c r="N55" s="207">
        <v>79.870782037033763</v>
      </c>
      <c r="O55" s="207">
        <v>73.942489906832293</v>
      </c>
      <c r="P55" s="207"/>
      <c r="Q55" s="207">
        <v>30.926027173913042</v>
      </c>
      <c r="R55" s="207">
        <v>768.25518555900612</v>
      </c>
      <c r="S55" s="207"/>
      <c r="T55" s="207">
        <v>70.140496894409921</v>
      </c>
      <c r="U55" s="207">
        <v>70.140496894409921</v>
      </c>
      <c r="V55" s="207">
        <v>45.299614130434776</v>
      </c>
      <c r="W55" s="207"/>
      <c r="X55" s="207">
        <v>813.85139751552765</v>
      </c>
      <c r="Y55" s="207">
        <v>817.43664596273288</v>
      </c>
      <c r="Z55" s="207">
        <v>766.94331055900614</v>
      </c>
      <c r="AA55" s="207">
        <v>68.383725155279492</v>
      </c>
      <c r="AB55" s="207">
        <v>74.312017285480962</v>
      </c>
      <c r="AC55" s="341">
        <v>936.63637888198753</v>
      </c>
      <c r="AD55" s="405"/>
      <c r="AE55" s="406">
        <v>61.362553596950939</v>
      </c>
      <c r="AH55" s="239"/>
      <c r="AI55" s="239"/>
      <c r="AJ55" s="239"/>
      <c r="AK55" s="239"/>
      <c r="AN55" s="241"/>
      <c r="AO55" s="241"/>
      <c r="AP55" s="241"/>
      <c r="AQ55" s="242"/>
      <c r="AR55" s="242"/>
      <c r="AS55" s="242"/>
      <c r="AT55" s="242"/>
      <c r="AU55" s="243"/>
    </row>
    <row r="56" spans="1:47">
      <c r="B56" s="227" t="s">
        <v>50</v>
      </c>
      <c r="C56" s="207">
        <v>872.34408364732462</v>
      </c>
      <c r="D56" s="207">
        <v>937.09831273549344</v>
      </c>
      <c r="E56" s="207">
        <v>841.32886737000752</v>
      </c>
      <c r="F56" s="207">
        <v>42.83098869630745</v>
      </c>
      <c r="G56" s="207">
        <v>52.938456669178599</v>
      </c>
      <c r="H56" s="207">
        <v>95.76944536548605</v>
      </c>
      <c r="I56" s="207">
        <v>794.56403315749799</v>
      </c>
      <c r="J56" s="207"/>
      <c r="K56" s="207">
        <v>23.518118540265633</v>
      </c>
      <c r="L56" s="207">
        <v>-20.540779201205726</v>
      </c>
      <c r="M56" s="207">
        <v>-22.13565734961001</v>
      </c>
      <c r="N56" s="207">
        <v>66.349107236573076</v>
      </c>
      <c r="O56" s="207">
        <v>64.754229088168799</v>
      </c>
      <c r="P56" s="207"/>
      <c r="Q56" s="207">
        <v>21.923240391861338</v>
      </c>
      <c r="R56" s="207">
        <v>782.42241748304434</v>
      </c>
      <c r="S56" s="207"/>
      <c r="T56" s="207">
        <v>59.224384325546339</v>
      </c>
      <c r="U56" s="207">
        <v>56.555949510173321</v>
      </c>
      <c r="V56" s="207">
        <v>48.659786737000751</v>
      </c>
      <c r="W56" s="207"/>
      <c r="X56" s="207">
        <v>846.55975885455916</v>
      </c>
      <c r="Y56" s="207">
        <v>849.72328560663152</v>
      </c>
      <c r="Z56" s="207">
        <v>774.62906932931423</v>
      </c>
      <c r="AA56" s="207">
        <v>60.972232856066299</v>
      </c>
      <c r="AB56" s="207">
        <v>62.56711100447059</v>
      </c>
      <c r="AC56" s="341">
        <v>977.56298342125069</v>
      </c>
      <c r="AD56" s="405"/>
      <c r="AE56" s="406">
        <v>63.22058122915675</v>
      </c>
      <c r="AH56" s="239"/>
      <c r="AI56" s="239"/>
      <c r="AJ56" s="239"/>
      <c r="AK56" s="239"/>
      <c r="AN56" s="241"/>
      <c r="AO56" s="241"/>
      <c r="AP56" s="241"/>
      <c r="AQ56" s="242"/>
      <c r="AR56" s="242"/>
      <c r="AS56" s="242"/>
      <c r="AT56" s="242"/>
      <c r="AU56" s="243"/>
    </row>
    <row r="57" spans="1:47">
      <c r="B57" s="227" t="s">
        <v>51</v>
      </c>
      <c r="C57" s="207">
        <v>906.56003992606281</v>
      </c>
      <c r="D57" s="207">
        <v>976.48118299445491</v>
      </c>
      <c r="E57" s="207">
        <v>877.25318890942697</v>
      </c>
      <c r="F57" s="207">
        <v>44.432066543438076</v>
      </c>
      <c r="G57" s="207">
        <v>54.795927541589649</v>
      </c>
      <c r="H57" s="207">
        <v>99.227994085027731</v>
      </c>
      <c r="I57" s="207">
        <v>820.73305508317912</v>
      </c>
      <c r="J57" s="207"/>
      <c r="K57" s="207">
        <v>33.869574487245821</v>
      </c>
      <c r="L57" s="207">
        <v>-26.670103512014787</v>
      </c>
      <c r="M57" s="207">
        <v>-35.050601474306831</v>
      </c>
      <c r="N57" s="207">
        <v>78.301641030683925</v>
      </c>
      <c r="O57" s="207">
        <v>69.921143068391871</v>
      </c>
      <c r="P57" s="207"/>
      <c r="Q57" s="207">
        <v>25.489076524953791</v>
      </c>
      <c r="R57" s="207">
        <v>845.56410868761543</v>
      </c>
      <c r="S57" s="207"/>
      <c r="T57" s="207">
        <v>51.622208502772637</v>
      </c>
      <c r="U57" s="207">
        <v>45.197173382624776</v>
      </c>
      <c r="V57" s="207">
        <v>52.298854713493526</v>
      </c>
      <c r="W57" s="207"/>
      <c r="X57" s="207">
        <v>880.26085027726447</v>
      </c>
      <c r="Y57" s="207">
        <v>883.51992606284659</v>
      </c>
      <c r="Z57" s="207">
        <v>868.72217005545292</v>
      </c>
      <c r="AA57" s="207">
        <v>70.175661367837336</v>
      </c>
      <c r="AB57" s="207">
        <v>78.55615933012939</v>
      </c>
      <c r="AC57" s="341">
        <v>1027.2699992606285</v>
      </c>
      <c r="AD57" s="405"/>
      <c r="AE57" s="406">
        <v>64.435445450214388</v>
      </c>
      <c r="AH57" s="239"/>
      <c r="AI57" s="239"/>
      <c r="AJ57" s="239"/>
      <c r="AK57" s="239"/>
      <c r="AN57" s="241"/>
      <c r="AO57" s="241"/>
      <c r="AP57" s="241"/>
      <c r="AQ57" s="242"/>
      <c r="AR57" s="242"/>
      <c r="AS57" s="242"/>
      <c r="AT57" s="242"/>
      <c r="AU57" s="243"/>
    </row>
    <row r="58" spans="1:47">
      <c r="B58" s="227" t="s">
        <v>52</v>
      </c>
      <c r="C58" s="207">
        <v>851.68401852511568</v>
      </c>
      <c r="D58" s="207">
        <v>1025.6056480228001</v>
      </c>
      <c r="E58" s="207">
        <v>895.75479301745611</v>
      </c>
      <c r="F58" s="207">
        <v>72.617772711079425</v>
      </c>
      <c r="G58" s="207">
        <v>57.233082294264328</v>
      </c>
      <c r="H58" s="207">
        <v>129.85085500534376</v>
      </c>
      <c r="I58" s="207">
        <v>763.02351478446724</v>
      </c>
      <c r="J58" s="207"/>
      <c r="K58" s="207">
        <v>93.07255961714894</v>
      </c>
      <c r="L58" s="207">
        <v>-128.13097613110079</v>
      </c>
      <c r="M58" s="207">
        <v>-119.89967896164487</v>
      </c>
      <c r="N58" s="207">
        <v>165.69033232822838</v>
      </c>
      <c r="O58" s="207">
        <v>173.92162949768434</v>
      </c>
      <c r="P58" s="207"/>
      <c r="Q58" s="207">
        <v>101.3038567866049</v>
      </c>
      <c r="R58" s="207">
        <v>1106.1961809761308</v>
      </c>
      <c r="S58" s="207"/>
      <c r="T58" s="207">
        <v>245.01394442465264</v>
      </c>
      <c r="U58" s="207">
        <v>260.09055219095114</v>
      </c>
      <c r="V58" s="207">
        <v>50.127739223370135</v>
      </c>
      <c r="W58" s="207"/>
      <c r="X58" s="207">
        <v>1177.2944780904879</v>
      </c>
      <c r="Y58" s="207">
        <v>1178.0422515140717</v>
      </c>
      <c r="Z58" s="207">
        <v>1090.1205479159241</v>
      </c>
      <c r="AA58" s="207">
        <v>159.91583327395793</v>
      </c>
      <c r="AB58" s="207">
        <v>151.684536104502</v>
      </c>
      <c r="AC58" s="341">
        <v>1267.3368671179194</v>
      </c>
      <c r="AD58" s="405"/>
      <c r="AE58" s="406">
        <v>66.865173892329693</v>
      </c>
      <c r="AH58" s="239"/>
      <c r="AI58" s="239"/>
      <c r="AJ58" s="239"/>
      <c r="AK58" s="239"/>
      <c r="AN58" s="241"/>
      <c r="AO58" s="241"/>
      <c r="AP58" s="241"/>
      <c r="AQ58" s="242"/>
      <c r="AR58" s="242"/>
      <c r="AS58" s="242"/>
      <c r="AT58" s="242"/>
      <c r="AU58" s="243"/>
    </row>
    <row r="59" spans="1:47">
      <c r="B59" s="227" t="s">
        <v>53</v>
      </c>
      <c r="C59" s="207">
        <v>827.931833978192</v>
      </c>
      <c r="D59" s="207">
        <v>1063.6636355962012</v>
      </c>
      <c r="E59" s="207">
        <v>934.10446640872317</v>
      </c>
      <c r="F59" s="207">
        <v>70.4460724586704</v>
      </c>
      <c r="G59" s="207">
        <v>59.113096728807591</v>
      </c>
      <c r="H59" s="207">
        <v>129.55916918747801</v>
      </c>
      <c r="I59" s="207">
        <v>744.00136616250427</v>
      </c>
      <c r="J59" s="207"/>
      <c r="K59" s="207">
        <v>124.8125864882129</v>
      </c>
      <c r="L59" s="207">
        <v>-189.4681582835033</v>
      </c>
      <c r="M59" s="207">
        <v>-148.9950156123775</v>
      </c>
      <c r="N59" s="207">
        <v>195.25865894688329</v>
      </c>
      <c r="O59" s="207">
        <v>235.73180161800911</v>
      </c>
      <c r="P59" s="207"/>
      <c r="Q59" s="207">
        <v>165.28572915933873</v>
      </c>
      <c r="R59" s="207">
        <v>1280.8196932817443</v>
      </c>
      <c r="S59" s="207"/>
      <c r="T59" s="207">
        <v>293.24277734787194</v>
      </c>
      <c r="U59" s="207">
        <v>296.46916848399576</v>
      </c>
      <c r="V59" s="207">
        <v>41.432177981005971</v>
      </c>
      <c r="W59" s="207"/>
      <c r="X59" s="207">
        <v>1517.8066127330285</v>
      </c>
      <c r="Y59" s="207">
        <v>1499.348997537812</v>
      </c>
      <c r="Z59" s="207">
        <v>1258.0415195216319</v>
      </c>
      <c r="AA59" s="207">
        <v>230.60944424903269</v>
      </c>
      <c r="AB59" s="207">
        <v>190.13630157790681</v>
      </c>
      <c r="AC59" s="341">
        <v>1627.6958705592681</v>
      </c>
      <c r="AD59" s="405"/>
      <c r="AE59" s="406">
        <v>67.722725107193909</v>
      </c>
      <c r="AH59" s="239"/>
      <c r="AI59" s="239"/>
      <c r="AJ59" s="239"/>
      <c r="AK59" s="239"/>
      <c r="AN59" s="241"/>
      <c r="AO59" s="241"/>
      <c r="AP59" s="241"/>
      <c r="AQ59" s="242"/>
      <c r="AR59" s="242"/>
      <c r="AS59" s="242"/>
      <c r="AT59" s="242"/>
      <c r="AU59" s="243"/>
    </row>
    <row r="60" spans="1:47">
      <c r="B60" s="227" t="s">
        <v>54</v>
      </c>
      <c r="C60" s="207">
        <v>872.45965629322268</v>
      </c>
      <c r="D60" s="207">
        <v>1078.5579405255878</v>
      </c>
      <c r="E60" s="207">
        <v>959.93540871369282</v>
      </c>
      <c r="F60" s="207">
        <v>59.38892600276624</v>
      </c>
      <c r="G60" s="207">
        <v>59.233605809128619</v>
      </c>
      <c r="H60" s="207">
        <v>118.62253181189486</v>
      </c>
      <c r="I60" s="207">
        <v>785.11599861687409</v>
      </c>
      <c r="J60" s="207"/>
      <c r="K60" s="207">
        <v>103.6761887582413</v>
      </c>
      <c r="L60" s="207">
        <v>-145.23018741355463</v>
      </c>
      <c r="M60" s="207">
        <v>-102.19701794219705</v>
      </c>
      <c r="N60" s="207">
        <v>163.06511476100764</v>
      </c>
      <c r="O60" s="207">
        <v>206.0982842323651</v>
      </c>
      <c r="P60" s="207"/>
      <c r="Q60" s="207">
        <v>146.70935822959888</v>
      </c>
      <c r="R60" s="207">
        <v>1408.2852925311204</v>
      </c>
      <c r="S60" s="207"/>
      <c r="T60" s="207">
        <v>194.53201037344397</v>
      </c>
      <c r="U60" s="207">
        <v>182.96283333333332</v>
      </c>
      <c r="V60" s="207">
        <v>59.521020746887956</v>
      </c>
      <c r="W60" s="207"/>
      <c r="X60" s="207">
        <v>1696.4739280774547</v>
      </c>
      <c r="Y60" s="207">
        <v>1689.7966113416317</v>
      </c>
      <c r="Z60" s="207">
        <v>1137.6609031811893</v>
      </c>
      <c r="AA60" s="207">
        <v>207.78503250345781</v>
      </c>
      <c r="AB60" s="207">
        <v>164.75186303210029</v>
      </c>
      <c r="AC60" s="341">
        <v>1800.8984522821575</v>
      </c>
      <c r="AD60" s="405"/>
      <c r="AE60" s="406">
        <v>68.889947594092433</v>
      </c>
      <c r="AH60" s="248"/>
      <c r="AI60" s="248"/>
      <c r="AJ60" s="248"/>
      <c r="AK60" s="248"/>
      <c r="AN60" s="241"/>
      <c r="AO60" s="241"/>
      <c r="AP60" s="241"/>
      <c r="AQ60" s="242"/>
      <c r="AR60" s="242"/>
      <c r="AS60" s="242"/>
      <c r="AT60" s="242"/>
      <c r="AU60" s="243"/>
    </row>
    <row r="61" spans="1:47">
      <c r="A61" s="317"/>
      <c r="B61" s="227" t="s">
        <v>55</v>
      </c>
      <c r="C61" s="207">
        <v>886.00111645226821</v>
      </c>
      <c r="D61" s="207">
        <v>1059.4521306702777</v>
      </c>
      <c r="E61" s="207">
        <v>954.45097020988476</v>
      </c>
      <c r="F61" s="207">
        <v>44.681556533513877</v>
      </c>
      <c r="G61" s="207">
        <v>60.319603926878806</v>
      </c>
      <c r="H61" s="207">
        <v>105.00116046039267</v>
      </c>
      <c r="I61" s="207">
        <v>795.82512051455637</v>
      </c>
      <c r="J61" s="207"/>
      <c r="K61" s="207">
        <v>87.507748852681786</v>
      </c>
      <c r="L61" s="207">
        <v>-111.74865673662831</v>
      </c>
      <c r="M61" s="207">
        <v>-70.4869479048145</v>
      </c>
      <c r="N61" s="207">
        <v>132.18930538619566</v>
      </c>
      <c r="O61" s="207">
        <v>173.45101421800948</v>
      </c>
      <c r="P61" s="207"/>
      <c r="Q61" s="207">
        <v>128.76945768449562</v>
      </c>
      <c r="R61" s="207">
        <v>1566.0600629654705</v>
      </c>
      <c r="S61" s="207"/>
      <c r="T61" s="207">
        <v>167.22649153689912</v>
      </c>
      <c r="U61" s="207">
        <v>153.20568314150304</v>
      </c>
      <c r="V61" s="207">
        <v>61.771992552471225</v>
      </c>
      <c r="W61" s="207"/>
      <c r="X61" s="207">
        <v>1792.1793500338524</v>
      </c>
      <c r="Y61" s="207">
        <v>1799.995531482735</v>
      </c>
      <c r="Z61" s="207">
        <v>1273.1394258632363</v>
      </c>
      <c r="AA61" s="207">
        <v>177.25678402166554</v>
      </c>
      <c r="AB61" s="207">
        <v>135.99507518985175</v>
      </c>
      <c r="AC61" s="341">
        <v>1952.7933520649963</v>
      </c>
      <c r="AD61" s="405"/>
      <c r="AE61" s="406">
        <v>70.366841353025251</v>
      </c>
      <c r="AH61" s="249"/>
      <c r="AI61" s="249"/>
      <c r="AJ61" s="249"/>
      <c r="AK61" s="249"/>
      <c r="AN61" s="250"/>
      <c r="AO61" s="250"/>
      <c r="AP61" s="250"/>
      <c r="AQ61" s="251"/>
      <c r="AR61" s="251"/>
      <c r="AS61" s="251"/>
      <c r="AT61" s="251"/>
      <c r="AU61" s="243"/>
    </row>
    <row r="62" spans="1:47">
      <c r="B62" s="227" t="s">
        <v>56</v>
      </c>
      <c r="C62" s="207">
        <v>887.96084820239662</v>
      </c>
      <c r="D62" s="207">
        <v>1060.8670213049268</v>
      </c>
      <c r="E62" s="207">
        <v>953.10391411451383</v>
      </c>
      <c r="F62" s="207">
        <v>46.078779627163783</v>
      </c>
      <c r="G62" s="207">
        <v>61.684327563248999</v>
      </c>
      <c r="H62" s="207">
        <v>107.76310719041278</v>
      </c>
      <c r="I62" s="207">
        <v>791.3523468708388</v>
      </c>
      <c r="J62" s="207"/>
      <c r="K62" s="207">
        <v>88.597434520090076</v>
      </c>
      <c r="L62" s="207">
        <v>-118.39086684420772</v>
      </c>
      <c r="M62" s="207">
        <v>-80.160907888931632</v>
      </c>
      <c r="N62" s="207">
        <v>134.67621414725383</v>
      </c>
      <c r="O62" s="207">
        <v>172.90617310252995</v>
      </c>
      <c r="P62" s="207"/>
      <c r="Q62" s="207">
        <v>126.82739347536615</v>
      </c>
      <c r="R62" s="207">
        <v>1715.356742343542</v>
      </c>
      <c r="S62" s="207"/>
      <c r="T62" s="207">
        <v>133.96427296937415</v>
      </c>
      <c r="U62" s="207">
        <v>121.41778695073235</v>
      </c>
      <c r="V62" s="207">
        <v>53.994049933422104</v>
      </c>
      <c r="W62" s="207"/>
      <c r="X62" s="207">
        <v>1909.2235685752328</v>
      </c>
      <c r="Y62" s="207">
        <v>1877.9202396804258</v>
      </c>
      <c r="Z62" s="207">
        <v>1405.8059487350199</v>
      </c>
      <c r="AA62" s="207">
        <v>173.96405792276963</v>
      </c>
      <c r="AB62" s="207">
        <v>135.73409896749354</v>
      </c>
      <c r="AC62" s="341">
        <v>2023.6022989347537</v>
      </c>
      <c r="AD62" s="255"/>
      <c r="AE62" s="406">
        <v>71.557884707003339</v>
      </c>
      <c r="AH62" s="410"/>
      <c r="AI62" s="410"/>
      <c r="AJ62" s="410"/>
      <c r="AK62" s="410"/>
      <c r="AN62" s="258"/>
      <c r="AO62" s="259"/>
      <c r="AP62" s="259"/>
      <c r="AQ62" s="260"/>
      <c r="AR62" s="260"/>
      <c r="AS62" s="260"/>
      <c r="AT62" s="260"/>
      <c r="AU62" s="238"/>
    </row>
    <row r="63" spans="1:47">
      <c r="B63" s="227" t="s">
        <v>57</v>
      </c>
      <c r="C63" s="207">
        <v>906.64203261578609</v>
      </c>
      <c r="D63" s="207">
        <v>1046.9094533594259</v>
      </c>
      <c r="E63" s="207">
        <v>948.56863339856488</v>
      </c>
      <c r="F63" s="207">
        <v>36.018456621004567</v>
      </c>
      <c r="G63" s="207">
        <v>62.322363339856501</v>
      </c>
      <c r="H63" s="207">
        <v>98.340819960861054</v>
      </c>
      <c r="I63" s="207">
        <v>807.76585127201577</v>
      </c>
      <c r="J63" s="207"/>
      <c r="K63" s="207">
        <v>74.075243411863994</v>
      </c>
      <c r="L63" s="207">
        <v>-88.486610567514688</v>
      </c>
      <c r="M63" s="207">
        <v>-58.31288985674329</v>
      </c>
      <c r="N63" s="207">
        <v>110.09370003286855</v>
      </c>
      <c r="O63" s="207">
        <v>140.26742074363995</v>
      </c>
      <c r="P63" s="207"/>
      <c r="Q63" s="207">
        <v>104.24896412263536</v>
      </c>
      <c r="R63" s="207">
        <v>1784.0514168297457</v>
      </c>
      <c r="S63" s="207"/>
      <c r="T63" s="207">
        <v>107.39130267449445</v>
      </c>
      <c r="U63" s="207">
        <v>88.456487932159163</v>
      </c>
      <c r="V63" s="207">
        <v>51.775333333333343</v>
      </c>
      <c r="W63" s="207"/>
      <c r="X63" s="207">
        <v>2000.5537508153946</v>
      </c>
      <c r="Y63" s="207">
        <v>1943.4576647097199</v>
      </c>
      <c r="Z63" s="207">
        <v>1382.0306177429877</v>
      </c>
      <c r="AA63" s="207">
        <v>136.58972080887148</v>
      </c>
      <c r="AB63" s="207">
        <v>106.41600009810008</v>
      </c>
      <c r="AC63" s="341">
        <v>2108.2928330071754</v>
      </c>
      <c r="AD63" s="411"/>
      <c r="AE63" s="406">
        <v>73.034778465936157</v>
      </c>
      <c r="AH63" s="410"/>
      <c r="AI63" s="410"/>
      <c r="AJ63" s="410"/>
      <c r="AK63" s="410"/>
      <c r="AN63" s="258"/>
      <c r="AO63" s="259"/>
      <c r="AP63" s="259"/>
      <c r="AQ63" s="260"/>
      <c r="AR63" s="260"/>
      <c r="AS63" s="260"/>
      <c r="AT63" s="260"/>
      <c r="AU63" s="238"/>
    </row>
    <row r="64" spans="1:47">
      <c r="B64" s="227" t="s">
        <v>58</v>
      </c>
      <c r="C64" s="207">
        <v>929.59243151125395</v>
      </c>
      <c r="D64" s="207">
        <v>1061.1572115755625</v>
      </c>
      <c r="E64" s="207">
        <v>949.34057942122183</v>
      </c>
      <c r="F64" s="207">
        <v>49.108500964630224</v>
      </c>
      <c r="G64" s="207">
        <v>62.708131189710613</v>
      </c>
      <c r="H64" s="207">
        <v>111.81663215434084</v>
      </c>
      <c r="I64" s="207">
        <v>826.11105659163991</v>
      </c>
      <c r="J64" s="207"/>
      <c r="K64" s="207">
        <v>66.232541701883392</v>
      </c>
      <c r="L64" s="207">
        <v>-85.539311897106103</v>
      </c>
      <c r="M64" s="207">
        <v>-69.31557449931104</v>
      </c>
      <c r="N64" s="207">
        <v>115.34104266651362</v>
      </c>
      <c r="O64" s="207">
        <v>131.56478006430868</v>
      </c>
      <c r="P64" s="207"/>
      <c r="Q64" s="207">
        <v>82.456279099678454</v>
      </c>
      <c r="R64" s="207">
        <v>1868.1990893890677</v>
      </c>
      <c r="S64" s="207"/>
      <c r="T64" s="207">
        <v>114.11540836012864</v>
      </c>
      <c r="U64" s="207">
        <v>110.50863794212218</v>
      </c>
      <c r="V64" s="207">
        <v>46.118607073954983</v>
      </c>
      <c r="W64" s="207"/>
      <c r="X64" s="207">
        <v>2094.8154983922832</v>
      </c>
      <c r="Y64" s="207">
        <v>2033.5327974276527</v>
      </c>
      <c r="Z64" s="207">
        <v>1320.4572778135048</v>
      </c>
      <c r="AA64" s="207">
        <v>126.42189260450161</v>
      </c>
      <c r="AB64" s="207">
        <v>110.19815520670655</v>
      </c>
      <c r="AC64" s="341">
        <v>2188.6455228295818</v>
      </c>
      <c r="AD64" s="411"/>
      <c r="AE64" s="412">
        <v>74.082896617436873</v>
      </c>
      <c r="AH64" s="410"/>
      <c r="AI64" s="410"/>
      <c r="AJ64" s="410"/>
      <c r="AK64" s="410"/>
      <c r="AN64" s="258"/>
      <c r="AO64" s="259"/>
      <c r="AP64" s="259"/>
      <c r="AQ64" s="260"/>
      <c r="AR64" s="260"/>
      <c r="AS64" s="260"/>
      <c r="AT64" s="260"/>
      <c r="AU64" s="238"/>
    </row>
    <row r="65" spans="2:47">
      <c r="B65" s="227" t="s">
        <v>59</v>
      </c>
      <c r="C65" s="207">
        <v>955.93192973490909</v>
      </c>
      <c r="D65" s="207">
        <v>1064.1239495368893</v>
      </c>
      <c r="E65" s="207">
        <v>957.18020121366965</v>
      </c>
      <c r="F65" s="207">
        <v>43.436093260939003</v>
      </c>
      <c r="G65" s="207">
        <v>63.507655062280421</v>
      </c>
      <c r="H65" s="207">
        <v>106.94374832321942</v>
      </c>
      <c r="I65" s="207">
        <v>850.14662024912172</v>
      </c>
      <c r="J65" s="207"/>
      <c r="K65" s="207">
        <v>60.142680624176379</v>
      </c>
      <c r="L65" s="207">
        <v>-62.679049504950491</v>
      </c>
      <c r="M65" s="207">
        <v>-58.065803588085686</v>
      </c>
      <c r="N65" s="207">
        <v>103.57877388511541</v>
      </c>
      <c r="O65" s="207">
        <v>108.19201980198021</v>
      </c>
      <c r="P65" s="207"/>
      <c r="Q65" s="207">
        <v>64.755926541041191</v>
      </c>
      <c r="R65" s="207">
        <v>1941.7553356755031</v>
      </c>
      <c r="S65" s="207"/>
      <c r="T65" s="207">
        <v>81.450049185563728</v>
      </c>
      <c r="U65" s="207">
        <v>68.117276269562439</v>
      </c>
      <c r="V65" s="207">
        <v>46.227609070584478</v>
      </c>
      <c r="W65" s="207"/>
      <c r="X65" s="207">
        <v>2138.553177898435</v>
      </c>
      <c r="Y65" s="207">
        <v>2080.7653145959757</v>
      </c>
      <c r="Z65" s="207">
        <v>1305.1382222931973</v>
      </c>
      <c r="AA65" s="207">
        <v>112.00923666560205</v>
      </c>
      <c r="AB65" s="207">
        <v>107.39599074873722</v>
      </c>
      <c r="AC65" s="341">
        <v>2239.4405972532736</v>
      </c>
      <c r="AD65" s="405"/>
      <c r="AE65" s="406">
        <v>74.583134826107667</v>
      </c>
      <c r="AH65" s="410"/>
      <c r="AI65" s="410"/>
      <c r="AJ65" s="410"/>
      <c r="AK65" s="410"/>
      <c r="AN65" s="258"/>
      <c r="AO65" s="259"/>
      <c r="AP65" s="259"/>
      <c r="AQ65" s="260"/>
      <c r="AR65" s="260"/>
      <c r="AS65" s="260"/>
      <c r="AT65" s="260"/>
      <c r="AU65" s="238"/>
    </row>
    <row r="66" spans="2:47">
      <c r="B66" s="227" t="s">
        <v>60</v>
      </c>
      <c r="C66" s="207">
        <v>991.63649295333528</v>
      </c>
      <c r="D66" s="207">
        <v>1066.7929201378013</v>
      </c>
      <c r="E66" s="207">
        <v>954.39617037268999</v>
      </c>
      <c r="F66" s="207">
        <v>48.026539931099272</v>
      </c>
      <c r="G66" s="207">
        <v>64.370209834011888</v>
      </c>
      <c r="H66" s="207">
        <v>112.39674976511115</v>
      </c>
      <c r="I66" s="207">
        <v>889.81954462887552</v>
      </c>
      <c r="J66" s="207"/>
      <c r="K66" s="207">
        <v>24.229208733857938</v>
      </c>
      <c r="L66" s="207">
        <v>-23.757550892577509</v>
      </c>
      <c r="M66" s="207">
        <v>-20.856872373068715</v>
      </c>
      <c r="N66" s="207">
        <v>72.25574866495721</v>
      </c>
      <c r="O66" s="207">
        <v>75.156427184465997</v>
      </c>
      <c r="P66" s="207"/>
      <c r="Q66" s="207">
        <v>27.129887253366736</v>
      </c>
      <c r="R66" s="207">
        <v>1997.0726125900403</v>
      </c>
      <c r="S66" s="207"/>
      <c r="T66" s="207">
        <v>88.037042906357627</v>
      </c>
      <c r="U66" s="207">
        <v>129.57660131537736</v>
      </c>
      <c r="V66" s="207">
        <v>48.330247416222974</v>
      </c>
      <c r="W66" s="207"/>
      <c r="X66" s="207">
        <v>2254.1406201064824</v>
      </c>
      <c r="Y66" s="207">
        <v>2094.2668963357341</v>
      </c>
      <c r="Z66" s="207">
        <v>1594.7311913560911</v>
      </c>
      <c r="AA66" s="207">
        <v>71.380462261196357</v>
      </c>
      <c r="AB66" s="207">
        <v>68.479783741687555</v>
      </c>
      <c r="AC66" s="341">
        <v>2284.5902536799244</v>
      </c>
      <c r="AD66" s="331"/>
      <c r="AE66" s="413">
        <v>76.060028585040513</v>
      </c>
      <c r="AH66" s="410"/>
      <c r="AI66" s="410"/>
      <c r="AJ66" s="410"/>
      <c r="AK66" s="410"/>
      <c r="AN66" s="258"/>
      <c r="AO66" s="259"/>
      <c r="AP66" s="259"/>
      <c r="AQ66" s="260"/>
      <c r="AR66" s="260"/>
      <c r="AS66" s="260"/>
      <c r="AT66" s="260"/>
      <c r="AU66" s="238"/>
    </row>
    <row r="67" spans="2:47">
      <c r="B67" s="227" t="s">
        <v>61</v>
      </c>
      <c r="C67" s="207">
        <v>1011.4662497681605</v>
      </c>
      <c r="D67" s="207">
        <v>1088.3967085007728</v>
      </c>
      <c r="E67" s="207">
        <v>963.47798392581137</v>
      </c>
      <c r="F67" s="207">
        <v>60.108612055641409</v>
      </c>
      <c r="G67" s="207">
        <v>64.810112519319929</v>
      </c>
      <c r="H67" s="207">
        <v>124.91872457496133</v>
      </c>
      <c r="I67" s="207">
        <v>909.43992642967521</v>
      </c>
      <c r="J67" s="207"/>
      <c r="K67" s="207">
        <v>16.888675836509265</v>
      </c>
      <c r="L67" s="207">
        <v>-23.769634003091188</v>
      </c>
      <c r="M67" s="207">
        <v>-23.836463162629819</v>
      </c>
      <c r="N67" s="207">
        <v>76.99728789215068</v>
      </c>
      <c r="O67" s="207">
        <v>76.930458732612038</v>
      </c>
      <c r="P67" s="207"/>
      <c r="Q67" s="207">
        <v>16.82184667697063</v>
      </c>
      <c r="R67" s="207">
        <v>1939.1502819165376</v>
      </c>
      <c r="S67" s="207"/>
      <c r="T67" s="207">
        <v>50.109975270479126</v>
      </c>
      <c r="U67" s="207">
        <v>104.72809644513134</v>
      </c>
      <c r="V67" s="207">
        <v>55.625122102009264</v>
      </c>
      <c r="W67" s="207"/>
      <c r="X67" s="207">
        <v>2281.0647295208651</v>
      </c>
      <c r="Y67" s="207">
        <v>2043.8485316846982</v>
      </c>
      <c r="Z67" s="207">
        <v>1674.2675122102007</v>
      </c>
      <c r="AA67" s="207">
        <v>76.680006182380211</v>
      </c>
      <c r="AB67" s="207">
        <v>76.746835341918825</v>
      </c>
      <c r="AC67" s="341">
        <v>2315.323523956723</v>
      </c>
      <c r="AD67" s="331"/>
      <c r="AE67" s="413">
        <v>77.060505002382101</v>
      </c>
      <c r="AH67" s="410"/>
      <c r="AI67" s="410"/>
      <c r="AJ67" s="410"/>
      <c r="AK67" s="410"/>
      <c r="AN67" s="258"/>
      <c r="AO67" s="259"/>
      <c r="AP67" s="259"/>
      <c r="AQ67" s="260"/>
      <c r="AR67" s="260"/>
      <c r="AS67" s="260"/>
      <c r="AT67" s="260"/>
      <c r="AU67" s="238"/>
    </row>
    <row r="68" spans="2:47">
      <c r="B68" s="227" t="s">
        <v>171</v>
      </c>
      <c r="C68" s="207">
        <v>1030.4116038705774</v>
      </c>
      <c r="D68" s="207">
        <v>1086.6587106138495</v>
      </c>
      <c r="E68" s="207">
        <v>964.61204777744172</v>
      </c>
      <c r="F68" s="207">
        <v>57.846586634411857</v>
      </c>
      <c r="G68" s="207">
        <v>64.200076201995756</v>
      </c>
      <c r="H68" s="207">
        <v>122.04666283640762</v>
      </c>
      <c r="I68" s="207">
        <v>933.15814877532512</v>
      </c>
      <c r="J68" s="207"/>
      <c r="K68" s="207">
        <v>4.0942034154161826</v>
      </c>
      <c r="L68" s="207">
        <v>-12.039259752041124</v>
      </c>
      <c r="M68" s="207">
        <v>-17.732943058597311</v>
      </c>
      <c r="N68" s="207">
        <v>61.940790049828045</v>
      </c>
      <c r="O68" s="207">
        <v>56.247106743271843</v>
      </c>
      <c r="P68" s="207"/>
      <c r="Q68" s="207">
        <v>-1.5994798911400061</v>
      </c>
      <c r="R68" s="207">
        <v>1875.5285400665255</v>
      </c>
      <c r="S68" s="207"/>
      <c r="T68" s="207">
        <v>44.193883277895374</v>
      </c>
      <c r="U68" s="207">
        <v>20.918912004838219</v>
      </c>
      <c r="V68" s="207">
        <v>49.58514605382522</v>
      </c>
      <c r="W68" s="207"/>
      <c r="X68" s="207">
        <v>2254.504989416389</v>
      </c>
      <c r="Y68" s="207">
        <v>2031.8472331418202</v>
      </c>
      <c r="Z68" s="207">
        <v>1540.2407414575143</v>
      </c>
      <c r="AA68" s="207">
        <v>51.281102509827633</v>
      </c>
      <c r="AB68" s="207">
        <v>56.974785816383836</v>
      </c>
      <c r="AC68" s="341">
        <v>2338.6769839733897</v>
      </c>
      <c r="AD68" s="331"/>
      <c r="AE68" s="413">
        <v>78.775607432110533</v>
      </c>
      <c r="AH68" s="410"/>
      <c r="AI68" s="410"/>
      <c r="AJ68" s="410"/>
      <c r="AK68" s="410"/>
      <c r="AN68" s="258"/>
      <c r="AO68" s="259"/>
      <c r="AP68" s="259"/>
      <c r="AQ68" s="260"/>
      <c r="AR68" s="260"/>
      <c r="AS68" s="260"/>
      <c r="AT68" s="260"/>
      <c r="AU68" s="238"/>
    </row>
    <row r="69" spans="2:47">
      <c r="B69" s="227" t="s">
        <v>182</v>
      </c>
      <c r="C69" s="207">
        <v>1021.6863957597174</v>
      </c>
      <c r="D69" s="207">
        <v>1093.8460106007067</v>
      </c>
      <c r="E69" s="207">
        <v>976.85457420494708</v>
      </c>
      <c r="F69" s="207">
        <v>52.437915194346296</v>
      </c>
      <c r="G69" s="207">
        <v>64.553521201413417</v>
      </c>
      <c r="H69" s="207">
        <v>116.99143639575973</v>
      </c>
      <c r="I69" s="207">
        <v>919.15556124852776</v>
      </c>
      <c r="J69" s="207"/>
      <c r="K69" s="207">
        <v>29.569722386810483</v>
      </c>
      <c r="L69" s="207">
        <v>-33.938777974087159</v>
      </c>
      <c r="M69" s="207">
        <v>-43.786800714254525</v>
      </c>
      <c r="N69" s="207">
        <v>82.007637581156771</v>
      </c>
      <c r="O69" s="207">
        <v>72.159614840989406</v>
      </c>
      <c r="P69" s="207"/>
      <c r="Q69" s="207">
        <v>19.721699646643113</v>
      </c>
      <c r="R69" s="207">
        <v>1959.8850047114254</v>
      </c>
      <c r="S69" s="207"/>
      <c r="T69" s="207">
        <v>69.318918727915204</v>
      </c>
      <c r="U69" s="207">
        <v>32.201972909305063</v>
      </c>
      <c r="V69" s="207">
        <v>48.438936984687878</v>
      </c>
      <c r="W69" s="207"/>
      <c r="X69" s="207">
        <v>2244.6196702002358</v>
      </c>
      <c r="Y69" s="207">
        <v>2031.5056537102475</v>
      </c>
      <c r="Z69" s="207">
        <v>1636.3707579505299</v>
      </c>
      <c r="AA69" s="207">
        <v>79.682885747938741</v>
      </c>
      <c r="AB69" s="207">
        <v>89.530908488106121</v>
      </c>
      <c r="AC69" s="341">
        <v>2347.4088621908127</v>
      </c>
      <c r="AD69" s="331"/>
      <c r="AE69" s="413">
        <v>80.895664602191516</v>
      </c>
      <c r="AH69" s="410"/>
      <c r="AI69" s="410"/>
      <c r="AJ69" s="410"/>
      <c r="AK69" s="410"/>
      <c r="AN69" s="258"/>
      <c r="AO69" s="259"/>
      <c r="AP69" s="259"/>
      <c r="AQ69" s="260"/>
      <c r="AR69" s="260"/>
      <c r="AS69" s="260"/>
      <c r="AT69" s="260"/>
      <c r="AU69" s="238"/>
    </row>
    <row r="70" spans="2:47">
      <c r="B70" s="227" t="s">
        <v>186</v>
      </c>
      <c r="C70" s="207">
        <v>930.46149790092352</v>
      </c>
      <c r="D70" s="207">
        <v>1295.7767920514973</v>
      </c>
      <c r="E70" s="207">
        <v>1148.6928771340608</v>
      </c>
      <c r="F70" s="207">
        <v>84.432319059613761</v>
      </c>
      <c r="G70" s="207">
        <v>62.651595857822549</v>
      </c>
      <c r="H70" s="207">
        <v>147.08391491743635</v>
      </c>
      <c r="I70" s="207">
        <v>835.86844444444444</v>
      </c>
      <c r="J70" s="207"/>
      <c r="K70" s="207">
        <v>280.058351496196</v>
      </c>
      <c r="L70" s="207">
        <v>-340.56084075006993</v>
      </c>
      <c r="M70" s="207">
        <v>-339.73621715530606</v>
      </c>
      <c r="N70" s="207">
        <v>364.49067055580986</v>
      </c>
      <c r="O70" s="207">
        <v>365.31529415057372</v>
      </c>
      <c r="P70" s="207"/>
      <c r="Q70" s="207">
        <v>280.88297509095997</v>
      </c>
      <c r="R70" s="207">
        <v>2173.0330752868736</v>
      </c>
      <c r="S70" s="207"/>
      <c r="T70" s="207">
        <v>397.10401175482787</v>
      </c>
      <c r="U70" s="207">
        <v>390.42927399944023</v>
      </c>
      <c r="V70" s="207">
        <v>29.613935068569823</v>
      </c>
      <c r="W70" s="207"/>
      <c r="X70" s="207">
        <v>2532.0766302826755</v>
      </c>
      <c r="Y70" s="207">
        <v>2267.8364399664147</v>
      </c>
      <c r="Z70" s="207">
        <v>1797.5922944304505</v>
      </c>
      <c r="AA70" s="207">
        <v>371.52241253848302</v>
      </c>
      <c r="AB70" s="207">
        <v>370.6977889437191</v>
      </c>
      <c r="AC70" s="341">
        <v>2637.0607030506576</v>
      </c>
      <c r="AD70" s="414"/>
      <c r="AE70" s="415">
        <v>85.111958075273947</v>
      </c>
      <c r="AF70" s="268"/>
      <c r="AH70" s="410"/>
      <c r="AI70" s="410"/>
      <c r="AJ70" s="410"/>
      <c r="AK70" s="410"/>
      <c r="AN70" s="258"/>
      <c r="AO70" s="259"/>
      <c r="AP70" s="259"/>
      <c r="AQ70" s="260"/>
      <c r="AR70" s="260"/>
      <c r="AS70" s="260"/>
      <c r="AT70" s="260"/>
      <c r="AU70" s="238"/>
    </row>
    <row r="71" spans="2:47">
      <c r="B71" s="227" t="s">
        <v>246</v>
      </c>
      <c r="C71" s="207">
        <v>1078.8824840871021</v>
      </c>
      <c r="D71" s="207">
        <v>1219.8635594639863</v>
      </c>
      <c r="E71" s="207">
        <v>1093.2860072585147</v>
      </c>
      <c r="F71" s="207">
        <v>61.930461753210487</v>
      </c>
      <c r="G71" s="207">
        <v>64.647090452261295</v>
      </c>
      <c r="H71" s="207">
        <v>126.57755220547178</v>
      </c>
      <c r="I71" s="207">
        <v>975.28142266889995</v>
      </c>
      <c r="J71" s="207"/>
      <c r="K71" s="207">
        <v>102.4905291773423</v>
      </c>
      <c r="L71" s="207">
        <v>-83.917809045226107</v>
      </c>
      <c r="M71" s="207">
        <v>-107.35772459889448</v>
      </c>
      <c r="N71" s="207">
        <v>164.42099093055279</v>
      </c>
      <c r="O71" s="207">
        <v>140.98107537688441</v>
      </c>
      <c r="P71" s="207"/>
      <c r="Q71" s="207">
        <v>79.050613623673911</v>
      </c>
      <c r="R71" s="207">
        <v>2323.6855857063088</v>
      </c>
      <c r="S71" s="207"/>
      <c r="T71" s="207">
        <v>150.94751647124508</v>
      </c>
      <c r="U71" s="207">
        <v>91.794625907314327</v>
      </c>
      <c r="V71" s="207">
        <v>64.896720268006689</v>
      </c>
      <c r="W71" s="207"/>
      <c r="X71" s="207">
        <v>2790.3456728084866</v>
      </c>
      <c r="Y71" s="207">
        <v>2403.1264656616413</v>
      </c>
      <c r="Z71" s="207">
        <v>1828.9638257956444</v>
      </c>
      <c r="AA71" s="207">
        <v>158.28639865996647</v>
      </c>
      <c r="AB71" s="207">
        <v>181.72631421363485</v>
      </c>
      <c r="AC71" s="341">
        <v>2795.5632875488545</v>
      </c>
      <c r="AD71" s="405"/>
      <c r="AE71" s="413">
        <v>85.326345878990011</v>
      </c>
      <c r="AH71" s="410"/>
      <c r="AI71" s="410"/>
      <c r="AJ71" s="410"/>
      <c r="AK71" s="410"/>
      <c r="AN71" s="258"/>
      <c r="AO71" s="259"/>
      <c r="AP71" s="259"/>
      <c r="AQ71" s="260"/>
      <c r="AR71" s="260"/>
      <c r="AS71" s="260"/>
      <c r="AT71" s="260"/>
      <c r="AU71" s="238"/>
    </row>
    <row r="72" spans="2:47">
      <c r="B72" s="416" t="s">
        <v>280</v>
      </c>
      <c r="C72" s="417">
        <v>1132.2363136743213</v>
      </c>
      <c r="D72" s="418">
        <v>1271.4813006263046</v>
      </c>
      <c r="E72" s="418">
        <v>1153.805839248434</v>
      </c>
      <c r="F72" s="418">
        <v>51.140667014613783</v>
      </c>
      <c r="G72" s="418">
        <v>66.534794363256793</v>
      </c>
      <c r="H72" s="418">
        <v>117.67546137787055</v>
      </c>
      <c r="I72" s="418">
        <v>1015.6454086638829</v>
      </c>
      <c r="J72" s="418"/>
      <c r="K72" s="418">
        <v>113.22568171122039</v>
      </c>
      <c r="L72" s="418">
        <v>-33.555516701461372</v>
      </c>
      <c r="M72" s="418">
        <v>-58.676878475312257</v>
      </c>
      <c r="N72" s="418">
        <v>164.36634872583417</v>
      </c>
      <c r="O72" s="207">
        <v>139.24498695198329</v>
      </c>
      <c r="P72" s="418"/>
      <c r="Q72" s="207">
        <v>88.10431993736951</v>
      </c>
      <c r="R72" s="207">
        <v>2364.2693413361167</v>
      </c>
      <c r="S72" s="418"/>
      <c r="T72" s="418">
        <v>121.99834968684759</v>
      </c>
      <c r="U72" s="418">
        <v>47.751154488517741</v>
      </c>
      <c r="V72" s="418">
        <v>122.8199832985386</v>
      </c>
      <c r="W72" s="418"/>
      <c r="X72" s="418">
        <v>2788.6244780793318</v>
      </c>
      <c r="Y72" s="418">
        <v>2467.9682672233821</v>
      </c>
      <c r="Z72" s="207">
        <v>1917.4091122129437</v>
      </c>
      <c r="AA72" s="418">
        <v>151.17072494780794</v>
      </c>
      <c r="AB72" s="418">
        <v>176.29208672165885</v>
      </c>
      <c r="AC72" s="419">
        <v>2780.8868804801668</v>
      </c>
      <c r="AD72" s="420"/>
      <c r="AE72" s="421">
        <v>91.281562648880424</v>
      </c>
      <c r="AH72" s="410"/>
      <c r="AI72" s="410"/>
      <c r="AJ72" s="410"/>
      <c r="AK72" s="410"/>
      <c r="AN72" s="258"/>
      <c r="AO72" s="259"/>
      <c r="AP72" s="259"/>
      <c r="AQ72" s="260"/>
      <c r="AR72" s="260"/>
      <c r="AS72" s="260"/>
      <c r="AT72" s="260"/>
      <c r="AU72" s="238"/>
    </row>
    <row r="73" spans="2:47">
      <c r="B73" s="246" t="s">
        <v>282</v>
      </c>
      <c r="C73" s="234">
        <v>1140.454585873606</v>
      </c>
      <c r="D73" s="234">
        <v>1280.4909184634446</v>
      </c>
      <c r="E73" s="234">
        <v>1141.6229511771994</v>
      </c>
      <c r="F73" s="234">
        <v>70.946720198265169</v>
      </c>
      <c r="G73" s="234">
        <v>67.921247087980177</v>
      </c>
      <c r="H73" s="234">
        <v>138.86796728624532</v>
      </c>
      <c r="I73" s="234">
        <v>1013.5875925650556</v>
      </c>
      <c r="J73" s="234"/>
      <c r="K73" s="234">
        <v>75.290530336237083</v>
      </c>
      <c r="L73" s="234">
        <v>-53.580421313506811</v>
      </c>
      <c r="M73" s="234">
        <v>-59.781339258170163</v>
      </c>
      <c r="N73" s="234">
        <v>146.23725053450224</v>
      </c>
      <c r="O73" s="207">
        <v>140.03633258983888</v>
      </c>
      <c r="P73" s="234"/>
      <c r="Q73" s="207">
        <v>69.089612391573723</v>
      </c>
      <c r="R73" s="207">
        <v>2360.027166294919</v>
      </c>
      <c r="S73" s="234"/>
      <c r="T73" s="234">
        <v>163.75737348203219</v>
      </c>
      <c r="U73" s="234">
        <v>63.715964312267644</v>
      </c>
      <c r="V73" s="234">
        <v>111.92689913258982</v>
      </c>
      <c r="W73" s="234"/>
      <c r="X73" s="207">
        <v>2793.9848822800491</v>
      </c>
      <c r="Y73" s="207">
        <v>2544.8099132589837</v>
      </c>
      <c r="Z73" s="207">
        <v>1907.1217486988844</v>
      </c>
      <c r="AA73" s="234">
        <v>166.71938240396528</v>
      </c>
      <c r="AB73" s="234">
        <v>172.92030034862861</v>
      </c>
      <c r="AC73" s="353">
        <v>2847.0752768277566</v>
      </c>
      <c r="AD73" s="405"/>
      <c r="AE73" s="413">
        <v>96.117198666031456</v>
      </c>
      <c r="AH73" s="410"/>
      <c r="AI73" s="410"/>
      <c r="AJ73" s="410"/>
      <c r="AK73" s="410"/>
      <c r="AN73" s="258"/>
      <c r="AO73" s="259"/>
      <c r="AP73" s="259"/>
      <c r="AQ73" s="260"/>
      <c r="AR73" s="260"/>
      <c r="AS73" s="260"/>
      <c r="AT73" s="260"/>
      <c r="AU73" s="238"/>
    </row>
    <row r="74" spans="2:47">
      <c r="B74" s="354" t="s">
        <v>284</v>
      </c>
      <c r="C74" s="210">
        <v>1139.222</v>
      </c>
      <c r="D74" s="210">
        <v>1291.7860000000001</v>
      </c>
      <c r="E74" s="210">
        <v>1146.9010000000001</v>
      </c>
      <c r="F74" s="210">
        <v>76.003</v>
      </c>
      <c r="G74" s="210">
        <v>68.882000000000005</v>
      </c>
      <c r="H74" s="210">
        <v>144.88499999999999</v>
      </c>
      <c r="I74" s="210">
        <v>1013.463</v>
      </c>
      <c r="J74" s="235"/>
      <c r="K74" s="235">
        <v>71.088419129688802</v>
      </c>
      <c r="L74" s="253">
        <v>-70.358999999999995</v>
      </c>
      <c r="M74" s="235">
        <v>-64.886419129688818</v>
      </c>
      <c r="N74" s="210">
        <v>147.09141912968877</v>
      </c>
      <c r="O74" s="209">
        <v>152.56399999999999</v>
      </c>
      <c r="P74" s="267"/>
      <c r="Q74" s="210">
        <v>76.561000000000007</v>
      </c>
      <c r="R74" s="244">
        <v>2438.835</v>
      </c>
      <c r="S74" s="235"/>
      <c r="T74" s="210">
        <v>180.23</v>
      </c>
      <c r="U74" s="271">
        <v>72.881</v>
      </c>
      <c r="V74" s="253">
        <v>106.224</v>
      </c>
      <c r="W74" s="234"/>
      <c r="X74" s="230">
        <v>2804.7</v>
      </c>
      <c r="Y74" s="230">
        <v>2639.1</v>
      </c>
      <c r="Z74" s="422">
        <v>1895.297</v>
      </c>
      <c r="AA74" s="355">
        <v>171.386</v>
      </c>
      <c r="AB74" s="356">
        <v>165.9134191296888</v>
      </c>
      <c r="AC74" s="357">
        <v>2925.17</v>
      </c>
      <c r="AD74" s="405"/>
      <c r="AE74" s="423">
        <v>100</v>
      </c>
    </row>
    <row r="75" spans="2:47">
      <c r="B75" s="287" t="s">
        <v>310</v>
      </c>
      <c r="C75" s="288">
        <v>1196.3092571923182</v>
      </c>
      <c r="D75" s="289">
        <v>1330.6261877860572</v>
      </c>
      <c r="E75" s="289">
        <v>1176.0564641154251</v>
      </c>
      <c r="F75" s="289">
        <v>83.446816200819597</v>
      </c>
      <c r="G75" s="289">
        <v>71.122907469813001</v>
      </c>
      <c r="H75" s="289">
        <v>154.56972367063258</v>
      </c>
      <c r="I75" s="289">
        <v>1071.7962489472413</v>
      </c>
      <c r="J75" s="290"/>
      <c r="K75" s="289">
        <v>40.074524025095769</v>
      </c>
      <c r="L75" s="289">
        <v>-44.538343120187406</v>
      </c>
      <c r="M75" s="289">
        <v>-33.742752752363415</v>
      </c>
      <c r="N75" s="289">
        <v>123.52134022591534</v>
      </c>
      <c r="O75" s="289">
        <v>134.31693059373936</v>
      </c>
      <c r="P75" s="290"/>
      <c r="Q75" s="290">
        <v>50.870114392919753</v>
      </c>
      <c r="R75" s="290">
        <v>2496.7056326798634</v>
      </c>
      <c r="S75" s="289"/>
      <c r="T75" s="291">
        <v>145.46690128761281</v>
      </c>
      <c r="U75" s="291">
        <v>109.53648704324405</v>
      </c>
      <c r="V75" s="291">
        <v>110.41327607446101</v>
      </c>
      <c r="W75" s="292"/>
      <c r="X75" s="291">
        <v>2856.2359224172574</v>
      </c>
      <c r="Y75" s="291">
        <v>2744.5248212568317</v>
      </c>
      <c r="Z75" s="301">
        <v>2116.8141387422083</v>
      </c>
      <c r="AA75" s="291">
        <v>142.21073523686226</v>
      </c>
      <c r="AB75" s="293">
        <v>131.41514486903824</v>
      </c>
      <c r="AC75" s="294">
        <v>3025.8196425856713</v>
      </c>
      <c r="AD75" s="405"/>
      <c r="AE75" s="424">
        <v>102.94311493677839</v>
      </c>
    </row>
    <row r="76" spans="2:47">
      <c r="B76" s="425" t="s">
        <v>318</v>
      </c>
      <c r="C76" s="426">
        <v>1238.8563184631971</v>
      </c>
      <c r="D76" s="427">
        <v>1345.3719383599519</v>
      </c>
      <c r="E76" s="427">
        <v>1193.5233288717795</v>
      </c>
      <c r="F76" s="427">
        <v>79.161510460390048</v>
      </c>
      <c r="G76" s="427">
        <v>72.687099027782565</v>
      </c>
      <c r="H76" s="427">
        <v>151.8486094881726</v>
      </c>
      <c r="I76" s="427">
        <v>1113.5903710862917</v>
      </c>
      <c r="J76" s="427"/>
      <c r="K76" s="427">
        <v>17.942101942046438</v>
      </c>
      <c r="L76" s="427">
        <v>-19.311747211521688</v>
      </c>
      <c r="M76" s="427">
        <v>-9.8997397172033335</v>
      </c>
      <c r="N76" s="427">
        <v>97.103612402436482</v>
      </c>
      <c r="O76" s="427">
        <v>106.51561989675483</v>
      </c>
      <c r="P76" s="427"/>
      <c r="Q76" s="427">
        <v>27.354109436364787</v>
      </c>
      <c r="R76" s="427">
        <v>2549.2078712291809</v>
      </c>
      <c r="S76" s="427"/>
      <c r="T76" s="427">
        <v>127.69178675863581</v>
      </c>
      <c r="U76" s="427">
        <v>105.99314113342417</v>
      </c>
      <c r="V76" s="427">
        <v>107.62555260244623</v>
      </c>
      <c r="W76" s="427"/>
      <c r="X76" s="427">
        <v>2916.905110493854</v>
      </c>
      <c r="Y76" s="427">
        <v>2839.3930682826026</v>
      </c>
      <c r="Z76" s="427">
        <v>2148.6385207543535</v>
      </c>
      <c r="AA76" s="427">
        <v>117.87153179882692</v>
      </c>
      <c r="AB76" s="427">
        <v>108.45952430450856</v>
      </c>
      <c r="AC76" s="428">
        <v>3110.2284571924097</v>
      </c>
      <c r="AD76" s="405"/>
      <c r="AE76" s="429">
        <v>105.23867800058338</v>
      </c>
    </row>
    <row r="77" spans="2:47">
      <c r="B77" s="430" t="s">
        <v>326</v>
      </c>
      <c r="C77" s="426">
        <v>1276.3934557580194</v>
      </c>
      <c r="D77" s="427">
        <v>1368.1149425630449</v>
      </c>
      <c r="E77" s="427">
        <v>1206.2385712607072</v>
      </c>
      <c r="F77" s="427">
        <v>87.46311192640573</v>
      </c>
      <c r="G77" s="427">
        <v>74.413259375932199</v>
      </c>
      <c r="H77" s="427">
        <v>161.87637130233793</v>
      </c>
      <c r="I77" s="427">
        <v>1148.719427293348</v>
      </c>
      <c r="J77" s="427"/>
      <c r="K77" s="427">
        <v>-0.70907666903127275</v>
      </c>
      <c r="L77" s="427">
        <v>-2.035856292896856</v>
      </c>
      <c r="M77" s="427">
        <v>2.9315952547542676</v>
      </c>
      <c r="N77" s="427">
        <v>86.75403525737444</v>
      </c>
      <c r="O77" s="427">
        <v>91.721486805025563</v>
      </c>
      <c r="P77" s="427"/>
      <c r="Q77" s="427">
        <v>4.2583748786198505</v>
      </c>
      <c r="R77" s="427">
        <v>2596.7399890067104</v>
      </c>
      <c r="S77" s="427"/>
      <c r="T77" s="427">
        <v>131.88008693982223</v>
      </c>
      <c r="U77" s="427">
        <v>133.9100595884081</v>
      </c>
      <c r="V77" s="427">
        <v>110.53853589963379</v>
      </c>
      <c r="W77" s="427"/>
      <c r="X77" s="427">
        <v>2991.0106678911015</v>
      </c>
      <c r="Y77" s="427">
        <v>2922.9512168123915</v>
      </c>
      <c r="Z77" s="427">
        <v>2181.1032660420046</v>
      </c>
      <c r="AA77" s="427">
        <v>107.40406820228863</v>
      </c>
      <c r="AB77" s="427">
        <v>102.4366166546375</v>
      </c>
      <c r="AC77" s="428">
        <v>3186.3490588578547</v>
      </c>
      <c r="AD77" s="405"/>
      <c r="AE77" s="429">
        <v>107.35531187734962</v>
      </c>
    </row>
    <row r="78" spans="2:47">
      <c r="B78" s="430" t="s">
        <v>330</v>
      </c>
      <c r="C78" s="426">
        <v>1298.8872960493497</v>
      </c>
      <c r="D78" s="427">
        <v>1378.3721566142688</v>
      </c>
      <c r="E78" s="427">
        <v>1219.3150863505286</v>
      </c>
      <c r="F78" s="427">
        <v>83.060667572464922</v>
      </c>
      <c r="G78" s="427">
        <v>75.996402691275449</v>
      </c>
      <c r="H78" s="427">
        <v>159.05707026374037</v>
      </c>
      <c r="I78" s="427">
        <v>1169.7437374747574</v>
      </c>
      <c r="J78" s="427"/>
      <c r="K78" s="427">
        <v>-5.5966218735087869</v>
      </c>
      <c r="L78" s="427">
        <v>16.870152055743183</v>
      </c>
      <c r="M78" s="427">
        <v>18.890966921706227</v>
      </c>
      <c r="N78" s="427">
        <v>77.464045698956113</v>
      </c>
      <c r="O78" s="427">
        <v>79.484860564919174</v>
      </c>
      <c r="P78" s="427"/>
      <c r="Q78" s="427">
        <v>-3.5758070075457464</v>
      </c>
      <c r="R78" s="427">
        <v>2635.2598892279143</v>
      </c>
      <c r="S78" s="427"/>
      <c r="T78" s="427">
        <v>128.18812960432032</v>
      </c>
      <c r="U78" s="427">
        <v>129.40887029455317</v>
      </c>
      <c r="V78" s="427">
        <v>116.75370901967452</v>
      </c>
      <c r="W78" s="427"/>
      <c r="X78" s="427">
        <v>3054.4030745134728</v>
      </c>
      <c r="Y78" s="427">
        <v>2997.6896999634673</v>
      </c>
      <c r="Z78" s="427">
        <v>2212.6371982791534</v>
      </c>
      <c r="AA78" s="427">
        <v>97.682530690076874</v>
      </c>
      <c r="AB78" s="427">
        <v>95.661715824113841</v>
      </c>
      <c r="AC78" s="428">
        <v>3254.6611666480667</v>
      </c>
      <c r="AD78" s="405"/>
      <c r="AE78" s="429">
        <v>109.37819777272685</v>
      </c>
    </row>
    <row r="79" spans="2:47">
      <c r="B79" s="430" t="s">
        <v>333</v>
      </c>
      <c r="C79" s="426">
        <v>1331.5434068272075</v>
      </c>
      <c r="D79" s="427">
        <v>1392.4676926135667</v>
      </c>
      <c r="E79" s="427">
        <v>1234.8316679441505</v>
      </c>
      <c r="F79" s="427">
        <v>80.403737397608154</v>
      </c>
      <c r="G79" s="427">
        <v>77.232287271808175</v>
      </c>
      <c r="H79" s="427">
        <v>157.63602466941634</v>
      </c>
      <c r="I79" s="427">
        <v>1200.4389862741853</v>
      </c>
      <c r="J79" s="427"/>
      <c r="K79" s="427">
        <v>-20.075028539467834</v>
      </c>
      <c r="L79" s="427">
        <v>40.818441625164766</v>
      </c>
      <c r="M79" s="427">
        <v>41.414018553383833</v>
      </c>
      <c r="N79" s="427">
        <v>60.328708858140331</v>
      </c>
      <c r="O79" s="427">
        <v>60.924285786359398</v>
      </c>
      <c r="P79" s="427"/>
      <c r="Q79" s="427">
        <v>-19.479451611248759</v>
      </c>
      <c r="R79" s="427">
        <v>2655.7890246572997</v>
      </c>
      <c r="S79" s="427"/>
      <c r="T79" s="427">
        <v>86.688701602784874</v>
      </c>
      <c r="U79" s="427">
        <v>86.433429395022003</v>
      </c>
      <c r="V79" s="427">
        <v>122.60926744457646</v>
      </c>
      <c r="W79" s="427"/>
      <c r="X79" s="427">
        <v>3098.6701620793797</v>
      </c>
      <c r="Y79" s="427">
        <v>3050.1923717113664</v>
      </c>
      <c r="Z79" s="427">
        <v>2224.3574711091428</v>
      </c>
      <c r="AA79" s="427">
        <v>76.676486876884013</v>
      </c>
      <c r="AB79" s="427">
        <v>76.080909948664939</v>
      </c>
      <c r="AC79" s="428">
        <v>3302.1430851321734</v>
      </c>
      <c r="AD79" s="405"/>
      <c r="AE79" s="429">
        <v>111.39666145198483</v>
      </c>
    </row>
    <row r="80" spans="2:47">
      <c r="B80" s="431" t="s">
        <v>341</v>
      </c>
      <c r="C80" s="432">
        <v>1355.4668253759191</v>
      </c>
      <c r="D80" s="433">
        <v>1414.5970752760168</v>
      </c>
      <c r="E80" s="433">
        <v>1255.2986759045712</v>
      </c>
      <c r="F80" s="433">
        <v>80.774688589631268</v>
      </c>
      <c r="G80" s="433">
        <v>78.523710781814117</v>
      </c>
      <c r="H80" s="433">
        <v>159.29839937144538</v>
      </c>
      <c r="I80" s="433">
        <v>1222.4486521664505</v>
      </c>
      <c r="J80" s="433"/>
      <c r="K80" s="433">
        <v>-21.755855689409884</v>
      </c>
      <c r="L80" s="433">
        <v>43.366461293534073</v>
      </c>
      <c r="M80" s="433">
        <v>43.477878293410164</v>
      </c>
      <c r="N80" s="433">
        <v>59.018832900221383</v>
      </c>
      <c r="O80" s="433">
        <v>59.130249900097475</v>
      </c>
      <c r="P80" s="433"/>
      <c r="Q80" s="433">
        <v>-21.644438689533793</v>
      </c>
      <c r="R80" s="433">
        <v>2671.188896566021</v>
      </c>
      <c r="S80" s="433"/>
      <c r="T80" s="433">
        <v>99.859818237568334</v>
      </c>
      <c r="U80" s="433">
        <v>85.455592222688537</v>
      </c>
      <c r="V80" s="433">
        <v>123.59084632134081</v>
      </c>
      <c r="W80" s="433"/>
      <c r="X80" s="434">
        <v>3122.5385584604883</v>
      </c>
      <c r="Y80" s="434">
        <v>3098.3929418157668</v>
      </c>
      <c r="Z80" s="434">
        <v>2211.5611324899314</v>
      </c>
      <c r="AA80" s="433">
        <v>77.307057146213921</v>
      </c>
      <c r="AB80" s="433">
        <v>77.195640146337823</v>
      </c>
      <c r="AC80" s="435">
        <v>3345.3990768161239</v>
      </c>
      <c r="AD80" s="405"/>
      <c r="AE80" s="436">
        <v>113.57116792033302</v>
      </c>
      <c r="AG80" s="437"/>
      <c r="AH80" s="437"/>
      <c r="AI80" s="437"/>
      <c r="AJ80" s="437"/>
      <c r="AK80" s="437"/>
      <c r="AN80" s="307"/>
      <c r="AO80" s="307"/>
      <c r="AP80" s="307"/>
      <c r="AQ80" s="307"/>
      <c r="AR80" s="307"/>
      <c r="AS80" s="307"/>
      <c r="AT80" s="307"/>
      <c r="AU80" s="238"/>
    </row>
    <row r="81" spans="2:31">
      <c r="B81" s="438" t="s">
        <v>128</v>
      </c>
      <c r="C81" s="524" t="s">
        <v>345</v>
      </c>
      <c r="D81" s="524"/>
      <c r="E81" s="524"/>
      <c r="F81" s="524"/>
      <c r="G81" s="524"/>
      <c r="H81" s="524"/>
      <c r="I81" s="524"/>
      <c r="J81" s="524"/>
      <c r="K81" s="524"/>
      <c r="L81" s="524"/>
      <c r="M81" s="524"/>
      <c r="N81" s="524"/>
      <c r="O81" s="524"/>
      <c r="P81" s="524"/>
      <c r="Q81" s="524"/>
      <c r="R81" s="524"/>
      <c r="S81" s="524"/>
      <c r="T81" s="524"/>
      <c r="U81" s="524"/>
      <c r="V81" s="524"/>
      <c r="W81" s="524"/>
      <c r="X81" s="524"/>
      <c r="Y81" s="524"/>
      <c r="Z81" s="524"/>
      <c r="AA81" s="524"/>
      <c r="AB81" s="524"/>
      <c r="AC81" s="382"/>
      <c r="AD81" s="387"/>
      <c r="AE81" s="439"/>
    </row>
    <row r="82" spans="2:31">
      <c r="B82" s="440"/>
      <c r="C82" s="515" t="s">
        <v>348</v>
      </c>
      <c r="D82" s="515"/>
      <c r="E82" s="515"/>
      <c r="F82" s="515"/>
      <c r="G82" s="515"/>
      <c r="H82" s="515"/>
      <c r="I82" s="515"/>
      <c r="J82" s="515"/>
      <c r="K82" s="515"/>
      <c r="L82" s="515"/>
      <c r="M82" s="515"/>
      <c r="N82" s="515"/>
      <c r="O82" s="515"/>
      <c r="P82" s="515"/>
      <c r="Q82" s="515"/>
      <c r="R82" s="515"/>
      <c r="S82" s="515"/>
      <c r="T82" s="515"/>
      <c r="U82" s="515"/>
      <c r="V82" s="515"/>
      <c r="W82" s="515"/>
      <c r="X82" s="515"/>
      <c r="Y82" s="515"/>
      <c r="Z82" s="515"/>
      <c r="AA82" s="515"/>
      <c r="AB82" s="515"/>
      <c r="AC82" s="383"/>
      <c r="AD82" s="387"/>
      <c r="AE82" s="317"/>
    </row>
    <row r="83" spans="2:31">
      <c r="B83" s="441"/>
      <c r="C83" s="316" t="s">
        <v>172</v>
      </c>
      <c r="AC83" s="317"/>
      <c r="AD83" s="387"/>
      <c r="AE83" s="317"/>
    </row>
    <row r="84" spans="2:31" ht="16.5" thickBot="1">
      <c r="B84" s="442"/>
      <c r="C84" s="319" t="s">
        <v>316</v>
      </c>
      <c r="D84" s="320"/>
      <c r="E84" s="320"/>
      <c r="F84" s="320"/>
      <c r="G84" s="320"/>
      <c r="H84" s="320"/>
      <c r="I84" s="320"/>
      <c r="J84" s="320"/>
      <c r="K84" s="320"/>
      <c r="L84" s="320"/>
      <c r="M84" s="320"/>
      <c r="N84" s="320"/>
      <c r="O84" s="320"/>
      <c r="P84" s="320"/>
      <c r="Q84" s="320"/>
      <c r="R84" s="320"/>
      <c r="S84" s="320"/>
      <c r="T84" s="320"/>
      <c r="U84" s="320"/>
      <c r="V84" s="320"/>
      <c r="W84" s="320"/>
      <c r="X84" s="320"/>
      <c r="Y84" s="320"/>
      <c r="Z84" s="320"/>
      <c r="AA84" s="320"/>
      <c r="AB84" s="320"/>
      <c r="AC84" s="321"/>
      <c r="AD84" s="387"/>
      <c r="AE84" s="321"/>
    </row>
    <row r="88" spans="2:31">
      <c r="B88" s="322"/>
    </row>
    <row r="89" spans="2:31">
      <c r="B89" s="322"/>
    </row>
    <row r="90" spans="2:31">
      <c r="B90" s="322"/>
    </row>
    <row r="91" spans="2:31">
      <c r="B91" s="322"/>
    </row>
    <row r="92" spans="2:31">
      <c r="B92" s="322"/>
    </row>
    <row r="93" spans="2:31">
      <c r="B93" s="322"/>
    </row>
    <row r="94" spans="2:31">
      <c r="B94" s="322"/>
    </row>
    <row r="95" spans="2:31">
      <c r="B95" s="322"/>
    </row>
  </sheetData>
  <mergeCells count="9">
    <mergeCell ref="AQ2:AT2"/>
    <mergeCell ref="C1:AC1"/>
    <mergeCell ref="C82:AB82"/>
    <mergeCell ref="C81:AB81"/>
    <mergeCell ref="T3:V3"/>
    <mergeCell ref="C3:I3"/>
    <mergeCell ref="X3:AC3"/>
    <mergeCell ref="Q3:R3"/>
    <mergeCell ref="K3:O3"/>
  </mergeCells>
  <phoneticPr fontId="153"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O48"/>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9.140625" defaultRowHeight="15.75"/>
  <cols>
    <col min="1" max="1" width="9.140625" style="161"/>
    <col min="2" max="2" width="10.42578125" style="161" bestFit="1" customWidth="1"/>
    <col min="3" max="5" width="13" style="161" customWidth="1"/>
    <col min="6" max="6" width="17.42578125" style="161" customWidth="1"/>
    <col min="7" max="12" width="13" style="161" customWidth="1"/>
    <col min="13" max="13" width="14.140625" style="161" bestFit="1" customWidth="1"/>
    <col min="14" max="14" width="27.5703125" style="161" bestFit="1" customWidth="1"/>
    <col min="15" max="20" width="13" style="161" customWidth="1"/>
    <col min="21" max="21" width="18.42578125" style="161" bestFit="1" customWidth="1"/>
    <col min="22" max="27" width="13" style="161" customWidth="1"/>
    <col min="28" max="28" width="16.5703125" style="161" bestFit="1" customWidth="1"/>
    <col min="29" max="29" width="13" style="161" customWidth="1"/>
    <col min="30" max="30" width="15" style="161" bestFit="1" customWidth="1"/>
    <col min="31" max="31" width="13.5703125" style="161" bestFit="1" customWidth="1"/>
    <col min="32" max="34" width="13" style="161" customWidth="1"/>
    <col min="35" max="16384" width="9.140625" style="161"/>
  </cols>
  <sheetData>
    <row r="1" spans="2:34" ht="29.25" customHeight="1" thickBot="1">
      <c r="B1" s="443"/>
      <c r="C1" s="530" t="s">
        <v>3</v>
      </c>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1"/>
    </row>
    <row r="2" spans="2:34" s="170" customFormat="1" ht="15.75" customHeight="1">
      <c r="B2" s="44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445"/>
    </row>
    <row r="3" spans="2:34" s="183" customFormat="1">
      <c r="B3" s="446"/>
      <c r="C3" s="177"/>
      <c r="D3" s="177"/>
      <c r="E3" s="177"/>
      <c r="F3" s="177"/>
      <c r="G3" s="177"/>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447"/>
    </row>
    <row r="4" spans="2:34" s="183" customFormat="1" ht="57" customHeight="1">
      <c r="B4" s="448"/>
      <c r="C4" s="177" t="s">
        <v>274</v>
      </c>
      <c r="D4" s="177" t="s">
        <v>247</v>
      </c>
      <c r="E4" s="177" t="s">
        <v>231</v>
      </c>
      <c r="F4" s="188" t="s">
        <v>249</v>
      </c>
      <c r="G4" s="177" t="s">
        <v>250</v>
      </c>
      <c r="H4" s="177" t="s">
        <v>230</v>
      </c>
      <c r="I4" s="177" t="s">
        <v>229</v>
      </c>
      <c r="J4" s="177" t="s">
        <v>354</v>
      </c>
      <c r="K4" s="177" t="s">
        <v>252</v>
      </c>
      <c r="L4" s="177" t="s">
        <v>254</v>
      </c>
      <c r="M4" s="177" t="s">
        <v>256</v>
      </c>
      <c r="N4" s="177" t="s">
        <v>355</v>
      </c>
      <c r="O4" s="177" t="s">
        <v>319</v>
      </c>
      <c r="P4" s="177" t="s">
        <v>260</v>
      </c>
      <c r="Q4" s="177" t="s">
        <v>262</v>
      </c>
      <c r="R4" s="177" t="s">
        <v>263</v>
      </c>
      <c r="S4" s="177" t="s">
        <v>239</v>
      </c>
      <c r="T4" s="177" t="s">
        <v>275</v>
      </c>
      <c r="U4" s="177" t="s">
        <v>356</v>
      </c>
      <c r="V4" s="177" t="s">
        <v>264</v>
      </c>
      <c r="W4" s="177" t="s">
        <v>225</v>
      </c>
      <c r="X4" s="177" t="s">
        <v>328</v>
      </c>
      <c r="Y4" s="177" t="s">
        <v>226</v>
      </c>
      <c r="Z4" s="177" t="s">
        <v>243</v>
      </c>
      <c r="AA4" s="177" t="s">
        <v>265</v>
      </c>
      <c r="AB4" s="177" t="s">
        <v>268</v>
      </c>
      <c r="AC4" s="177" t="s">
        <v>228</v>
      </c>
      <c r="AD4" s="177" t="s">
        <v>269</v>
      </c>
      <c r="AE4" s="177" t="s">
        <v>270</v>
      </c>
      <c r="AF4" s="177" t="s">
        <v>271</v>
      </c>
      <c r="AG4" s="177" t="s">
        <v>3</v>
      </c>
      <c r="AH4" s="449" t="s">
        <v>272</v>
      </c>
    </row>
    <row r="5" spans="2:34" s="197" customFormat="1" ht="24" customHeight="1">
      <c r="B5" s="450"/>
      <c r="C5" s="192" t="s">
        <v>281</v>
      </c>
      <c r="D5" s="192" t="s">
        <v>248</v>
      </c>
      <c r="E5" s="192" t="s">
        <v>235</v>
      </c>
      <c r="F5" s="192" t="s">
        <v>232</v>
      </c>
      <c r="G5" s="192" t="s">
        <v>236</v>
      </c>
      <c r="H5" s="192" t="s">
        <v>234</v>
      </c>
      <c r="I5" s="192" t="s">
        <v>233</v>
      </c>
      <c r="J5" s="192" t="s">
        <v>251</v>
      </c>
      <c r="K5" s="192" t="s">
        <v>253</v>
      </c>
      <c r="L5" s="192" t="s">
        <v>255</v>
      </c>
      <c r="M5" s="192" t="s">
        <v>257</v>
      </c>
      <c r="N5" s="192" t="s">
        <v>258</v>
      </c>
      <c r="O5" s="192" t="s">
        <v>259</v>
      </c>
      <c r="P5" s="192" t="s">
        <v>261</v>
      </c>
      <c r="Q5" s="192" t="s">
        <v>237</v>
      </c>
      <c r="R5" s="192" t="s">
        <v>238</v>
      </c>
      <c r="S5" s="192" t="s">
        <v>240</v>
      </c>
      <c r="T5" s="192" t="s">
        <v>227</v>
      </c>
      <c r="U5" s="192" t="s">
        <v>276</v>
      </c>
      <c r="V5" s="192" t="s">
        <v>277</v>
      </c>
      <c r="W5" s="192" t="s">
        <v>241</v>
      </c>
      <c r="X5" s="192" t="s">
        <v>327</v>
      </c>
      <c r="Y5" s="192" t="s">
        <v>242</v>
      </c>
      <c r="Z5" s="192" t="s">
        <v>244</v>
      </c>
      <c r="AA5" s="192" t="s">
        <v>266</v>
      </c>
      <c r="AB5" s="192" t="s">
        <v>168</v>
      </c>
      <c r="AC5" s="192" t="s">
        <v>245</v>
      </c>
      <c r="AD5" s="192" t="s">
        <v>278</v>
      </c>
      <c r="AE5" s="192" t="s">
        <v>273</v>
      </c>
      <c r="AF5" s="451" t="s">
        <v>267</v>
      </c>
      <c r="AG5" s="192" t="s">
        <v>78</v>
      </c>
      <c r="AH5" s="452" t="s">
        <v>91</v>
      </c>
    </row>
    <row r="6" spans="2:34" s="197" customFormat="1">
      <c r="B6" s="45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453"/>
    </row>
    <row r="7" spans="2:34" s="240" customFormat="1">
      <c r="B7" s="454" t="s">
        <v>43</v>
      </c>
      <c r="C7" s="207">
        <v>56.923000000000002</v>
      </c>
      <c r="D7" s="207">
        <v>5.8840000000000003</v>
      </c>
      <c r="E7" s="207">
        <v>22.515000000000001</v>
      </c>
      <c r="F7" s="207">
        <v>3.1859999999999999</v>
      </c>
      <c r="G7" s="207">
        <v>3.7120000000000002</v>
      </c>
      <c r="H7" s="207">
        <v>7.7960000000000003</v>
      </c>
      <c r="I7" s="207">
        <v>6.5</v>
      </c>
      <c r="J7" s="207">
        <v>4.8550000000000004</v>
      </c>
      <c r="K7" s="207">
        <v>0.88200000000000001</v>
      </c>
      <c r="L7" s="207">
        <v>1.5109999999999999</v>
      </c>
      <c r="M7" s="207">
        <v>0</v>
      </c>
      <c r="N7" s="207">
        <v>0</v>
      </c>
      <c r="O7" s="207">
        <v>0</v>
      </c>
      <c r="P7" s="207">
        <v>0</v>
      </c>
      <c r="Q7" s="207">
        <v>80.319999999999993</v>
      </c>
      <c r="R7" s="207">
        <v>14.432</v>
      </c>
      <c r="S7" s="207">
        <v>1.944</v>
      </c>
      <c r="T7" s="207">
        <v>2.1219999999999999</v>
      </c>
      <c r="U7" s="207">
        <v>33.142000000000003</v>
      </c>
      <c r="V7" s="207">
        <v>1.18</v>
      </c>
      <c r="W7" s="207">
        <v>0.85299999999999998</v>
      </c>
      <c r="X7" s="207">
        <v>0</v>
      </c>
      <c r="Y7" s="207">
        <v>0</v>
      </c>
      <c r="Z7" s="207">
        <v>2.286</v>
      </c>
      <c r="AA7" s="207">
        <v>2.0470000000000002</v>
      </c>
      <c r="AB7" s="207">
        <v>56.935000000000002</v>
      </c>
      <c r="AC7" s="207">
        <v>13.031000000000001</v>
      </c>
      <c r="AD7" s="207">
        <v>11.021000000000001</v>
      </c>
      <c r="AE7" s="207">
        <v>25.276</v>
      </c>
      <c r="AF7" s="207">
        <v>20.161999999999978</v>
      </c>
      <c r="AG7" s="207">
        <v>378.51499999999999</v>
      </c>
      <c r="AH7" s="263">
        <v>344.32299999999998</v>
      </c>
    </row>
    <row r="8" spans="2:34" s="240" customFormat="1">
      <c r="B8" s="454" t="s">
        <v>44</v>
      </c>
      <c r="C8" s="207">
        <v>59.04</v>
      </c>
      <c r="D8" s="207">
        <v>6.4390000000000001</v>
      </c>
      <c r="E8" s="207">
        <v>22.63</v>
      </c>
      <c r="F8" s="207">
        <v>3.6859999999999999</v>
      </c>
      <c r="G8" s="207">
        <v>4.4790000000000001</v>
      </c>
      <c r="H8" s="207">
        <v>7.6379999999999999</v>
      </c>
      <c r="I8" s="207">
        <v>6.6120000000000001</v>
      </c>
      <c r="J8" s="207">
        <v>4.2690000000000001</v>
      </c>
      <c r="K8" s="207">
        <v>0.95599999999999996</v>
      </c>
      <c r="L8" s="207">
        <v>1.7509999999999999</v>
      </c>
      <c r="M8" s="207">
        <v>0</v>
      </c>
      <c r="N8" s="207">
        <v>0</v>
      </c>
      <c r="O8" s="207">
        <v>0</v>
      </c>
      <c r="P8" s="455">
        <v>0</v>
      </c>
      <c r="Q8" s="207">
        <v>89.778000000000006</v>
      </c>
      <c r="R8" s="207">
        <v>15.273</v>
      </c>
      <c r="S8" s="207">
        <v>2.0369999999999999</v>
      </c>
      <c r="T8" s="207">
        <v>3.2360000000000002</v>
      </c>
      <c r="U8" s="207">
        <v>32.228000000000002</v>
      </c>
      <c r="V8" s="207">
        <v>2.64</v>
      </c>
      <c r="W8" s="207">
        <v>1.518</v>
      </c>
      <c r="X8" s="207">
        <v>0</v>
      </c>
      <c r="Y8" s="207">
        <v>0</v>
      </c>
      <c r="Z8" s="207">
        <v>2.0640000000000001</v>
      </c>
      <c r="AA8" s="207">
        <v>2.2229999999999999</v>
      </c>
      <c r="AB8" s="207">
        <v>62.067999999999998</v>
      </c>
      <c r="AC8" s="207">
        <v>14.314</v>
      </c>
      <c r="AD8" s="207">
        <v>13.385999999999999</v>
      </c>
      <c r="AE8" s="207">
        <v>25.608000000000001</v>
      </c>
      <c r="AF8" s="207">
        <v>22.53899999999993</v>
      </c>
      <c r="AG8" s="207">
        <v>406.41199999999998</v>
      </c>
      <c r="AH8" s="263">
        <v>368.48399999999998</v>
      </c>
    </row>
    <row r="9" spans="2:34" s="240" customFormat="1">
      <c r="B9" s="454" t="s">
        <v>45</v>
      </c>
      <c r="C9" s="207">
        <v>61.738</v>
      </c>
      <c r="D9" s="207">
        <v>7.6109999999999998</v>
      </c>
      <c r="E9" s="207">
        <v>21.916</v>
      </c>
      <c r="F9" s="207">
        <v>4.1310000000000002</v>
      </c>
      <c r="G9" s="207">
        <v>2.8519999999999999</v>
      </c>
      <c r="H9" s="207">
        <v>7.6390000000000002</v>
      </c>
      <c r="I9" s="207">
        <v>6.9749999999999996</v>
      </c>
      <c r="J9" s="207">
        <v>4.2910000000000004</v>
      </c>
      <c r="K9" s="207">
        <v>0.80200000000000005</v>
      </c>
      <c r="L9" s="207">
        <v>1.921</v>
      </c>
      <c r="M9" s="207">
        <v>0.82199999999999995</v>
      </c>
      <c r="N9" s="207">
        <v>0</v>
      </c>
      <c r="O9" s="207">
        <v>0</v>
      </c>
      <c r="P9" s="455">
        <v>0</v>
      </c>
      <c r="Q9" s="207">
        <v>92.128</v>
      </c>
      <c r="R9" s="207">
        <v>15.281000000000001</v>
      </c>
      <c r="S9" s="207">
        <v>1.2450000000000001</v>
      </c>
      <c r="T9" s="207">
        <v>3.0339999999999998</v>
      </c>
      <c r="U9" s="207">
        <v>29.152000000000001</v>
      </c>
      <c r="V9" s="207">
        <v>3.456</v>
      </c>
      <c r="W9" s="207">
        <v>1.31</v>
      </c>
      <c r="X9" s="207">
        <v>0</v>
      </c>
      <c r="Y9" s="207">
        <v>0</v>
      </c>
      <c r="Z9" s="207">
        <v>2.1829999999999998</v>
      </c>
      <c r="AA9" s="207">
        <v>2.3570000000000002</v>
      </c>
      <c r="AB9" s="207">
        <v>63.161999999999999</v>
      </c>
      <c r="AC9" s="207">
        <v>15.391</v>
      </c>
      <c r="AD9" s="207">
        <v>11.706</v>
      </c>
      <c r="AE9" s="207">
        <v>26.954000000000001</v>
      </c>
      <c r="AF9" s="207">
        <v>24.353999999999928</v>
      </c>
      <c r="AG9" s="207">
        <v>412.411</v>
      </c>
      <c r="AH9" s="263">
        <v>374.529</v>
      </c>
    </row>
    <row r="10" spans="2:34" s="240" customFormat="1">
      <c r="B10" s="454" t="s">
        <v>46</v>
      </c>
      <c r="C10" s="207">
        <v>63.988</v>
      </c>
      <c r="D10" s="207">
        <v>8.6159999999999997</v>
      </c>
      <c r="E10" s="207">
        <v>22.146999999999998</v>
      </c>
      <c r="F10" s="207">
        <v>5.01</v>
      </c>
      <c r="G10" s="207">
        <v>2.5390000000000001</v>
      </c>
      <c r="H10" s="207">
        <v>8.02</v>
      </c>
      <c r="I10" s="207">
        <v>7.3819999999999997</v>
      </c>
      <c r="J10" s="207">
        <v>4.3360000000000003</v>
      </c>
      <c r="K10" s="207">
        <v>0.80400000000000005</v>
      </c>
      <c r="L10" s="207">
        <v>2.1890000000000001</v>
      </c>
      <c r="M10" s="207">
        <v>0.81299999999999994</v>
      </c>
      <c r="N10" s="207">
        <v>0.27800000000000002</v>
      </c>
      <c r="O10" s="207">
        <v>0</v>
      </c>
      <c r="P10" s="455">
        <v>0</v>
      </c>
      <c r="Q10" s="207">
        <v>94.680999999999997</v>
      </c>
      <c r="R10" s="207">
        <v>16.059999999999999</v>
      </c>
      <c r="S10" s="207">
        <v>3.5999999999999997E-2</v>
      </c>
      <c r="T10" s="207">
        <v>1.5960000000000001</v>
      </c>
      <c r="U10" s="207">
        <v>26.39</v>
      </c>
      <c r="V10" s="207">
        <v>3.7320000000000002</v>
      </c>
      <c r="W10" s="207">
        <v>0.95799999999999996</v>
      </c>
      <c r="X10" s="207">
        <v>0</v>
      </c>
      <c r="Y10" s="207">
        <v>0</v>
      </c>
      <c r="Z10" s="207">
        <v>2.2869999999999999</v>
      </c>
      <c r="AA10" s="207">
        <v>2.3559999999999999</v>
      </c>
      <c r="AB10" s="207">
        <v>63.529000000000003</v>
      </c>
      <c r="AC10" s="207">
        <v>16.797000000000001</v>
      </c>
      <c r="AD10" s="207">
        <v>10.741</v>
      </c>
      <c r="AE10" s="207">
        <v>27.484000000000002</v>
      </c>
      <c r="AF10" s="207">
        <v>25.01400000000001</v>
      </c>
      <c r="AG10" s="207">
        <v>417.78300000000002</v>
      </c>
      <c r="AH10" s="263">
        <v>380.16399999999999</v>
      </c>
    </row>
    <row r="11" spans="2:34" s="240" customFormat="1">
      <c r="B11" s="454" t="s">
        <v>47</v>
      </c>
      <c r="C11" s="207">
        <v>70.459999999999994</v>
      </c>
      <c r="D11" s="207">
        <v>9.83</v>
      </c>
      <c r="E11" s="207">
        <v>22.786000000000001</v>
      </c>
      <c r="F11" s="207">
        <v>4.9859999999999998</v>
      </c>
      <c r="G11" s="207">
        <v>2.5579999999999998</v>
      </c>
      <c r="H11" s="207">
        <v>8.5950000000000006</v>
      </c>
      <c r="I11" s="207">
        <v>7.61</v>
      </c>
      <c r="J11" s="207">
        <v>4.6890000000000001</v>
      </c>
      <c r="K11" s="207">
        <v>0.79900000000000004</v>
      </c>
      <c r="L11" s="207">
        <v>2.3130000000000002</v>
      </c>
      <c r="M11" s="207">
        <v>0.81599999999999995</v>
      </c>
      <c r="N11" s="207">
        <v>0.41599999999999998</v>
      </c>
      <c r="O11" s="207">
        <v>0</v>
      </c>
      <c r="P11" s="455">
        <v>0</v>
      </c>
      <c r="Q11" s="207">
        <v>100.32299999999999</v>
      </c>
      <c r="R11" s="207">
        <v>15.773</v>
      </c>
      <c r="S11" s="207">
        <v>0.82499999999999996</v>
      </c>
      <c r="T11" s="207">
        <v>2.2250000000000001</v>
      </c>
      <c r="U11" s="207">
        <v>27.629000000000001</v>
      </c>
      <c r="V11" s="207">
        <v>3.1080000000000001</v>
      </c>
      <c r="W11" s="207">
        <v>1.179</v>
      </c>
      <c r="X11" s="207">
        <v>0</v>
      </c>
      <c r="Y11" s="207">
        <v>0</v>
      </c>
      <c r="Z11" s="207">
        <v>2.391</v>
      </c>
      <c r="AA11" s="207">
        <v>2.504</v>
      </c>
      <c r="AB11" s="207">
        <v>75.147999999999996</v>
      </c>
      <c r="AC11" s="207">
        <v>18.898</v>
      </c>
      <c r="AD11" s="207">
        <v>10.269</v>
      </c>
      <c r="AE11" s="207">
        <v>29.939</v>
      </c>
      <c r="AF11" s="207">
        <v>24.805999999999983</v>
      </c>
      <c r="AG11" s="207">
        <v>450.875</v>
      </c>
      <c r="AH11" s="263">
        <v>411.702</v>
      </c>
    </row>
    <row r="12" spans="2:34" s="240" customFormat="1">
      <c r="B12" s="454" t="s">
        <v>48</v>
      </c>
      <c r="C12" s="207">
        <v>72.311000000000007</v>
      </c>
      <c r="D12" s="207">
        <v>10.48</v>
      </c>
      <c r="E12" s="207">
        <v>23.312999999999999</v>
      </c>
      <c r="F12" s="207">
        <v>6.25</v>
      </c>
      <c r="G12" s="207">
        <v>2.7160000000000002</v>
      </c>
      <c r="H12" s="207">
        <v>8.0709999999999997</v>
      </c>
      <c r="I12" s="207">
        <v>7.8890000000000002</v>
      </c>
      <c r="J12" s="207">
        <v>4.7370000000000001</v>
      </c>
      <c r="K12" s="207">
        <v>0.872</v>
      </c>
      <c r="L12" s="207">
        <v>2.3530000000000002</v>
      </c>
      <c r="M12" s="207">
        <v>0.75</v>
      </c>
      <c r="N12" s="207">
        <v>0.498</v>
      </c>
      <c r="O12" s="207">
        <v>0</v>
      </c>
      <c r="P12" s="455">
        <v>0</v>
      </c>
      <c r="Q12" s="207">
        <v>107.54600000000001</v>
      </c>
      <c r="R12" s="207">
        <v>17.140999999999998</v>
      </c>
      <c r="S12" s="207">
        <v>1.7450000000000001</v>
      </c>
      <c r="T12" s="207">
        <v>2.282</v>
      </c>
      <c r="U12" s="207">
        <v>33.722999999999999</v>
      </c>
      <c r="V12" s="207">
        <v>4.7430000000000003</v>
      </c>
      <c r="W12" s="207">
        <v>1.284</v>
      </c>
      <c r="X12" s="207">
        <v>0</v>
      </c>
      <c r="Y12" s="207">
        <v>0</v>
      </c>
      <c r="Z12" s="207">
        <v>2.508</v>
      </c>
      <c r="AA12" s="207">
        <v>2.9239999999999999</v>
      </c>
      <c r="AB12" s="207">
        <v>80.923000000000002</v>
      </c>
      <c r="AC12" s="207">
        <v>20.048999999999999</v>
      </c>
      <c r="AD12" s="207">
        <v>12.215999999999999</v>
      </c>
      <c r="AE12" s="207">
        <v>30.341000000000001</v>
      </c>
      <c r="AF12" s="207">
        <v>25.550000000000011</v>
      </c>
      <c r="AG12" s="207">
        <v>483.21499999999997</v>
      </c>
      <c r="AH12" s="263">
        <v>442.16500000000002</v>
      </c>
    </row>
    <row r="13" spans="2:34" s="240" customFormat="1">
      <c r="B13" s="454" t="s">
        <v>49</v>
      </c>
      <c r="C13" s="207">
        <v>73.302999999999997</v>
      </c>
      <c r="D13" s="207">
        <v>11.6</v>
      </c>
      <c r="E13" s="207">
        <v>23.437999999999999</v>
      </c>
      <c r="F13" s="207">
        <v>7.4539999999999997</v>
      </c>
      <c r="G13" s="207">
        <v>3.464</v>
      </c>
      <c r="H13" s="207">
        <v>8.4380000000000006</v>
      </c>
      <c r="I13" s="207">
        <v>7.8760000000000003</v>
      </c>
      <c r="J13" s="207">
        <v>4.95</v>
      </c>
      <c r="K13" s="207">
        <v>0.90600000000000003</v>
      </c>
      <c r="L13" s="207">
        <v>2.347</v>
      </c>
      <c r="M13" s="207">
        <v>0.74099999999999999</v>
      </c>
      <c r="N13" s="207">
        <v>0.58299999999999996</v>
      </c>
      <c r="O13" s="207">
        <v>0</v>
      </c>
      <c r="P13" s="455">
        <v>0</v>
      </c>
      <c r="Q13" s="207">
        <v>114.908</v>
      </c>
      <c r="R13" s="207">
        <v>18.077000000000002</v>
      </c>
      <c r="S13" s="207">
        <v>3.089</v>
      </c>
      <c r="T13" s="207">
        <v>3.0419999999999998</v>
      </c>
      <c r="U13" s="207">
        <v>37.997999999999998</v>
      </c>
      <c r="V13" s="207">
        <v>8.0220000000000002</v>
      </c>
      <c r="W13" s="207">
        <v>2.016</v>
      </c>
      <c r="X13" s="207">
        <v>0</v>
      </c>
      <c r="Y13" s="207">
        <v>0</v>
      </c>
      <c r="Z13" s="207">
        <v>2.6230000000000002</v>
      </c>
      <c r="AA13" s="207">
        <v>3.258</v>
      </c>
      <c r="AB13" s="207">
        <v>85.558999999999997</v>
      </c>
      <c r="AC13" s="207">
        <v>21.219000000000001</v>
      </c>
      <c r="AD13" s="207">
        <v>13.615</v>
      </c>
      <c r="AE13" s="207">
        <v>34.686</v>
      </c>
      <c r="AF13" s="207">
        <v>26.516000000000076</v>
      </c>
      <c r="AG13" s="207">
        <v>519.72799999999995</v>
      </c>
      <c r="AH13" s="263">
        <v>473.17</v>
      </c>
    </row>
    <row r="14" spans="2:34" s="240" customFormat="1">
      <c r="B14" s="454" t="s">
        <v>50</v>
      </c>
      <c r="C14" s="207">
        <v>78.903000000000006</v>
      </c>
      <c r="D14" s="207">
        <v>12.426</v>
      </c>
      <c r="E14" s="207">
        <v>23.585000000000001</v>
      </c>
      <c r="F14" s="207">
        <v>9.6370000000000005</v>
      </c>
      <c r="G14" s="207">
        <v>3.7559999999999998</v>
      </c>
      <c r="H14" s="207">
        <v>7.641</v>
      </c>
      <c r="I14" s="207">
        <v>7.9139999999999997</v>
      </c>
      <c r="J14" s="207">
        <v>5.1390000000000002</v>
      </c>
      <c r="K14" s="207">
        <v>1.1120000000000001</v>
      </c>
      <c r="L14" s="207">
        <v>2.3039999999999998</v>
      </c>
      <c r="M14" s="207">
        <v>0.69599999999999995</v>
      </c>
      <c r="N14" s="207">
        <v>0.74</v>
      </c>
      <c r="O14" s="207">
        <v>0</v>
      </c>
      <c r="P14" s="455">
        <v>0</v>
      </c>
      <c r="Q14" s="207">
        <v>123.42400000000001</v>
      </c>
      <c r="R14" s="207">
        <v>20.306000000000001</v>
      </c>
      <c r="S14" s="207">
        <v>2.7650000000000001</v>
      </c>
      <c r="T14" s="207">
        <v>3.83</v>
      </c>
      <c r="U14" s="207">
        <v>40.667999999999999</v>
      </c>
      <c r="V14" s="207">
        <v>5.67</v>
      </c>
      <c r="W14" s="207">
        <v>2.1549999999999998</v>
      </c>
      <c r="X14" s="207">
        <v>0</v>
      </c>
      <c r="Y14" s="207">
        <v>0</v>
      </c>
      <c r="Z14" s="207">
        <v>2.7450000000000001</v>
      </c>
      <c r="AA14" s="207">
        <v>3.5449999999999999</v>
      </c>
      <c r="AB14" s="207">
        <v>90.915999999999997</v>
      </c>
      <c r="AC14" s="207">
        <v>22.332999999999998</v>
      </c>
      <c r="AD14" s="207">
        <v>14.663</v>
      </c>
      <c r="AE14" s="207">
        <v>36.529000000000003</v>
      </c>
      <c r="AF14" s="207">
        <v>28.098999999999933</v>
      </c>
      <c r="AG14" s="207">
        <v>551.50099999999998</v>
      </c>
      <c r="AH14" s="263">
        <v>502.32799999999997</v>
      </c>
    </row>
    <row r="15" spans="2:34" s="240" customFormat="1">
      <c r="B15" s="454" t="s">
        <v>51</v>
      </c>
      <c r="C15" s="207">
        <v>80.852999999999994</v>
      </c>
      <c r="D15" s="207">
        <v>12.946999999999999</v>
      </c>
      <c r="E15" s="207">
        <v>24.905000000000001</v>
      </c>
      <c r="F15" s="207">
        <v>9.9580000000000002</v>
      </c>
      <c r="G15" s="207">
        <v>4.165</v>
      </c>
      <c r="H15" s="207">
        <v>7.9820000000000002</v>
      </c>
      <c r="I15" s="207">
        <v>8.2149999999999999</v>
      </c>
      <c r="J15" s="207">
        <v>5.3929999999999998</v>
      </c>
      <c r="K15" s="207">
        <v>1.9490000000000001</v>
      </c>
      <c r="L15" s="207">
        <v>2.302</v>
      </c>
      <c r="M15" s="207">
        <v>0.70499999999999996</v>
      </c>
      <c r="N15" s="207">
        <v>0.86299999999999999</v>
      </c>
      <c r="O15" s="207">
        <v>0</v>
      </c>
      <c r="P15" s="455">
        <v>0</v>
      </c>
      <c r="Q15" s="207">
        <v>131.86600000000001</v>
      </c>
      <c r="R15" s="207">
        <v>22.443000000000001</v>
      </c>
      <c r="S15" s="207">
        <v>2.7829999999999999</v>
      </c>
      <c r="T15" s="207">
        <v>5.2679999999999998</v>
      </c>
      <c r="U15" s="207">
        <v>39.725000000000001</v>
      </c>
      <c r="V15" s="207">
        <v>7.3780000000000001</v>
      </c>
      <c r="W15" s="207">
        <v>1.68</v>
      </c>
      <c r="X15" s="207">
        <v>0</v>
      </c>
      <c r="Y15" s="207">
        <v>0</v>
      </c>
      <c r="Z15" s="207">
        <v>2.8580000000000001</v>
      </c>
      <c r="AA15" s="207">
        <v>3.8239999999999998</v>
      </c>
      <c r="AB15" s="207">
        <v>95.436999999999998</v>
      </c>
      <c r="AC15" s="207">
        <v>23.513999999999999</v>
      </c>
      <c r="AD15" s="207">
        <v>18.504999999999999</v>
      </c>
      <c r="AE15" s="207">
        <v>38.823</v>
      </c>
      <c r="AF15" s="207">
        <v>29.804999999999836</v>
      </c>
      <c r="AG15" s="207">
        <v>584.14599999999996</v>
      </c>
      <c r="AH15" s="263">
        <v>528.84299999999996</v>
      </c>
    </row>
    <row r="16" spans="2:34" s="240" customFormat="1">
      <c r="B16" s="454" t="s">
        <v>52</v>
      </c>
      <c r="C16" s="207">
        <v>75.816999999999993</v>
      </c>
      <c r="D16" s="207">
        <v>13.41</v>
      </c>
      <c r="E16" s="207">
        <v>24.614999999999998</v>
      </c>
      <c r="F16" s="207">
        <v>4.798</v>
      </c>
      <c r="G16" s="207">
        <v>3.2040000000000002</v>
      </c>
      <c r="H16" s="207">
        <v>7.8959999999999999</v>
      </c>
      <c r="I16" s="207">
        <v>8.5980000000000008</v>
      </c>
      <c r="J16" s="207">
        <v>5.5819999999999999</v>
      </c>
      <c r="K16" s="207">
        <v>1.835</v>
      </c>
      <c r="L16" s="207">
        <v>2.2709999999999999</v>
      </c>
      <c r="M16" s="207">
        <v>0.71099999999999997</v>
      </c>
      <c r="N16" s="207">
        <v>1.0409999999999999</v>
      </c>
      <c r="O16" s="207">
        <v>0</v>
      </c>
      <c r="P16" s="455">
        <v>0</v>
      </c>
      <c r="Q16" s="207">
        <v>126.41800000000001</v>
      </c>
      <c r="R16" s="207">
        <v>22.532</v>
      </c>
      <c r="S16" s="207">
        <v>1.889</v>
      </c>
      <c r="T16" s="207">
        <v>7.8520000000000003</v>
      </c>
      <c r="U16" s="207">
        <v>30.15</v>
      </c>
      <c r="V16" s="207">
        <v>7.9909999999999997</v>
      </c>
      <c r="W16" s="207">
        <v>2.5670000000000002</v>
      </c>
      <c r="X16" s="207">
        <v>0</v>
      </c>
      <c r="Y16" s="207">
        <v>0</v>
      </c>
      <c r="Z16" s="207">
        <v>2.9769999999999999</v>
      </c>
      <c r="AA16" s="207">
        <v>2.8370000000000002</v>
      </c>
      <c r="AB16" s="207">
        <v>96.613</v>
      </c>
      <c r="AC16" s="207">
        <v>24.515999999999998</v>
      </c>
      <c r="AD16" s="207">
        <v>18.390999999999998</v>
      </c>
      <c r="AE16" s="207">
        <v>43.307000000000002</v>
      </c>
      <c r="AF16" s="207">
        <v>31.662000000000035</v>
      </c>
      <c r="AG16" s="207">
        <v>569.48</v>
      </c>
      <c r="AH16" s="263">
        <v>510.197</v>
      </c>
    </row>
    <row r="17" spans="1:35" s="240" customFormat="1">
      <c r="B17" s="454" t="s">
        <v>53</v>
      </c>
      <c r="C17" s="207">
        <v>73.543999999999997</v>
      </c>
      <c r="D17" s="207">
        <v>12.7</v>
      </c>
      <c r="E17" s="207">
        <v>26.196999999999999</v>
      </c>
      <c r="F17" s="207">
        <v>4.8879999999999999</v>
      </c>
      <c r="G17" s="207">
        <v>3.016</v>
      </c>
      <c r="H17" s="207">
        <v>9.4619999999999997</v>
      </c>
      <c r="I17" s="207">
        <v>9.2460000000000004</v>
      </c>
      <c r="J17" s="207">
        <v>5.6749999999999998</v>
      </c>
      <c r="K17" s="207">
        <v>1.87</v>
      </c>
      <c r="L17" s="207">
        <v>2.262</v>
      </c>
      <c r="M17" s="207">
        <v>0.68700000000000006</v>
      </c>
      <c r="N17" s="207">
        <v>1.119</v>
      </c>
      <c r="O17" s="207">
        <v>5.7000000000000002E-2</v>
      </c>
      <c r="P17" s="455">
        <v>0</v>
      </c>
      <c r="Q17" s="207">
        <v>125.349</v>
      </c>
      <c r="R17" s="207">
        <v>21.707000000000001</v>
      </c>
      <c r="S17" s="207">
        <v>9.1999999999999998E-2</v>
      </c>
      <c r="T17" s="207">
        <v>2.4910000000000001</v>
      </c>
      <c r="U17" s="207">
        <v>34.435000000000002</v>
      </c>
      <c r="V17" s="207">
        <v>5.6</v>
      </c>
      <c r="W17" s="207">
        <v>0.92300000000000004</v>
      </c>
      <c r="X17" s="207">
        <v>0</v>
      </c>
      <c r="Y17" s="207">
        <v>0</v>
      </c>
      <c r="Z17" s="207">
        <v>3.028</v>
      </c>
      <c r="AA17" s="207">
        <v>2.3860000000000001</v>
      </c>
      <c r="AB17" s="207">
        <v>96.638000000000005</v>
      </c>
      <c r="AC17" s="207">
        <v>25.061</v>
      </c>
      <c r="AD17" s="207">
        <v>12.958</v>
      </c>
      <c r="AE17" s="207">
        <v>46.155999999999999</v>
      </c>
      <c r="AF17" s="207">
        <v>33.150999999999954</v>
      </c>
      <c r="AG17" s="207">
        <v>560.69799999999998</v>
      </c>
      <c r="AH17" s="263">
        <v>503.858</v>
      </c>
    </row>
    <row r="18" spans="1:35" s="240" customFormat="1">
      <c r="B18" s="454" t="s">
        <v>54</v>
      </c>
      <c r="C18" s="207">
        <v>86.290999999999997</v>
      </c>
      <c r="D18" s="207">
        <v>14.994999999999999</v>
      </c>
      <c r="E18" s="207">
        <v>27.256</v>
      </c>
      <c r="F18" s="207">
        <v>5.9610000000000003</v>
      </c>
      <c r="G18" s="207">
        <v>2.97</v>
      </c>
      <c r="H18" s="207">
        <v>9.3049999999999997</v>
      </c>
      <c r="I18" s="207">
        <v>9.4339999999999993</v>
      </c>
      <c r="J18" s="207">
        <v>5.7729999999999997</v>
      </c>
      <c r="K18" s="207">
        <v>2.1829999999999998</v>
      </c>
      <c r="L18" s="207">
        <v>2.5089999999999999</v>
      </c>
      <c r="M18" s="207">
        <v>0.66</v>
      </c>
      <c r="N18" s="207">
        <v>1.2829999999999999</v>
      </c>
      <c r="O18" s="207">
        <v>0.24299999999999999</v>
      </c>
      <c r="P18" s="455">
        <v>0</v>
      </c>
      <c r="Q18" s="207">
        <v>132.006</v>
      </c>
      <c r="R18" s="207">
        <v>22.106999999999999</v>
      </c>
      <c r="S18" s="207">
        <v>-0.86699999999999999</v>
      </c>
      <c r="T18" s="207">
        <v>3.601</v>
      </c>
      <c r="U18" s="207">
        <v>36.323</v>
      </c>
      <c r="V18" s="207">
        <v>7.6079999999999997</v>
      </c>
      <c r="W18" s="207">
        <v>1.458</v>
      </c>
      <c r="X18" s="207">
        <v>0</v>
      </c>
      <c r="Y18" s="207">
        <v>4.2000000000000003E-2</v>
      </c>
      <c r="Z18" s="207">
        <v>3.0640000000000001</v>
      </c>
      <c r="AA18" s="207">
        <v>2.7160000000000002</v>
      </c>
      <c r="AB18" s="207">
        <v>97.747</v>
      </c>
      <c r="AC18" s="207">
        <v>25.585000000000001</v>
      </c>
      <c r="AD18" s="207">
        <v>15.414999999999999</v>
      </c>
      <c r="AE18" s="207">
        <v>46.847999999999999</v>
      </c>
      <c r="AF18" s="207">
        <v>38.521000000000072</v>
      </c>
      <c r="AG18" s="207">
        <v>601.03700000000003</v>
      </c>
      <c r="AH18" s="263">
        <v>540.86599999999999</v>
      </c>
    </row>
    <row r="19" spans="1:35" s="240" customFormat="1">
      <c r="B19" s="454" t="s">
        <v>55</v>
      </c>
      <c r="C19" s="207">
        <v>98.097999999999999</v>
      </c>
      <c r="D19" s="207">
        <v>16.106000000000002</v>
      </c>
      <c r="E19" s="207">
        <v>26.797999999999998</v>
      </c>
      <c r="F19" s="207">
        <v>6.125</v>
      </c>
      <c r="G19" s="207">
        <v>2.794</v>
      </c>
      <c r="H19" s="207">
        <v>9.8780000000000001</v>
      </c>
      <c r="I19" s="207">
        <v>10.18</v>
      </c>
      <c r="J19" s="207">
        <v>5.9210000000000003</v>
      </c>
      <c r="K19" s="207">
        <v>2.637</v>
      </c>
      <c r="L19" s="207">
        <v>3.0019999999999998</v>
      </c>
      <c r="M19" s="207">
        <v>0.67800000000000005</v>
      </c>
      <c r="N19" s="207">
        <v>1.7090000000000001</v>
      </c>
      <c r="O19" s="207">
        <v>0.34100000000000003</v>
      </c>
      <c r="P19" s="455">
        <v>0</v>
      </c>
      <c r="Q19" s="207">
        <v>133.91499999999999</v>
      </c>
      <c r="R19" s="207">
        <v>20.332999999999998</v>
      </c>
      <c r="S19" s="207">
        <v>-1.546</v>
      </c>
      <c r="T19" s="207">
        <v>4.3369999999999997</v>
      </c>
      <c r="U19" s="207">
        <v>34.216999999999999</v>
      </c>
      <c r="V19" s="207">
        <v>7.52</v>
      </c>
      <c r="W19" s="207">
        <v>2.032</v>
      </c>
      <c r="X19" s="207">
        <v>0</v>
      </c>
      <c r="Y19" s="207">
        <v>2.3820000000000001</v>
      </c>
      <c r="Z19" s="207">
        <v>3.113</v>
      </c>
      <c r="AA19" s="207">
        <v>2.9049999999999998</v>
      </c>
      <c r="AB19" s="207">
        <v>101.59699999999999</v>
      </c>
      <c r="AC19" s="207">
        <v>25.797999999999998</v>
      </c>
      <c r="AD19" s="207">
        <v>16.690000000000001</v>
      </c>
      <c r="AE19" s="207">
        <v>48.91</v>
      </c>
      <c r="AF19" s="207">
        <v>36.981000000000108</v>
      </c>
      <c r="AG19" s="207">
        <v>623.45100000000002</v>
      </c>
      <c r="AH19" s="263">
        <v>559.99699999999996</v>
      </c>
    </row>
    <row r="20" spans="1:35" s="240" customFormat="1">
      <c r="A20" s="252"/>
      <c r="B20" s="454" t="s">
        <v>56</v>
      </c>
      <c r="C20" s="207">
        <v>100.694</v>
      </c>
      <c r="D20" s="207">
        <v>16.617999999999999</v>
      </c>
      <c r="E20" s="207">
        <v>26.571000000000002</v>
      </c>
      <c r="F20" s="207">
        <v>6.907</v>
      </c>
      <c r="G20" s="207">
        <v>2.2330000000000001</v>
      </c>
      <c r="H20" s="207">
        <v>9.59</v>
      </c>
      <c r="I20" s="207">
        <v>10.138999999999999</v>
      </c>
      <c r="J20" s="207">
        <v>5.9870000000000001</v>
      </c>
      <c r="K20" s="207">
        <v>2.8180000000000001</v>
      </c>
      <c r="L20" s="207">
        <v>3.0329999999999999</v>
      </c>
      <c r="M20" s="207">
        <v>0.65400000000000003</v>
      </c>
      <c r="N20" s="207">
        <v>2.746</v>
      </c>
      <c r="O20" s="207">
        <v>0.25800000000000001</v>
      </c>
      <c r="P20" s="455">
        <v>0</v>
      </c>
      <c r="Q20" s="207">
        <v>132.559</v>
      </c>
      <c r="R20" s="207">
        <v>20.550999999999998</v>
      </c>
      <c r="S20" s="207">
        <v>-0.81899999999999995</v>
      </c>
      <c r="T20" s="207">
        <v>3.927</v>
      </c>
      <c r="U20" s="207">
        <v>36.533999999999999</v>
      </c>
      <c r="V20" s="207">
        <v>4.2140000000000004</v>
      </c>
      <c r="W20" s="207">
        <v>1.7370000000000001</v>
      </c>
      <c r="X20" s="207">
        <v>0</v>
      </c>
      <c r="Y20" s="207">
        <v>1.7729999999999999</v>
      </c>
      <c r="Z20" s="207">
        <v>3.085</v>
      </c>
      <c r="AA20" s="207">
        <v>3.1059999999999999</v>
      </c>
      <c r="AB20" s="207">
        <v>104.483</v>
      </c>
      <c r="AC20" s="207">
        <v>26.149000000000001</v>
      </c>
      <c r="AD20" s="207">
        <v>16.923999999999999</v>
      </c>
      <c r="AE20" s="207">
        <v>51.883000000000003</v>
      </c>
      <c r="AF20" s="207">
        <v>41.051999999999907</v>
      </c>
      <c r="AG20" s="207">
        <v>635.40599999999995</v>
      </c>
      <c r="AH20" s="263">
        <v>566.27499999999998</v>
      </c>
    </row>
    <row r="21" spans="1:35" s="240" customFormat="1">
      <c r="B21" s="454" t="s">
        <v>57</v>
      </c>
      <c r="C21" s="207">
        <v>106.455</v>
      </c>
      <c r="D21" s="207">
        <v>17.137</v>
      </c>
      <c r="E21" s="207">
        <v>26.882000000000001</v>
      </c>
      <c r="F21" s="207">
        <v>9.3729999999999993</v>
      </c>
      <c r="G21" s="207">
        <v>3.1080000000000001</v>
      </c>
      <c r="H21" s="207">
        <v>9.5559999999999992</v>
      </c>
      <c r="I21" s="207">
        <v>10.308</v>
      </c>
      <c r="J21" s="207">
        <v>6.1050000000000004</v>
      </c>
      <c r="K21" s="207">
        <v>3.0030000000000001</v>
      </c>
      <c r="L21" s="207">
        <v>3.0179999999999998</v>
      </c>
      <c r="M21" s="207">
        <v>1.1879999999999999</v>
      </c>
      <c r="N21" s="207">
        <v>3.419</v>
      </c>
      <c r="O21" s="207">
        <v>0.35499999999999998</v>
      </c>
      <c r="P21" s="455">
        <v>0</v>
      </c>
      <c r="Q21" s="207">
        <v>135.48099999999999</v>
      </c>
      <c r="R21" s="207">
        <v>20.853999999999999</v>
      </c>
      <c r="S21" s="207">
        <v>1.2829999999999999</v>
      </c>
      <c r="T21" s="207">
        <v>3.9079999999999999</v>
      </c>
      <c r="U21" s="207">
        <v>37.360999999999997</v>
      </c>
      <c r="V21" s="207">
        <v>3.31</v>
      </c>
      <c r="W21" s="207">
        <v>1.1180000000000001</v>
      </c>
      <c r="X21" s="207">
        <v>0</v>
      </c>
      <c r="Y21" s="207">
        <v>2.4300000000000002</v>
      </c>
      <c r="Z21" s="207">
        <v>3.12</v>
      </c>
      <c r="AA21" s="207">
        <v>3.4009999999999998</v>
      </c>
      <c r="AB21" s="207">
        <v>107.306</v>
      </c>
      <c r="AC21" s="207">
        <v>27.369</v>
      </c>
      <c r="AD21" s="207">
        <v>18.119</v>
      </c>
      <c r="AE21" s="207">
        <v>54.323</v>
      </c>
      <c r="AF21" s="207">
        <v>42.874000000000024</v>
      </c>
      <c r="AG21" s="207">
        <v>662.16399999999999</v>
      </c>
      <c r="AH21" s="263">
        <v>589.95000000000005</v>
      </c>
    </row>
    <row r="22" spans="1:35" s="240" customFormat="1">
      <c r="B22" s="270" t="s">
        <v>58</v>
      </c>
      <c r="C22" s="207">
        <v>111.176</v>
      </c>
      <c r="D22" s="207">
        <v>17.14</v>
      </c>
      <c r="E22" s="207">
        <v>27.155999999999999</v>
      </c>
      <c r="F22" s="207">
        <v>10.853999999999999</v>
      </c>
      <c r="G22" s="207">
        <v>2.9249999999999998</v>
      </c>
      <c r="H22" s="207">
        <v>9.2509999999999994</v>
      </c>
      <c r="I22" s="207">
        <v>10.449</v>
      </c>
      <c r="J22" s="207">
        <v>5.8940000000000001</v>
      </c>
      <c r="K22" s="207">
        <v>3.2050000000000001</v>
      </c>
      <c r="L22" s="207">
        <v>2.9729999999999999</v>
      </c>
      <c r="M22" s="207">
        <v>1.647</v>
      </c>
      <c r="N22" s="207">
        <v>3.9820000000000002</v>
      </c>
      <c r="O22" s="207">
        <v>0.44800000000000001</v>
      </c>
      <c r="P22" s="455">
        <v>0</v>
      </c>
      <c r="Q22" s="207">
        <v>140.001</v>
      </c>
      <c r="R22" s="207">
        <v>23.643999999999998</v>
      </c>
      <c r="S22" s="207">
        <v>-2.5999999999999999E-2</v>
      </c>
      <c r="T22" s="207">
        <v>5.5590000000000002</v>
      </c>
      <c r="U22" s="207">
        <v>42.726999999999997</v>
      </c>
      <c r="V22" s="207">
        <v>1.544</v>
      </c>
      <c r="W22" s="207">
        <v>7.6999999999999999E-2</v>
      </c>
      <c r="X22" s="207">
        <v>0</v>
      </c>
      <c r="Y22" s="207">
        <v>3.117</v>
      </c>
      <c r="Z22" s="207">
        <v>3.137</v>
      </c>
      <c r="AA22" s="207">
        <v>3.802</v>
      </c>
      <c r="AB22" s="207">
        <v>110.26</v>
      </c>
      <c r="AC22" s="207">
        <v>28.141999999999999</v>
      </c>
      <c r="AD22" s="207">
        <v>19.623999999999999</v>
      </c>
      <c r="AE22" s="207">
        <v>55.978000000000002</v>
      </c>
      <c r="AF22" s="207">
        <v>43.982999999999834</v>
      </c>
      <c r="AG22" s="207">
        <v>688.66899999999998</v>
      </c>
      <c r="AH22" s="263">
        <v>612.00699999999995</v>
      </c>
    </row>
    <row r="23" spans="1:35" s="240" customFormat="1">
      <c r="B23" s="270" t="s">
        <v>59</v>
      </c>
      <c r="C23" s="253">
        <v>116.152</v>
      </c>
      <c r="D23" s="253">
        <v>17.800999999999998</v>
      </c>
      <c r="E23" s="253">
        <v>27.622</v>
      </c>
      <c r="F23" s="253">
        <v>11.273999999999999</v>
      </c>
      <c r="G23" s="253">
        <v>3.323</v>
      </c>
      <c r="H23" s="253">
        <v>9.1059999999999999</v>
      </c>
      <c r="I23" s="253">
        <v>10.696999999999999</v>
      </c>
      <c r="J23" s="253">
        <v>5.9059999999999997</v>
      </c>
      <c r="K23" s="253">
        <v>3.04</v>
      </c>
      <c r="L23" s="253">
        <v>3.7170000000000001</v>
      </c>
      <c r="M23" s="253">
        <v>1.7729999999999999</v>
      </c>
      <c r="N23" s="207">
        <v>4.8469999999999995</v>
      </c>
      <c r="O23" s="253">
        <v>0.503</v>
      </c>
      <c r="P23" s="235">
        <v>0</v>
      </c>
      <c r="Q23" s="207">
        <v>146.15899999999999</v>
      </c>
      <c r="R23" s="207">
        <v>24.327999999999999</v>
      </c>
      <c r="S23" s="207">
        <v>-1.613</v>
      </c>
      <c r="T23" s="253">
        <v>7.06</v>
      </c>
      <c r="U23" s="253">
        <v>44.390999999999998</v>
      </c>
      <c r="V23" s="253">
        <v>0.41</v>
      </c>
      <c r="W23" s="253">
        <v>-0.56200000000000006</v>
      </c>
      <c r="X23" s="207">
        <v>0</v>
      </c>
      <c r="Y23" s="253">
        <v>3.198</v>
      </c>
      <c r="Z23" s="253">
        <v>3.1150000000000002</v>
      </c>
      <c r="AA23" s="253">
        <v>4.6500000000000004</v>
      </c>
      <c r="AB23" s="207">
        <v>114.06099999999999</v>
      </c>
      <c r="AC23" s="253">
        <v>28.986000000000001</v>
      </c>
      <c r="AD23" s="253">
        <v>20.914000000000001</v>
      </c>
      <c r="AE23" s="253">
        <v>57.462000000000003</v>
      </c>
      <c r="AF23" s="207">
        <v>44.644000000000119</v>
      </c>
      <c r="AG23" s="253">
        <v>712.96400000000006</v>
      </c>
      <c r="AH23" s="456">
        <v>634.06600000000003</v>
      </c>
    </row>
    <row r="24" spans="1:35" s="240" customFormat="1">
      <c r="B24" s="270" t="s">
        <v>60</v>
      </c>
      <c r="C24" s="253">
        <v>121.973</v>
      </c>
      <c r="D24" s="253">
        <v>17.510000000000002</v>
      </c>
      <c r="E24" s="253">
        <v>27.937000000000001</v>
      </c>
      <c r="F24" s="253">
        <v>12.407999999999999</v>
      </c>
      <c r="G24" s="253">
        <v>3.7149999999999999</v>
      </c>
      <c r="H24" s="253">
        <v>8.6809999999999992</v>
      </c>
      <c r="I24" s="253">
        <v>11.117000000000001</v>
      </c>
      <c r="J24" s="253">
        <v>5.9809999999999999</v>
      </c>
      <c r="K24" s="253">
        <v>3.2109999999999999</v>
      </c>
      <c r="L24" s="253">
        <v>4.907</v>
      </c>
      <c r="M24" s="253">
        <v>1.911</v>
      </c>
      <c r="N24" s="207">
        <v>5.4950000000000001</v>
      </c>
      <c r="O24" s="253">
        <v>0.35299999999999998</v>
      </c>
      <c r="P24" s="235">
        <v>0.13800000000000001</v>
      </c>
      <c r="Q24" s="207">
        <v>149.73500000000001</v>
      </c>
      <c r="R24" s="207">
        <v>29.292000000000002</v>
      </c>
      <c r="S24" s="207">
        <v>-2.0760000000000001</v>
      </c>
      <c r="T24" s="253">
        <v>8.5609999999999999</v>
      </c>
      <c r="U24" s="253">
        <v>53.042000000000002</v>
      </c>
      <c r="V24" s="253">
        <v>0.622</v>
      </c>
      <c r="W24" s="253">
        <v>-0.65300000000000002</v>
      </c>
      <c r="X24" s="207">
        <v>0</v>
      </c>
      <c r="Y24" s="253">
        <v>3</v>
      </c>
      <c r="Z24" s="253">
        <v>3.1629999999999998</v>
      </c>
      <c r="AA24" s="253">
        <v>4.8230000000000004</v>
      </c>
      <c r="AB24" s="207">
        <v>125.78399999999999</v>
      </c>
      <c r="AC24" s="253">
        <v>30.36</v>
      </c>
      <c r="AD24" s="253">
        <v>17.783000000000001</v>
      </c>
      <c r="AE24" s="253">
        <v>59.216000000000001</v>
      </c>
      <c r="AF24" s="253">
        <v>46.250000000000114</v>
      </c>
      <c r="AG24" s="253">
        <v>754.23900000000003</v>
      </c>
      <c r="AH24" s="456">
        <v>676.79700000000003</v>
      </c>
    </row>
    <row r="25" spans="1:35" s="252" customFormat="1">
      <c r="B25" s="270" t="s">
        <v>61</v>
      </c>
      <c r="C25" s="253">
        <v>126.291</v>
      </c>
      <c r="D25" s="253">
        <v>17.355</v>
      </c>
      <c r="E25" s="253">
        <v>27.878</v>
      </c>
      <c r="F25" s="253">
        <v>13.595000000000001</v>
      </c>
      <c r="G25" s="253">
        <v>3.5190000000000001</v>
      </c>
      <c r="H25" s="253">
        <v>8.766</v>
      </c>
      <c r="I25" s="253">
        <v>11.585000000000001</v>
      </c>
      <c r="J25" s="253">
        <v>6.3620000000000001</v>
      </c>
      <c r="K25" s="253">
        <v>3.36</v>
      </c>
      <c r="L25" s="253">
        <v>5.8979999999999997</v>
      </c>
      <c r="M25" s="253">
        <v>1.869</v>
      </c>
      <c r="N25" s="207">
        <v>6.8220000000000001</v>
      </c>
      <c r="O25" s="253">
        <v>0.32900000000000001</v>
      </c>
      <c r="P25" s="235">
        <v>0.219</v>
      </c>
      <c r="Q25" s="207">
        <v>154.92599999999999</v>
      </c>
      <c r="R25" s="207">
        <v>28.295000000000002</v>
      </c>
      <c r="S25" s="207">
        <v>-2.6120000000000001</v>
      </c>
      <c r="T25" s="253">
        <v>7.7930000000000001</v>
      </c>
      <c r="U25" s="253">
        <v>53.747</v>
      </c>
      <c r="V25" s="253">
        <v>1.7929999999999999</v>
      </c>
      <c r="W25" s="253">
        <v>-0.56799999999999995</v>
      </c>
      <c r="X25" s="207">
        <v>0</v>
      </c>
      <c r="Y25" s="253">
        <v>2.6040000000000001</v>
      </c>
      <c r="Z25" s="253">
        <v>3.181</v>
      </c>
      <c r="AA25" s="253">
        <v>5.2039999999999997</v>
      </c>
      <c r="AB25" s="207">
        <v>131.547</v>
      </c>
      <c r="AC25" s="253">
        <v>32.137</v>
      </c>
      <c r="AD25" s="253">
        <v>20.61</v>
      </c>
      <c r="AE25" s="253">
        <v>58.161999999999999</v>
      </c>
      <c r="AF25" s="253">
        <v>48.774000000000001</v>
      </c>
      <c r="AG25" s="253">
        <v>779.44100000000003</v>
      </c>
      <c r="AH25" s="456">
        <v>700.81899999999996</v>
      </c>
    </row>
    <row r="26" spans="1:35" s="240" customFormat="1">
      <c r="B26" s="270" t="s">
        <v>171</v>
      </c>
      <c r="C26" s="253">
        <v>133.49700000000001</v>
      </c>
      <c r="D26" s="253">
        <v>18.306000000000001</v>
      </c>
      <c r="E26" s="253">
        <v>28.146000000000001</v>
      </c>
      <c r="F26" s="253">
        <v>12.888</v>
      </c>
      <c r="G26" s="253">
        <v>3.6190000000000002</v>
      </c>
      <c r="H26" s="253">
        <v>9.1519999999999992</v>
      </c>
      <c r="I26" s="253">
        <v>12.097</v>
      </c>
      <c r="J26" s="253">
        <v>6.6509999999999998</v>
      </c>
      <c r="K26" s="253">
        <v>3.645</v>
      </c>
      <c r="L26" s="253">
        <v>6.306</v>
      </c>
      <c r="M26" s="253">
        <v>1.9079999999999999</v>
      </c>
      <c r="N26" s="207">
        <v>7.8280000000000003</v>
      </c>
      <c r="O26" s="253">
        <v>0.27400000000000002</v>
      </c>
      <c r="P26" s="235">
        <v>1.2E-2</v>
      </c>
      <c r="Q26" s="207">
        <v>163.47</v>
      </c>
      <c r="R26" s="207">
        <v>31.355</v>
      </c>
      <c r="S26" s="207">
        <v>-2.3199999999999998</v>
      </c>
      <c r="T26" s="253">
        <v>9.1910000000000007</v>
      </c>
      <c r="U26" s="253">
        <v>54.97</v>
      </c>
      <c r="V26" s="253">
        <v>1.867</v>
      </c>
      <c r="W26" s="253">
        <v>-0.74399999999999999</v>
      </c>
      <c r="X26" s="207">
        <v>0</v>
      </c>
      <c r="Y26" s="253">
        <v>2.5230000000000001</v>
      </c>
      <c r="Z26" s="253">
        <v>3.2269999999999999</v>
      </c>
      <c r="AA26" s="253">
        <v>5.36</v>
      </c>
      <c r="AB26" s="207">
        <v>137.46100000000001</v>
      </c>
      <c r="AC26" s="253">
        <v>34.198999999999998</v>
      </c>
      <c r="AD26" s="253">
        <v>21.506</v>
      </c>
      <c r="AE26" s="253">
        <v>55.417999999999999</v>
      </c>
      <c r="AF26" s="253">
        <v>49.901000000000067</v>
      </c>
      <c r="AG26" s="253">
        <v>811.71299999999997</v>
      </c>
      <c r="AH26" s="456">
        <v>735.101</v>
      </c>
    </row>
    <row r="27" spans="1:35" s="240" customFormat="1">
      <c r="B27" s="270" t="s">
        <v>182</v>
      </c>
      <c r="C27" s="253">
        <v>134.74299999999999</v>
      </c>
      <c r="D27" s="253">
        <v>19.228000000000002</v>
      </c>
      <c r="E27" s="253">
        <v>27.501999999999999</v>
      </c>
      <c r="F27" s="253">
        <v>12.548999999999999</v>
      </c>
      <c r="G27" s="253">
        <v>3.617</v>
      </c>
      <c r="H27" s="253">
        <v>9.6929999999999996</v>
      </c>
      <c r="I27" s="253">
        <v>12.023999999999999</v>
      </c>
      <c r="J27" s="253">
        <v>6.984</v>
      </c>
      <c r="K27" s="253">
        <v>3.5459999999999998</v>
      </c>
      <c r="L27" s="253">
        <v>6.48</v>
      </c>
      <c r="M27" s="253">
        <v>2.0009999999999999</v>
      </c>
      <c r="N27" s="207">
        <v>8.3740000000000006</v>
      </c>
      <c r="O27" s="253">
        <v>1.581</v>
      </c>
      <c r="P27" s="235">
        <v>5.0000000000000001E-3</v>
      </c>
      <c r="Q27" s="207">
        <v>164.20400000000001</v>
      </c>
      <c r="R27" s="207">
        <v>32.009</v>
      </c>
      <c r="S27" s="207">
        <v>-3.6760000000000002</v>
      </c>
      <c r="T27" s="253">
        <v>9.827</v>
      </c>
      <c r="U27" s="253">
        <v>50.147999999999996</v>
      </c>
      <c r="V27" s="253">
        <v>0.98399999999999999</v>
      </c>
      <c r="W27" s="253">
        <v>-0.40899999999999997</v>
      </c>
      <c r="X27" s="207">
        <v>0</v>
      </c>
      <c r="Y27" s="253">
        <v>2.5230000000000001</v>
      </c>
      <c r="Z27" s="253">
        <v>3.2589999999999999</v>
      </c>
      <c r="AA27" s="253">
        <v>5.1219999999999999</v>
      </c>
      <c r="AB27" s="207">
        <v>143.67400000000001</v>
      </c>
      <c r="AC27" s="253">
        <v>36.338999999999999</v>
      </c>
      <c r="AD27" s="253">
        <v>24.26</v>
      </c>
      <c r="AE27" s="253">
        <v>58.103999999999999</v>
      </c>
      <c r="AF27" s="253">
        <v>51.804999999999836</v>
      </c>
      <c r="AG27" s="253">
        <v>826.5</v>
      </c>
      <c r="AH27" s="456">
        <v>743.55700000000002</v>
      </c>
    </row>
    <row r="28" spans="1:35" s="240" customFormat="1">
      <c r="B28" s="274" t="s">
        <v>186</v>
      </c>
      <c r="C28" s="253">
        <v>117.411</v>
      </c>
      <c r="D28" s="253">
        <v>20.757000000000001</v>
      </c>
      <c r="E28" s="253">
        <v>21.175000000000001</v>
      </c>
      <c r="F28" s="253">
        <v>9.5250000000000004</v>
      </c>
      <c r="G28" s="253">
        <v>3.6789999999999998</v>
      </c>
      <c r="H28" s="253">
        <v>9.7880000000000003</v>
      </c>
      <c r="I28" s="253">
        <v>12.156000000000001</v>
      </c>
      <c r="J28" s="253">
        <v>6.8979999999999997</v>
      </c>
      <c r="K28" s="253">
        <v>0.59</v>
      </c>
      <c r="L28" s="253">
        <v>6.306</v>
      </c>
      <c r="M28" s="253">
        <v>1.7909999999999999</v>
      </c>
      <c r="N28" s="207">
        <v>8.8270000000000017</v>
      </c>
      <c r="O28" s="253">
        <v>1.284</v>
      </c>
      <c r="P28" s="235">
        <v>0.14000000000000001</v>
      </c>
      <c r="Q28" s="207">
        <v>168.23500000000001</v>
      </c>
      <c r="R28" s="207">
        <v>31.187999999999999</v>
      </c>
      <c r="S28" s="207">
        <v>-4.16</v>
      </c>
      <c r="T28" s="253">
        <v>11.131</v>
      </c>
      <c r="U28" s="253">
        <v>54.36</v>
      </c>
      <c r="V28" s="253">
        <v>0.69099999999999995</v>
      </c>
      <c r="W28" s="253">
        <v>-0.24099999999999999</v>
      </c>
      <c r="X28" s="207">
        <v>0</v>
      </c>
      <c r="Y28" s="253">
        <v>1.9019999999999999</v>
      </c>
      <c r="Z28" s="253">
        <v>3.6669999999999998</v>
      </c>
      <c r="AA28" s="253">
        <v>5.327</v>
      </c>
      <c r="AB28" s="207">
        <v>144.21299999999999</v>
      </c>
      <c r="AC28" s="253">
        <v>37.58</v>
      </c>
      <c r="AD28" s="253">
        <v>21.204000000000001</v>
      </c>
      <c r="AE28" s="253">
        <v>59.161999999999999</v>
      </c>
      <c r="AF28" s="253">
        <v>37.347999999999956</v>
      </c>
      <c r="AG28" s="253">
        <v>791.93399999999997</v>
      </c>
      <c r="AH28" s="456">
        <v>711.42399999999998</v>
      </c>
      <c r="AI28" s="268"/>
    </row>
    <row r="29" spans="1:35" s="240" customFormat="1">
      <c r="A29" s="269"/>
      <c r="B29" s="270" t="s">
        <v>246</v>
      </c>
      <c r="C29" s="253">
        <v>143.39400000000001</v>
      </c>
      <c r="D29" s="253">
        <v>23.242999999999999</v>
      </c>
      <c r="E29" s="253">
        <v>25.972000000000001</v>
      </c>
      <c r="F29" s="253">
        <v>15.417</v>
      </c>
      <c r="G29" s="253">
        <v>4.3710000000000004</v>
      </c>
      <c r="H29" s="253">
        <v>10.191000000000001</v>
      </c>
      <c r="I29" s="253">
        <v>13.179</v>
      </c>
      <c r="J29" s="253">
        <v>7.133</v>
      </c>
      <c r="K29" s="253">
        <v>1.1990000000000001</v>
      </c>
      <c r="L29" s="253">
        <v>6.7919999999999998</v>
      </c>
      <c r="M29" s="253">
        <v>1.9470000000000001</v>
      </c>
      <c r="N29" s="207">
        <v>6.9429999999999996</v>
      </c>
      <c r="O29" s="253">
        <v>1.036</v>
      </c>
      <c r="P29" s="235">
        <v>0.22</v>
      </c>
      <c r="Q29" s="207">
        <v>192.554</v>
      </c>
      <c r="R29" s="207">
        <v>37.027999999999999</v>
      </c>
      <c r="S29" s="207">
        <v>-4.8029999999999999</v>
      </c>
      <c r="T29" s="253">
        <v>15.266999999999999</v>
      </c>
      <c r="U29" s="253">
        <v>68.695000000000007</v>
      </c>
      <c r="V29" s="253">
        <v>3.1419999999999999</v>
      </c>
      <c r="W29" s="253">
        <v>-0.55200000000000005</v>
      </c>
      <c r="X29" s="253">
        <v>0</v>
      </c>
      <c r="Y29" s="253">
        <v>1.29</v>
      </c>
      <c r="Z29" s="253">
        <v>3.8319999999999999</v>
      </c>
      <c r="AA29" s="253">
        <v>6.056</v>
      </c>
      <c r="AB29" s="253">
        <v>160.84599999999998</v>
      </c>
      <c r="AC29" s="253">
        <v>39.966000000000001</v>
      </c>
      <c r="AD29" s="253">
        <v>24.009</v>
      </c>
      <c r="AE29" s="253">
        <v>61.033999999999999</v>
      </c>
      <c r="AF29" s="253">
        <v>51.169999999999845</v>
      </c>
      <c r="AG29" s="253">
        <v>920.57100000000003</v>
      </c>
      <c r="AH29" s="456">
        <v>832.17200000000003</v>
      </c>
      <c r="AI29" s="268"/>
    </row>
    <row r="30" spans="1:35" s="240" customFormat="1">
      <c r="B30" s="274" t="s">
        <v>280</v>
      </c>
      <c r="C30" s="253">
        <v>160.126</v>
      </c>
      <c r="D30" s="253">
        <v>25.196000000000002</v>
      </c>
      <c r="E30" s="253">
        <v>25.105</v>
      </c>
      <c r="F30" s="253">
        <v>16.695</v>
      </c>
      <c r="G30" s="253">
        <v>3.782</v>
      </c>
      <c r="H30" s="253">
        <v>9.375</v>
      </c>
      <c r="I30" s="253">
        <v>12.384</v>
      </c>
      <c r="J30" s="253">
        <v>7.3250000000000002</v>
      </c>
      <c r="K30" s="253">
        <v>3.2690000000000001</v>
      </c>
      <c r="L30" s="253">
        <v>7.4550000000000001</v>
      </c>
      <c r="M30" s="253">
        <v>2.0640000000000001</v>
      </c>
      <c r="N30" s="207">
        <v>6.9989999999999997</v>
      </c>
      <c r="O30" s="253">
        <v>5.7549999999999999</v>
      </c>
      <c r="P30" s="235">
        <v>4.2000000000000003E-2</v>
      </c>
      <c r="Q30" s="207">
        <v>214.81399999999999</v>
      </c>
      <c r="R30" s="207">
        <v>42.939</v>
      </c>
      <c r="S30" s="207">
        <v>-5.766</v>
      </c>
      <c r="T30" s="253">
        <v>16.928000000000001</v>
      </c>
      <c r="U30" s="253">
        <v>74.828000000000003</v>
      </c>
      <c r="V30" s="253">
        <v>5.8339999999999996</v>
      </c>
      <c r="W30" s="253">
        <v>-0.23400000000000001</v>
      </c>
      <c r="X30" s="253">
        <v>4.2560000000000002</v>
      </c>
      <c r="Y30" s="253">
        <v>1.284</v>
      </c>
      <c r="Z30" s="253">
        <v>3.7490000000000001</v>
      </c>
      <c r="AA30" s="253">
        <v>7.0860000000000003</v>
      </c>
      <c r="AB30" s="253">
        <v>179.36799999999999</v>
      </c>
      <c r="AC30" s="253">
        <v>41.968000000000004</v>
      </c>
      <c r="AD30" s="253">
        <v>33.923999999999999</v>
      </c>
      <c r="AE30" s="253">
        <v>69.738</v>
      </c>
      <c r="AF30" s="253">
        <v>57.235000000000127</v>
      </c>
      <c r="AG30" s="253">
        <v>1033.5229999999999</v>
      </c>
      <c r="AH30" s="456">
        <v>927.09699999999998</v>
      </c>
    </row>
    <row r="31" spans="1:35" s="240" customFormat="1">
      <c r="B31" s="274" t="s">
        <v>282</v>
      </c>
      <c r="C31" s="253">
        <v>168.30500000000001</v>
      </c>
      <c r="D31" s="253">
        <v>28.082999999999998</v>
      </c>
      <c r="E31" s="253">
        <v>24.922000000000001</v>
      </c>
      <c r="F31" s="253">
        <v>12.798999999999999</v>
      </c>
      <c r="G31" s="253">
        <v>3.1970000000000001</v>
      </c>
      <c r="H31" s="253">
        <v>8.9689999999999994</v>
      </c>
      <c r="I31" s="253">
        <v>12.515000000000001</v>
      </c>
      <c r="J31" s="253">
        <v>7.8369999999999997</v>
      </c>
      <c r="K31" s="253">
        <v>3.8460000000000001</v>
      </c>
      <c r="L31" s="253">
        <v>8.3819999999999997</v>
      </c>
      <c r="M31" s="253">
        <v>1.857</v>
      </c>
      <c r="N31" s="207">
        <v>9.9559999999999995</v>
      </c>
      <c r="O31" s="253">
        <v>6.0490000000000004</v>
      </c>
      <c r="P31" s="235">
        <v>0.108</v>
      </c>
      <c r="Q31" s="207">
        <v>238.96799999999999</v>
      </c>
      <c r="R31" s="207">
        <v>42.256999999999998</v>
      </c>
      <c r="S31" s="207">
        <v>-4.2270000000000003</v>
      </c>
      <c r="T31" s="253">
        <v>14.493</v>
      </c>
      <c r="U31" s="253">
        <v>89.64</v>
      </c>
      <c r="V31" s="253">
        <v>2.613</v>
      </c>
      <c r="W31" s="253">
        <v>-0.42699999999999999</v>
      </c>
      <c r="X31" s="253">
        <v>3.238</v>
      </c>
      <c r="Y31" s="253">
        <v>1.5089999999999999</v>
      </c>
      <c r="Z31" s="253">
        <v>3.6659999999999999</v>
      </c>
      <c r="AA31" s="253">
        <v>7.4989999999999997</v>
      </c>
      <c r="AB31" s="253">
        <v>179.08099999999999</v>
      </c>
      <c r="AC31" s="253">
        <v>44.488999999999997</v>
      </c>
      <c r="AD31" s="253">
        <v>44.177999999999997</v>
      </c>
      <c r="AE31" s="253">
        <v>74.991</v>
      </c>
      <c r="AF31" s="253">
        <v>57.379999999999654</v>
      </c>
      <c r="AG31" s="253">
        <v>1096.173</v>
      </c>
      <c r="AH31" s="456">
        <v>974.23199999999997</v>
      </c>
    </row>
    <row r="32" spans="1:35">
      <c r="B32" s="457" t="s">
        <v>284</v>
      </c>
      <c r="C32" s="253">
        <v>173.291</v>
      </c>
      <c r="D32" s="253">
        <v>29.434999999999999</v>
      </c>
      <c r="E32" s="253">
        <v>24.359000000000002</v>
      </c>
      <c r="F32" s="253">
        <v>15.227</v>
      </c>
      <c r="G32" s="253">
        <v>4.3220000000000001</v>
      </c>
      <c r="H32" s="253">
        <v>7.9089999999999998</v>
      </c>
      <c r="I32" s="253">
        <v>12.545</v>
      </c>
      <c r="J32" s="253">
        <v>8.3620000000000001</v>
      </c>
      <c r="K32" s="253">
        <v>4.1310000000000002</v>
      </c>
      <c r="L32" s="253">
        <v>8.94</v>
      </c>
      <c r="M32" s="253">
        <v>1.8420000000000001</v>
      </c>
      <c r="N32" s="207">
        <v>10.479000000000001</v>
      </c>
      <c r="O32" s="253">
        <v>3.4060000000000001</v>
      </c>
      <c r="P32" s="235">
        <v>0.105</v>
      </c>
      <c r="Q32" s="207">
        <v>262.13099999999997</v>
      </c>
      <c r="R32" s="207">
        <v>48.164999999999999</v>
      </c>
      <c r="S32" s="207">
        <v>-4.391</v>
      </c>
      <c r="T32" s="253">
        <v>13.686</v>
      </c>
      <c r="U32" s="253">
        <v>93.021000000000001</v>
      </c>
      <c r="V32" s="253">
        <v>2.2329999999999997</v>
      </c>
      <c r="W32" s="253">
        <v>-0.35</v>
      </c>
      <c r="X32" s="253">
        <v>2.5529999999999999</v>
      </c>
      <c r="Y32" s="253">
        <v>1.329</v>
      </c>
      <c r="Z32" s="253">
        <v>3.819</v>
      </c>
      <c r="AA32" s="253">
        <v>8.25</v>
      </c>
      <c r="AB32" s="253">
        <v>171.40200000000002</v>
      </c>
      <c r="AC32" s="253">
        <v>47.417000000000002</v>
      </c>
      <c r="AD32" s="253">
        <v>44.326999999999998</v>
      </c>
      <c r="AE32" s="253">
        <v>78.936000000000007</v>
      </c>
      <c r="AF32" s="253">
        <v>62.341000000000122</v>
      </c>
      <c r="AG32" s="253">
        <v>1139.222</v>
      </c>
      <c r="AH32" s="456">
        <v>1013.463</v>
      </c>
    </row>
    <row r="33" spans="2:41">
      <c r="B33" s="458" t="s">
        <v>310</v>
      </c>
      <c r="C33" s="288">
        <v>179.61063138962973</v>
      </c>
      <c r="D33" s="289">
        <v>30.495146997439694</v>
      </c>
      <c r="E33" s="289">
        <v>23.979044595270111</v>
      </c>
      <c r="F33" s="289">
        <v>16.433769088609566</v>
      </c>
      <c r="G33" s="289">
        <v>4.4338847961902905</v>
      </c>
      <c r="H33" s="289">
        <v>7.9689044089112722</v>
      </c>
      <c r="I33" s="289">
        <v>11.90019866324867</v>
      </c>
      <c r="J33" s="289">
        <v>9.5917680210808669</v>
      </c>
      <c r="K33" s="289">
        <v>4.5514406941009957</v>
      </c>
      <c r="L33" s="289">
        <v>8.9728505851781204</v>
      </c>
      <c r="M33" s="289">
        <v>1.8208001561448486</v>
      </c>
      <c r="N33" s="289">
        <v>14.048987889195558</v>
      </c>
      <c r="O33" s="289">
        <v>2.5789593709999998</v>
      </c>
      <c r="P33" s="290">
        <v>0.56000000000000005</v>
      </c>
      <c r="Q33" s="289">
        <v>281.42134069325397</v>
      </c>
      <c r="R33" s="289">
        <v>53.277192779983139</v>
      </c>
      <c r="S33" s="289">
        <v>-5.7373308176443683</v>
      </c>
      <c r="T33" s="289">
        <v>20.26567289413822</v>
      </c>
      <c r="U33" s="289">
        <v>99.16693288386108</v>
      </c>
      <c r="V33" s="289">
        <v>0.76207938217529414</v>
      </c>
      <c r="W33" s="289">
        <v>-0.47175453833333336</v>
      </c>
      <c r="X33" s="289">
        <v>2.4056220257890377</v>
      </c>
      <c r="Y33" s="289">
        <v>1.4150304209855629</v>
      </c>
      <c r="Z33" s="289">
        <v>3.8719999999999999</v>
      </c>
      <c r="AA33" s="289">
        <v>8.6589015400026668</v>
      </c>
      <c r="AB33" s="289">
        <v>205.36409234425267</v>
      </c>
      <c r="AC33" s="289">
        <v>50.912470070988029</v>
      </c>
      <c r="AD33" s="289">
        <v>42.469817812251677</v>
      </c>
      <c r="AE33" s="289">
        <v>82.82357051438278</v>
      </c>
      <c r="AF33" s="289">
        <v>74.750936034791636</v>
      </c>
      <c r="AG33" s="289">
        <v>1231.5180136308079</v>
      </c>
      <c r="AH33" s="459">
        <v>1103.3404444418379</v>
      </c>
    </row>
    <row r="34" spans="2:41">
      <c r="B34" s="458" t="s">
        <v>318</v>
      </c>
      <c r="C34" s="299">
        <v>188.85610178925626</v>
      </c>
      <c r="D34" s="300">
        <v>31.360923142431588</v>
      </c>
      <c r="E34" s="300">
        <v>24.217584020595833</v>
      </c>
      <c r="F34" s="300">
        <v>19.23063855088003</v>
      </c>
      <c r="G34" s="300">
        <v>4.6436828199190661</v>
      </c>
      <c r="H34" s="300">
        <v>7.7982072749036977</v>
      </c>
      <c r="I34" s="300">
        <v>12.321964921553352</v>
      </c>
      <c r="J34" s="300">
        <v>10.125452293925406</v>
      </c>
      <c r="K34" s="300">
        <v>5.219625605819691</v>
      </c>
      <c r="L34" s="300">
        <v>9.1801578309077545</v>
      </c>
      <c r="M34" s="300">
        <v>1.7961105966370086</v>
      </c>
      <c r="N34" s="300">
        <v>15.918754703044929</v>
      </c>
      <c r="O34" s="300">
        <v>3.0191104499295047</v>
      </c>
      <c r="P34" s="267">
        <v>-0.03</v>
      </c>
      <c r="Q34" s="300">
        <v>298.07125931448547</v>
      </c>
      <c r="R34" s="300">
        <v>62.488228050042125</v>
      </c>
      <c r="S34" s="300">
        <v>-1.6404588708548109</v>
      </c>
      <c r="T34" s="300">
        <v>19.787228725135527</v>
      </c>
      <c r="U34" s="300">
        <v>104.52768457435319</v>
      </c>
      <c r="V34" s="300">
        <v>0.87272239830320153</v>
      </c>
      <c r="W34" s="300">
        <v>-0.20269365414263127</v>
      </c>
      <c r="X34" s="300">
        <v>1.7490879302279692</v>
      </c>
      <c r="Y34" s="300">
        <v>1.4062023989486518</v>
      </c>
      <c r="Z34" s="300">
        <v>3.9510000000000001</v>
      </c>
      <c r="AA34" s="300">
        <v>9.4696734360681738</v>
      </c>
      <c r="AB34" s="300">
        <v>213.74560637030658</v>
      </c>
      <c r="AC34" s="300">
        <v>53.554762623194677</v>
      </c>
      <c r="AD34" s="300">
        <v>43.715849651673544</v>
      </c>
      <c r="AE34" s="300">
        <v>85.259765989483128</v>
      </c>
      <c r="AF34" s="300">
        <v>80.488990064584655</v>
      </c>
      <c r="AG34" s="300">
        <v>1303.7560118773658</v>
      </c>
      <c r="AH34" s="460">
        <v>1171.9277848730042</v>
      </c>
    </row>
    <row r="35" spans="2:41">
      <c r="B35" s="458" t="s">
        <v>326</v>
      </c>
      <c r="C35" s="299">
        <v>197.99578499263208</v>
      </c>
      <c r="D35" s="300">
        <v>32.688523215444292</v>
      </c>
      <c r="E35" s="300">
        <v>26.17267395348199</v>
      </c>
      <c r="F35" s="300">
        <v>21.610851071390549</v>
      </c>
      <c r="G35" s="300">
        <v>4.8030225339258443</v>
      </c>
      <c r="H35" s="300">
        <v>7.6504414127931577</v>
      </c>
      <c r="I35" s="300">
        <v>12.752230428121182</v>
      </c>
      <c r="J35" s="300">
        <v>10.560851576273119</v>
      </c>
      <c r="K35" s="300">
        <v>5.5594916557241296</v>
      </c>
      <c r="L35" s="300">
        <v>9.4108130644823813</v>
      </c>
      <c r="M35" s="300">
        <v>1.7370593693927492</v>
      </c>
      <c r="N35" s="300">
        <v>15.366099235670355</v>
      </c>
      <c r="O35" s="300">
        <v>2.9522434854328745</v>
      </c>
      <c r="P35" s="267">
        <v>-0.03</v>
      </c>
      <c r="Q35" s="300">
        <v>311.4931394890944</v>
      </c>
      <c r="R35" s="300">
        <v>68.75529697099266</v>
      </c>
      <c r="S35" s="300">
        <v>2.744906379802269</v>
      </c>
      <c r="T35" s="300">
        <v>21.838454903937926</v>
      </c>
      <c r="U35" s="300">
        <v>110.68288615382949</v>
      </c>
      <c r="V35" s="300">
        <v>0.52829919634699118</v>
      </c>
      <c r="W35" s="300">
        <v>-0.1751969406485912</v>
      </c>
      <c r="X35" s="300">
        <v>1.6119829397389165</v>
      </c>
      <c r="Y35" s="300">
        <v>1.3973743769117395</v>
      </c>
      <c r="Z35" s="300">
        <v>3.9820000000000002</v>
      </c>
      <c r="AA35" s="300">
        <v>11.074676024043541</v>
      </c>
      <c r="AB35" s="300">
        <v>220.73515906102679</v>
      </c>
      <c r="AC35" s="300">
        <v>56.563564444996452</v>
      </c>
      <c r="AD35" s="300">
        <v>45.601151927791378</v>
      </c>
      <c r="AE35" s="300">
        <v>88.415474423049019</v>
      </c>
      <c r="AF35" s="300">
        <v>83.246873358248735</v>
      </c>
      <c r="AG35" s="300">
        <v>1370.2761752111023</v>
      </c>
      <c r="AH35" s="460">
        <v>1233.211323766478</v>
      </c>
    </row>
    <row r="36" spans="2:41" s="240" customFormat="1">
      <c r="B36" s="458" t="s">
        <v>330</v>
      </c>
      <c r="C36" s="299">
        <v>205.72625275909789</v>
      </c>
      <c r="D36" s="300">
        <v>33.365728539891919</v>
      </c>
      <c r="E36" s="300">
        <v>26.257946182573953</v>
      </c>
      <c r="F36" s="300">
        <v>24.104189686743169</v>
      </c>
      <c r="G36" s="300">
        <v>4.9540792738009083</v>
      </c>
      <c r="H36" s="300">
        <v>7.4577444860918014</v>
      </c>
      <c r="I36" s="300">
        <v>13.200005002987071</v>
      </c>
      <c r="J36" s="300">
        <v>12.059752632120292</v>
      </c>
      <c r="K36" s="300">
        <v>5.8543059639537027</v>
      </c>
      <c r="L36" s="300">
        <v>9.6623949815519428</v>
      </c>
      <c r="M36" s="300">
        <v>1.7100532899040957</v>
      </c>
      <c r="N36" s="300">
        <v>16.029938529178452</v>
      </c>
      <c r="O36" s="300">
        <v>2.6143883144004785</v>
      </c>
      <c r="P36" s="267">
        <v>5.0000000000000001E-3</v>
      </c>
      <c r="Q36" s="300">
        <v>324.95985724558204</v>
      </c>
      <c r="R36" s="300">
        <v>72.43797008565042</v>
      </c>
      <c r="S36" s="300">
        <v>-4.0402816697500565</v>
      </c>
      <c r="T36" s="300">
        <v>24.770296415810535</v>
      </c>
      <c r="U36" s="300">
        <v>115.09238516079476</v>
      </c>
      <c r="V36" s="300">
        <v>0.35311334395444982</v>
      </c>
      <c r="W36" s="300">
        <v>-0.14137821973589548</v>
      </c>
      <c r="X36" s="300">
        <v>1.4368595435728089</v>
      </c>
      <c r="Y36" s="300">
        <v>1.388546354874828</v>
      </c>
      <c r="Z36" s="300">
        <v>3.9820000000000002</v>
      </c>
      <c r="AA36" s="300">
        <v>12.596854095203238</v>
      </c>
      <c r="AB36" s="300">
        <v>228.19271254462379</v>
      </c>
      <c r="AC36" s="300">
        <v>59.67473349527814</v>
      </c>
      <c r="AD36" s="300">
        <v>46.564534117128296</v>
      </c>
      <c r="AE36" s="300">
        <v>91.46000481871981</v>
      </c>
      <c r="AF36" s="300">
        <v>86.707582309331741</v>
      </c>
      <c r="AG36" s="300">
        <v>1420.6995155176819</v>
      </c>
      <c r="AH36" s="460">
        <v>1279.4446186092268</v>
      </c>
    </row>
    <row r="37" spans="2:41" s="240" customFormat="1">
      <c r="B37" s="458" t="s">
        <v>333</v>
      </c>
      <c r="C37" s="299">
        <v>214.83089661308642</v>
      </c>
      <c r="D37" s="300">
        <v>34.371043108943965</v>
      </c>
      <c r="E37" s="300">
        <v>25.996123847100243</v>
      </c>
      <c r="F37" s="300">
        <v>26.261360733754564</v>
      </c>
      <c r="G37" s="300">
        <v>5.1164690987727299</v>
      </c>
      <c r="H37" s="300">
        <v>7.1739943128474124</v>
      </c>
      <c r="I37" s="300">
        <v>13.661303042460087</v>
      </c>
      <c r="J37" s="300">
        <v>12.771780375025804</v>
      </c>
      <c r="K37" s="300">
        <v>6.1738015495560905</v>
      </c>
      <c r="L37" s="300">
        <v>9.9082992363984577</v>
      </c>
      <c r="M37" s="300">
        <v>1.768514024326574</v>
      </c>
      <c r="N37" s="300">
        <v>16.897385957432164</v>
      </c>
      <c r="O37" s="300">
        <v>2.4535276598633646</v>
      </c>
      <c r="P37" s="267">
        <v>0.01</v>
      </c>
      <c r="Q37" s="300">
        <v>343.96023936703335</v>
      </c>
      <c r="R37" s="300">
        <v>73.631220386840184</v>
      </c>
      <c r="S37" s="300">
        <v>-6.6589533945171304</v>
      </c>
      <c r="T37" s="300">
        <v>27.343345994572505</v>
      </c>
      <c r="U37" s="300">
        <v>118.98643348606006</v>
      </c>
      <c r="V37" s="300">
        <v>0.19329795125424931</v>
      </c>
      <c r="W37" s="300">
        <v>-7.8599422972255792E-2</v>
      </c>
      <c r="X37" s="300">
        <v>1.0767860630466533</v>
      </c>
      <c r="Y37" s="300">
        <v>1.3797183328379166</v>
      </c>
      <c r="Z37" s="300">
        <v>3.9820000000000002</v>
      </c>
      <c r="AA37" s="300">
        <v>13.528384265675301</v>
      </c>
      <c r="AB37" s="300">
        <v>239.19486598308069</v>
      </c>
      <c r="AC37" s="300">
        <v>62.865587181961942</v>
      </c>
      <c r="AD37" s="300">
        <v>48.612574311185647</v>
      </c>
      <c r="AE37" s="300">
        <v>94.206711381985528</v>
      </c>
      <c r="AF37" s="300">
        <v>91.744942917109697</v>
      </c>
      <c r="AG37" s="300">
        <v>1483.2949009895292</v>
      </c>
      <c r="AH37" s="460">
        <v>1337.2489534774927</v>
      </c>
    </row>
    <row r="38" spans="2:41">
      <c r="B38" s="461" t="s">
        <v>341</v>
      </c>
      <c r="C38" s="462">
        <v>223.96471150711673</v>
      </c>
      <c r="D38" s="463">
        <v>35.871074812122508</v>
      </c>
      <c r="E38" s="463">
        <v>25.344493348698865</v>
      </c>
      <c r="F38" s="463">
        <v>27.970016371733866</v>
      </c>
      <c r="G38" s="463">
        <v>5.2758204153142154</v>
      </c>
      <c r="H38" s="463">
        <v>7.0382649431390325</v>
      </c>
      <c r="I38" s="463">
        <v>14.058343451270034</v>
      </c>
      <c r="J38" s="463">
        <v>13.554953988941511</v>
      </c>
      <c r="K38" s="463">
        <v>6.4801596359994429</v>
      </c>
      <c r="L38" s="463">
        <v>10.12296106618685</v>
      </c>
      <c r="M38" s="463">
        <v>1.8735298224184309</v>
      </c>
      <c r="N38" s="464">
        <v>18.555762360066598</v>
      </c>
      <c r="O38" s="463">
        <v>2.3302662795776907</v>
      </c>
      <c r="P38" s="465">
        <v>0.01</v>
      </c>
      <c r="Q38" s="463">
        <v>359.76233612061355</v>
      </c>
      <c r="R38" s="463">
        <v>74.071158691784262</v>
      </c>
      <c r="S38" s="463">
        <v>-6.8865259883660475</v>
      </c>
      <c r="T38" s="463">
        <v>29.774829629823792</v>
      </c>
      <c r="U38" s="463">
        <v>124.07153405152208</v>
      </c>
      <c r="V38" s="463">
        <v>0.17725845378651242</v>
      </c>
      <c r="W38" s="463">
        <v>-9.4691999981146954E-2</v>
      </c>
      <c r="X38" s="463">
        <v>0.21635584540862782</v>
      </c>
      <c r="Y38" s="463">
        <v>1.3708903108010049</v>
      </c>
      <c r="Z38" s="463">
        <v>4.0540323322398502</v>
      </c>
      <c r="AA38" s="463">
        <v>14.456885115983789</v>
      </c>
      <c r="AB38" s="463">
        <v>247.17346664677672</v>
      </c>
      <c r="AC38" s="463">
        <v>66.201771394460778</v>
      </c>
      <c r="AD38" s="463">
        <v>50.490587496749377</v>
      </c>
      <c r="AE38" s="463">
        <v>97.174135118312606</v>
      </c>
      <c r="AF38" s="463">
        <v>93.36485260430095</v>
      </c>
      <c r="AG38" s="463">
        <v>1539.4195043520922</v>
      </c>
      <c r="AH38" s="466">
        <v>1388.3492114918074</v>
      </c>
    </row>
    <row r="39" spans="2:41">
      <c r="B39" s="467" t="s">
        <v>128</v>
      </c>
      <c r="C39" s="524" t="s">
        <v>346</v>
      </c>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437"/>
      <c r="AG39" s="437"/>
      <c r="AH39" s="468"/>
    </row>
    <row r="40" spans="2:41">
      <c r="B40" s="469"/>
      <c r="C40" s="524" t="s">
        <v>357</v>
      </c>
      <c r="D40" s="524"/>
      <c r="E40" s="524"/>
      <c r="F40" s="524"/>
      <c r="G40" s="524"/>
      <c r="H40" s="524"/>
      <c r="I40" s="524"/>
      <c r="J40" s="524"/>
      <c r="K40" s="524"/>
      <c r="L40" s="532"/>
      <c r="M40" s="532"/>
      <c r="N40" s="532"/>
      <c r="O40" s="532"/>
      <c r="P40" s="532"/>
      <c r="Q40" s="532"/>
      <c r="R40" s="532"/>
      <c r="S40" s="532"/>
      <c r="T40" s="532"/>
      <c r="U40" s="532"/>
      <c r="V40" s="532"/>
      <c r="W40" s="470"/>
      <c r="X40" s="470"/>
      <c r="AB40" s="470"/>
      <c r="AH40" s="314"/>
    </row>
    <row r="41" spans="2:41">
      <c r="B41" s="469"/>
      <c r="C41" s="381" t="s">
        <v>358</v>
      </c>
      <c r="D41" s="381"/>
      <c r="E41" s="381"/>
      <c r="F41" s="381"/>
      <c r="G41" s="381"/>
      <c r="H41" s="381"/>
      <c r="I41" s="381"/>
      <c r="J41" s="381"/>
      <c r="K41" s="381"/>
      <c r="L41" s="471"/>
      <c r="M41" s="471"/>
      <c r="N41" s="471"/>
      <c r="O41" s="471"/>
      <c r="P41" s="471"/>
      <c r="Q41" s="471"/>
      <c r="R41" s="471"/>
      <c r="S41" s="471"/>
      <c r="T41" s="471"/>
      <c r="U41" s="471"/>
      <c r="V41" s="471"/>
      <c r="W41" s="471"/>
      <c r="X41" s="471"/>
      <c r="Y41" s="240"/>
      <c r="Z41" s="240"/>
      <c r="AA41" s="240"/>
      <c r="AB41" s="471"/>
      <c r="AC41" s="240"/>
      <c r="AD41" s="240"/>
      <c r="AE41" s="240"/>
      <c r="AF41" s="240"/>
      <c r="AG41" s="240"/>
      <c r="AH41" s="269"/>
    </row>
    <row r="42" spans="2:41" ht="16.5" thickBot="1">
      <c r="B42" s="472"/>
      <c r="C42" s="473" t="s">
        <v>172</v>
      </c>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5"/>
      <c r="AI42" s="322"/>
    </row>
    <row r="43" spans="2:41">
      <c r="B43" s="322"/>
      <c r="AI43" s="322"/>
      <c r="AJ43" s="322"/>
      <c r="AK43" s="322"/>
    </row>
    <row r="44" spans="2:41">
      <c r="B44" s="322"/>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row>
    <row r="45" spans="2:41">
      <c r="B45" s="322"/>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row>
    <row r="46" spans="2:41">
      <c r="B46" s="322"/>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row>
    <row r="47" spans="2:41">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row>
    <row r="48" spans="2:41">
      <c r="B48" s="322"/>
      <c r="P48" s="161" t="s">
        <v>223</v>
      </c>
    </row>
  </sheetData>
  <mergeCells count="3">
    <mergeCell ref="C1:AH1"/>
    <mergeCell ref="C39:AE39"/>
    <mergeCell ref="C40:V40"/>
  </mergeCells>
  <phoneticPr fontId="153"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8"/>
    <pageSetUpPr fitToPage="1"/>
  </sheetPr>
  <dimension ref="A1:K147"/>
  <sheetViews>
    <sheetView workbookViewId="0">
      <pane ySplit="6" topLeftCell="A7" activePane="bottomLeft" state="frozen"/>
      <selection pane="bottomLeft"/>
    </sheetView>
  </sheetViews>
  <sheetFormatPr defaultRowHeight="15"/>
  <cols>
    <col min="1" max="1" width="1.5703125" style="85" customWidth="1"/>
    <col min="2" max="2" width="7.5703125" style="85" bestFit="1" customWidth="1"/>
    <col min="3" max="6" width="20.140625" style="85" customWidth="1"/>
    <col min="7" max="245" width="9.140625" style="85"/>
    <col min="246" max="246" width="1.5703125" style="85" customWidth="1"/>
    <col min="247" max="247" width="7.5703125" style="85" bestFit="1" customWidth="1"/>
    <col min="248" max="251" width="20.140625" style="85" customWidth="1"/>
    <col min="252" max="501" width="9.140625" style="85"/>
    <col min="502" max="502" width="1.5703125" style="85" customWidth="1"/>
    <col min="503" max="503" width="7.5703125" style="85" bestFit="1" customWidth="1"/>
    <col min="504" max="507" width="20.140625" style="85" customWidth="1"/>
    <col min="508" max="757" width="9.140625" style="85"/>
    <col min="758" max="758" width="1.5703125" style="85" customWidth="1"/>
    <col min="759" max="759" width="7.5703125" style="85" bestFit="1" customWidth="1"/>
    <col min="760" max="763" width="20.140625" style="85" customWidth="1"/>
    <col min="764" max="1013" width="9.140625" style="85"/>
    <col min="1014" max="1014" width="1.5703125" style="85" customWidth="1"/>
    <col min="1015" max="1015" width="7.5703125" style="85" bestFit="1" customWidth="1"/>
    <col min="1016" max="1019" width="20.140625" style="85" customWidth="1"/>
    <col min="1020" max="1269" width="9.140625" style="85"/>
    <col min="1270" max="1270" width="1.5703125" style="85" customWidth="1"/>
    <col min="1271" max="1271" width="7.5703125" style="85" bestFit="1" customWidth="1"/>
    <col min="1272" max="1275" width="20.140625" style="85" customWidth="1"/>
    <col min="1276" max="1525" width="9.140625" style="85"/>
    <col min="1526" max="1526" width="1.5703125" style="85" customWidth="1"/>
    <col min="1527" max="1527" width="7.5703125" style="85" bestFit="1" customWidth="1"/>
    <col min="1528" max="1531" width="20.140625" style="85" customWidth="1"/>
    <col min="1532" max="1781" width="9.140625" style="85"/>
    <col min="1782" max="1782" width="1.5703125" style="85" customWidth="1"/>
    <col min="1783" max="1783" width="7.5703125" style="85" bestFit="1" customWidth="1"/>
    <col min="1784" max="1787" width="20.140625" style="85" customWidth="1"/>
    <col min="1788" max="2037" width="9.140625" style="85"/>
    <col min="2038" max="2038" width="1.5703125" style="85" customWidth="1"/>
    <col min="2039" max="2039" width="7.5703125" style="85" bestFit="1" customWidth="1"/>
    <col min="2040" max="2043" width="20.140625" style="85" customWidth="1"/>
    <col min="2044" max="2293" width="9.140625" style="85"/>
    <col min="2294" max="2294" width="1.5703125" style="85" customWidth="1"/>
    <col min="2295" max="2295" width="7.5703125" style="85" bestFit="1" customWidth="1"/>
    <col min="2296" max="2299" width="20.140625" style="85" customWidth="1"/>
    <col min="2300" max="2549" width="9.140625" style="85"/>
    <col min="2550" max="2550" width="1.5703125" style="85" customWidth="1"/>
    <col min="2551" max="2551" width="7.5703125" style="85" bestFit="1" customWidth="1"/>
    <col min="2552" max="2555" width="20.140625" style="85" customWidth="1"/>
    <col min="2556" max="2805" width="9.140625" style="85"/>
    <col min="2806" max="2806" width="1.5703125" style="85" customWidth="1"/>
    <col min="2807" max="2807" width="7.5703125" style="85" bestFit="1" customWidth="1"/>
    <col min="2808" max="2811" width="20.140625" style="85" customWidth="1"/>
    <col min="2812" max="3061" width="9.140625" style="85"/>
    <col min="3062" max="3062" width="1.5703125" style="85" customWidth="1"/>
    <col min="3063" max="3063" width="7.5703125" style="85" bestFit="1" customWidth="1"/>
    <col min="3064" max="3067" width="20.140625" style="85" customWidth="1"/>
    <col min="3068" max="3317" width="9.140625" style="85"/>
    <col min="3318" max="3318" width="1.5703125" style="85" customWidth="1"/>
    <col min="3319" max="3319" width="7.5703125" style="85" bestFit="1" customWidth="1"/>
    <col min="3320" max="3323" width="20.140625" style="85" customWidth="1"/>
    <col min="3324" max="3573" width="9.140625" style="85"/>
    <col min="3574" max="3574" width="1.5703125" style="85" customWidth="1"/>
    <col min="3575" max="3575" width="7.5703125" style="85" bestFit="1" customWidth="1"/>
    <col min="3576" max="3579" width="20.140625" style="85" customWidth="1"/>
    <col min="3580" max="3829" width="9.140625" style="85"/>
    <col min="3830" max="3830" width="1.5703125" style="85" customWidth="1"/>
    <col min="3831" max="3831" width="7.5703125" style="85" bestFit="1" customWidth="1"/>
    <col min="3832" max="3835" width="20.140625" style="85" customWidth="1"/>
    <col min="3836" max="4085" width="9.140625" style="85"/>
    <col min="4086" max="4086" width="1.5703125" style="85" customWidth="1"/>
    <col min="4087" max="4087" width="7.5703125" style="85" bestFit="1" customWidth="1"/>
    <col min="4088" max="4091" width="20.140625" style="85" customWidth="1"/>
    <col min="4092" max="4341" width="9.140625" style="85"/>
    <col min="4342" max="4342" width="1.5703125" style="85" customWidth="1"/>
    <col min="4343" max="4343" width="7.5703125" style="85" bestFit="1" customWidth="1"/>
    <col min="4344" max="4347" width="20.140625" style="85" customWidth="1"/>
    <col min="4348" max="4597" width="9.140625" style="85"/>
    <col min="4598" max="4598" width="1.5703125" style="85" customWidth="1"/>
    <col min="4599" max="4599" width="7.5703125" style="85" bestFit="1" customWidth="1"/>
    <col min="4600" max="4603" width="20.140625" style="85" customWidth="1"/>
    <col min="4604" max="4853" width="9.140625" style="85"/>
    <col min="4854" max="4854" width="1.5703125" style="85" customWidth="1"/>
    <col min="4855" max="4855" width="7.5703125" style="85" bestFit="1" customWidth="1"/>
    <col min="4856" max="4859" width="20.140625" style="85" customWidth="1"/>
    <col min="4860" max="5109" width="9.140625" style="85"/>
    <col min="5110" max="5110" width="1.5703125" style="85" customWidth="1"/>
    <col min="5111" max="5111" width="7.5703125" style="85" bestFit="1" customWidth="1"/>
    <col min="5112" max="5115" width="20.140625" style="85" customWidth="1"/>
    <col min="5116" max="5365" width="9.140625" style="85"/>
    <col min="5366" max="5366" width="1.5703125" style="85" customWidth="1"/>
    <col min="5367" max="5367" width="7.5703125" style="85" bestFit="1" customWidth="1"/>
    <col min="5368" max="5371" width="20.140625" style="85" customWidth="1"/>
    <col min="5372" max="5621" width="9.140625" style="85"/>
    <col min="5622" max="5622" width="1.5703125" style="85" customWidth="1"/>
    <col min="5623" max="5623" width="7.5703125" style="85" bestFit="1" customWidth="1"/>
    <col min="5624" max="5627" width="20.140625" style="85" customWidth="1"/>
    <col min="5628" max="5877" width="9.140625" style="85"/>
    <col min="5878" max="5878" width="1.5703125" style="85" customWidth="1"/>
    <col min="5879" max="5879" width="7.5703125" style="85" bestFit="1" customWidth="1"/>
    <col min="5880" max="5883" width="20.140625" style="85" customWidth="1"/>
    <col min="5884" max="6133" width="9.140625" style="85"/>
    <col min="6134" max="6134" width="1.5703125" style="85" customWidth="1"/>
    <col min="6135" max="6135" width="7.5703125" style="85" bestFit="1" customWidth="1"/>
    <col min="6136" max="6139" width="20.140625" style="85" customWidth="1"/>
    <col min="6140" max="6389" width="9.140625" style="85"/>
    <col min="6390" max="6390" width="1.5703125" style="85" customWidth="1"/>
    <col min="6391" max="6391" width="7.5703125" style="85" bestFit="1" customWidth="1"/>
    <col min="6392" max="6395" width="20.140625" style="85" customWidth="1"/>
    <col min="6396" max="6645" width="9.140625" style="85"/>
    <col min="6646" max="6646" width="1.5703125" style="85" customWidth="1"/>
    <col min="6647" max="6647" width="7.5703125" style="85" bestFit="1" customWidth="1"/>
    <col min="6648" max="6651" width="20.140625" style="85" customWidth="1"/>
    <col min="6652" max="6901" width="9.140625" style="85"/>
    <col min="6902" max="6902" width="1.5703125" style="85" customWidth="1"/>
    <col min="6903" max="6903" width="7.5703125" style="85" bestFit="1" customWidth="1"/>
    <col min="6904" max="6907" width="20.140625" style="85" customWidth="1"/>
    <col min="6908" max="7157" width="9.140625" style="85"/>
    <col min="7158" max="7158" width="1.5703125" style="85" customWidth="1"/>
    <col min="7159" max="7159" width="7.5703125" style="85" bestFit="1" customWidth="1"/>
    <col min="7160" max="7163" width="20.140625" style="85" customWidth="1"/>
    <col min="7164" max="7413" width="9.140625" style="85"/>
    <col min="7414" max="7414" width="1.5703125" style="85" customWidth="1"/>
    <col min="7415" max="7415" width="7.5703125" style="85" bestFit="1" customWidth="1"/>
    <col min="7416" max="7419" width="20.140625" style="85" customWidth="1"/>
    <col min="7420" max="7669" width="9.140625" style="85"/>
    <col min="7670" max="7670" width="1.5703125" style="85" customWidth="1"/>
    <col min="7671" max="7671" width="7.5703125" style="85" bestFit="1" customWidth="1"/>
    <col min="7672" max="7675" width="20.140625" style="85" customWidth="1"/>
    <col min="7676" max="7925" width="9.140625" style="85"/>
    <col min="7926" max="7926" width="1.5703125" style="85" customWidth="1"/>
    <col min="7927" max="7927" width="7.5703125" style="85" bestFit="1" customWidth="1"/>
    <col min="7928" max="7931" width="20.140625" style="85" customWidth="1"/>
    <col min="7932" max="8181" width="9.140625" style="85"/>
    <col min="8182" max="8182" width="1.5703125" style="85" customWidth="1"/>
    <col min="8183" max="8183" width="7.5703125" style="85" bestFit="1" customWidth="1"/>
    <col min="8184" max="8187" width="20.140625" style="85" customWidth="1"/>
    <col min="8188" max="8437" width="9.140625" style="85"/>
    <col min="8438" max="8438" width="1.5703125" style="85" customWidth="1"/>
    <col min="8439" max="8439" width="7.5703125" style="85" bestFit="1" customWidth="1"/>
    <col min="8440" max="8443" width="20.140625" style="85" customWidth="1"/>
    <col min="8444" max="8693" width="9.140625" style="85"/>
    <col min="8694" max="8694" width="1.5703125" style="85" customWidth="1"/>
    <col min="8695" max="8695" width="7.5703125" style="85" bestFit="1" customWidth="1"/>
    <col min="8696" max="8699" width="20.140625" style="85" customWidth="1"/>
    <col min="8700" max="8949" width="9.140625" style="85"/>
    <col min="8950" max="8950" width="1.5703125" style="85" customWidth="1"/>
    <col min="8951" max="8951" width="7.5703125" style="85" bestFit="1" customWidth="1"/>
    <col min="8952" max="8955" width="20.140625" style="85" customWidth="1"/>
    <col min="8956" max="9205" width="9.140625" style="85"/>
    <col min="9206" max="9206" width="1.5703125" style="85" customWidth="1"/>
    <col min="9207" max="9207" width="7.5703125" style="85" bestFit="1" customWidth="1"/>
    <col min="9208" max="9211" width="20.140625" style="85" customWidth="1"/>
    <col min="9212" max="9461" width="9.140625" style="85"/>
    <col min="9462" max="9462" width="1.5703125" style="85" customWidth="1"/>
    <col min="9463" max="9463" width="7.5703125" style="85" bestFit="1" customWidth="1"/>
    <col min="9464" max="9467" width="20.140625" style="85" customWidth="1"/>
    <col min="9468" max="9717" width="9.140625" style="85"/>
    <col min="9718" max="9718" width="1.5703125" style="85" customWidth="1"/>
    <col min="9719" max="9719" width="7.5703125" style="85" bestFit="1" customWidth="1"/>
    <col min="9720" max="9723" width="20.140625" style="85" customWidth="1"/>
    <col min="9724" max="9973" width="9.140625" style="85"/>
    <col min="9974" max="9974" width="1.5703125" style="85" customWidth="1"/>
    <col min="9975" max="9975" width="7.5703125" style="85" bestFit="1" customWidth="1"/>
    <col min="9976" max="9979" width="20.140625" style="85" customWidth="1"/>
    <col min="9980" max="10229" width="9.140625" style="85"/>
    <col min="10230" max="10230" width="1.5703125" style="85" customWidth="1"/>
    <col min="10231" max="10231" width="7.5703125" style="85" bestFit="1" customWidth="1"/>
    <col min="10232" max="10235" width="20.140625" style="85" customWidth="1"/>
    <col min="10236" max="10485" width="9.140625" style="85"/>
    <col min="10486" max="10486" width="1.5703125" style="85" customWidth="1"/>
    <col min="10487" max="10487" width="7.5703125" style="85" bestFit="1" customWidth="1"/>
    <col min="10488" max="10491" width="20.140625" style="85" customWidth="1"/>
    <col min="10492" max="10741" width="9.140625" style="85"/>
    <col min="10742" max="10742" width="1.5703125" style="85" customWidth="1"/>
    <col min="10743" max="10743" width="7.5703125" style="85" bestFit="1" customWidth="1"/>
    <col min="10744" max="10747" width="20.140625" style="85" customWidth="1"/>
    <col min="10748" max="10997" width="9.140625" style="85"/>
    <col min="10998" max="10998" width="1.5703125" style="85" customWidth="1"/>
    <col min="10999" max="10999" width="7.5703125" style="85" bestFit="1" customWidth="1"/>
    <col min="11000" max="11003" width="20.140625" style="85" customWidth="1"/>
    <col min="11004" max="11253" width="9.140625" style="85"/>
    <col min="11254" max="11254" width="1.5703125" style="85" customWidth="1"/>
    <col min="11255" max="11255" width="7.5703125" style="85" bestFit="1" customWidth="1"/>
    <col min="11256" max="11259" width="20.140625" style="85" customWidth="1"/>
    <col min="11260" max="11509" width="9.140625" style="85"/>
    <col min="11510" max="11510" width="1.5703125" style="85" customWidth="1"/>
    <col min="11511" max="11511" width="7.5703125" style="85" bestFit="1" customWidth="1"/>
    <col min="11512" max="11515" width="20.140625" style="85" customWidth="1"/>
    <col min="11516" max="11765" width="9.140625" style="85"/>
    <col min="11766" max="11766" width="1.5703125" style="85" customWidth="1"/>
    <col min="11767" max="11767" width="7.5703125" style="85" bestFit="1" customWidth="1"/>
    <col min="11768" max="11771" width="20.140625" style="85" customWidth="1"/>
    <col min="11772" max="12021" width="9.140625" style="85"/>
    <col min="12022" max="12022" width="1.5703125" style="85" customWidth="1"/>
    <col min="12023" max="12023" width="7.5703125" style="85" bestFit="1" customWidth="1"/>
    <col min="12024" max="12027" width="20.140625" style="85" customWidth="1"/>
    <col min="12028" max="12277" width="9.140625" style="85"/>
    <col min="12278" max="12278" width="1.5703125" style="85" customWidth="1"/>
    <col min="12279" max="12279" width="7.5703125" style="85" bestFit="1" customWidth="1"/>
    <col min="12280" max="12283" width="20.140625" style="85" customWidth="1"/>
    <col min="12284" max="12533" width="9.140625" style="85"/>
    <col min="12534" max="12534" width="1.5703125" style="85" customWidth="1"/>
    <col min="12535" max="12535" width="7.5703125" style="85" bestFit="1" customWidth="1"/>
    <col min="12536" max="12539" width="20.140625" style="85" customWidth="1"/>
    <col min="12540" max="12789" width="9.140625" style="85"/>
    <col min="12790" max="12790" width="1.5703125" style="85" customWidth="1"/>
    <col min="12791" max="12791" width="7.5703125" style="85" bestFit="1" customWidth="1"/>
    <col min="12792" max="12795" width="20.140625" style="85" customWidth="1"/>
    <col min="12796" max="13045" width="9.140625" style="85"/>
    <col min="13046" max="13046" width="1.5703125" style="85" customWidth="1"/>
    <col min="13047" max="13047" width="7.5703125" style="85" bestFit="1" customWidth="1"/>
    <col min="13048" max="13051" width="20.140625" style="85" customWidth="1"/>
    <col min="13052" max="13301" width="9.140625" style="85"/>
    <col min="13302" max="13302" width="1.5703125" style="85" customWidth="1"/>
    <col min="13303" max="13303" width="7.5703125" style="85" bestFit="1" customWidth="1"/>
    <col min="13304" max="13307" width="20.140625" style="85" customWidth="1"/>
    <col min="13308" max="13557" width="9.140625" style="85"/>
    <col min="13558" max="13558" width="1.5703125" style="85" customWidth="1"/>
    <col min="13559" max="13559" width="7.5703125" style="85" bestFit="1" customWidth="1"/>
    <col min="13560" max="13563" width="20.140625" style="85" customWidth="1"/>
    <col min="13564" max="13813" width="9.140625" style="85"/>
    <col min="13814" max="13814" width="1.5703125" style="85" customWidth="1"/>
    <col min="13815" max="13815" width="7.5703125" style="85" bestFit="1" customWidth="1"/>
    <col min="13816" max="13819" width="20.140625" style="85" customWidth="1"/>
    <col min="13820" max="14069" width="9.140625" style="85"/>
    <col min="14070" max="14070" width="1.5703125" style="85" customWidth="1"/>
    <col min="14071" max="14071" width="7.5703125" style="85" bestFit="1" customWidth="1"/>
    <col min="14072" max="14075" width="20.140625" style="85" customWidth="1"/>
    <col min="14076" max="14325" width="9.140625" style="85"/>
    <col min="14326" max="14326" width="1.5703125" style="85" customWidth="1"/>
    <col min="14327" max="14327" width="7.5703125" style="85" bestFit="1" customWidth="1"/>
    <col min="14328" max="14331" width="20.140625" style="85" customWidth="1"/>
    <col min="14332" max="14581" width="9.140625" style="85"/>
    <col min="14582" max="14582" width="1.5703125" style="85" customWidth="1"/>
    <col min="14583" max="14583" width="7.5703125" style="85" bestFit="1" customWidth="1"/>
    <col min="14584" max="14587" width="20.140625" style="85" customWidth="1"/>
    <col min="14588" max="14837" width="9.140625" style="85"/>
    <col min="14838" max="14838" width="1.5703125" style="85" customWidth="1"/>
    <col min="14839" max="14839" width="7.5703125" style="85" bestFit="1" customWidth="1"/>
    <col min="14840" max="14843" width="20.140625" style="85" customWidth="1"/>
    <col min="14844" max="15093" width="9.140625" style="85"/>
    <col min="15094" max="15094" width="1.5703125" style="85" customWidth="1"/>
    <col min="15095" max="15095" width="7.5703125" style="85" bestFit="1" customWidth="1"/>
    <col min="15096" max="15099" width="20.140625" style="85" customWidth="1"/>
    <col min="15100" max="15349" width="9.140625" style="85"/>
    <col min="15350" max="15350" width="1.5703125" style="85" customWidth="1"/>
    <col min="15351" max="15351" width="7.5703125" style="85" bestFit="1" customWidth="1"/>
    <col min="15352" max="15355" width="20.140625" style="85" customWidth="1"/>
    <col min="15356" max="15605" width="9.140625" style="85"/>
    <col min="15606" max="15606" width="1.5703125" style="85" customWidth="1"/>
    <col min="15607" max="15607" width="7.5703125" style="85" bestFit="1" customWidth="1"/>
    <col min="15608" max="15611" width="20.140625" style="85" customWidth="1"/>
    <col min="15612" max="15861" width="9.140625" style="85"/>
    <col min="15862" max="15862" width="1.5703125" style="85" customWidth="1"/>
    <col min="15863" max="15863" width="7.5703125" style="85" bestFit="1" customWidth="1"/>
    <col min="15864" max="15867" width="20.140625" style="85" customWidth="1"/>
    <col min="15868" max="16117" width="9.140625" style="85"/>
    <col min="16118" max="16118" width="1.5703125" style="85" customWidth="1"/>
    <col min="16119" max="16119" width="7.5703125" style="85" bestFit="1" customWidth="1"/>
    <col min="16120" max="16123" width="20.140625" style="85" customWidth="1"/>
    <col min="16124" max="16384" width="9.140625" style="85"/>
  </cols>
  <sheetData>
    <row r="1" spans="1:11" ht="27" customHeight="1">
      <c r="B1" s="547" t="s">
        <v>309</v>
      </c>
      <c r="C1" s="547"/>
      <c r="D1" s="547"/>
      <c r="E1" s="547"/>
      <c r="F1" s="547"/>
      <c r="G1" s="547"/>
      <c r="H1" s="547"/>
      <c r="I1" s="547"/>
      <c r="J1" s="547"/>
    </row>
    <row r="2" spans="1:11" s="124" customFormat="1" ht="38.25" customHeight="1">
      <c r="B2" s="548" t="s">
        <v>338</v>
      </c>
      <c r="C2" s="548"/>
      <c r="D2" s="548"/>
      <c r="E2" s="548"/>
      <c r="F2" s="548"/>
      <c r="G2" s="548"/>
      <c r="H2" s="548"/>
      <c r="I2" s="548"/>
      <c r="J2" s="548"/>
      <c r="K2" s="138"/>
    </row>
    <row r="3" spans="1:11" ht="57.75" customHeight="1" thickBot="1">
      <c r="B3" s="549" t="s">
        <v>323</v>
      </c>
      <c r="C3" s="549"/>
      <c r="D3" s="549"/>
      <c r="E3" s="549"/>
      <c r="F3" s="549"/>
      <c r="G3" s="549"/>
      <c r="H3" s="549"/>
      <c r="I3" s="549"/>
      <c r="J3" s="549"/>
      <c r="K3" s="139"/>
    </row>
    <row r="4" spans="1:11" ht="16.5" thickTop="1" thickBot="1">
      <c r="A4" s="97"/>
      <c r="B4" s="86"/>
      <c r="C4" s="86"/>
      <c r="D4" s="86"/>
      <c r="E4" s="86"/>
      <c r="F4" s="95"/>
      <c r="G4" s="87"/>
    </row>
    <row r="5" spans="1:11">
      <c r="A5" s="97"/>
      <c r="B5" s="88"/>
      <c r="C5" s="550" t="s">
        <v>190</v>
      </c>
      <c r="D5" s="550"/>
      <c r="E5" s="550"/>
      <c r="F5" s="551"/>
      <c r="G5" s="89"/>
    </row>
    <row r="6" spans="1:11" ht="45">
      <c r="A6" s="97"/>
      <c r="B6" s="90" t="s">
        <v>191</v>
      </c>
      <c r="C6" s="91" t="s">
        <v>192</v>
      </c>
      <c r="D6" s="91" t="s">
        <v>193</v>
      </c>
      <c r="E6" s="91" t="s">
        <v>194</v>
      </c>
      <c r="F6" s="94" t="s">
        <v>195</v>
      </c>
      <c r="G6" s="89"/>
    </row>
    <row r="7" spans="1:11">
      <c r="A7" s="96"/>
      <c r="B7" s="92" t="s">
        <v>287</v>
      </c>
      <c r="C7" s="127">
        <v>10.419260714542553</v>
      </c>
      <c r="D7" s="127">
        <v>14.403887551111797</v>
      </c>
      <c r="E7" s="127">
        <v>3.9846268365692445</v>
      </c>
      <c r="F7" s="128">
        <v>37.801168511549257</v>
      </c>
      <c r="G7" s="89"/>
    </row>
    <row r="8" spans="1:11">
      <c r="A8" s="96"/>
      <c r="B8" s="92" t="s">
        <v>288</v>
      </c>
      <c r="C8" s="127">
        <v>11.321182007879985</v>
      </c>
      <c r="D8" s="127">
        <v>15.45134167781495</v>
      </c>
      <c r="E8" s="127">
        <v>4.1301596699349652</v>
      </c>
      <c r="F8" s="128">
        <v>40.952313002980553</v>
      </c>
      <c r="G8" s="89"/>
    </row>
    <row r="9" spans="1:11">
      <c r="A9" s="96"/>
      <c r="B9" s="92" t="s">
        <v>289</v>
      </c>
      <c r="C9" s="127">
        <v>12.130558611457532</v>
      </c>
      <c r="D9" s="127">
        <v>14.9124287230156</v>
      </c>
      <c r="E9" s="127">
        <v>2.7818701115580673</v>
      </c>
      <c r="F9" s="128">
        <v>42.970180528933852</v>
      </c>
      <c r="G9" s="89"/>
    </row>
    <row r="10" spans="1:11">
      <c r="A10" s="96"/>
      <c r="B10" s="92" t="s">
        <v>290</v>
      </c>
      <c r="C10" s="127">
        <v>12.380099079091526</v>
      </c>
      <c r="D10" s="127">
        <v>13.758669063881193</v>
      </c>
      <c r="E10" s="127">
        <v>1.3785699847896673</v>
      </c>
      <c r="F10" s="128">
        <v>42.861019964319382</v>
      </c>
      <c r="G10" s="89"/>
    </row>
    <row r="11" spans="1:11">
      <c r="A11" s="96"/>
      <c r="B11" s="92" t="s">
        <v>291</v>
      </c>
      <c r="C11" s="127">
        <v>12.301341667609378</v>
      </c>
      <c r="D11" s="127">
        <v>13.157087174921333</v>
      </c>
      <c r="E11" s="127">
        <v>0.85574550731195487</v>
      </c>
      <c r="F11" s="128">
        <v>41.788008760993335</v>
      </c>
      <c r="G11" s="89"/>
    </row>
    <row r="12" spans="1:11">
      <c r="A12" s="96"/>
      <c r="B12" s="92" t="s">
        <v>292</v>
      </c>
      <c r="C12" s="127">
        <v>12.057071380194529</v>
      </c>
      <c r="D12" s="127">
        <v>12.469278948748187</v>
      </c>
      <c r="E12" s="127">
        <v>0.41220756855365792</v>
      </c>
      <c r="F12" s="128">
        <v>39.821367323545587</v>
      </c>
      <c r="G12" s="89"/>
    </row>
    <row r="13" spans="1:11">
      <c r="A13" s="96"/>
      <c r="B13" s="92" t="s">
        <v>293</v>
      </c>
      <c r="C13" s="127">
        <v>11.816691510394001</v>
      </c>
      <c r="D13" s="127">
        <v>11.816691510394001</v>
      </c>
      <c r="E13" s="127">
        <v>0</v>
      </c>
      <c r="F13" s="128">
        <v>37.924212064901027</v>
      </c>
      <c r="G13" s="89"/>
    </row>
    <row r="14" spans="1:11">
      <c r="A14" s="96"/>
      <c r="B14" s="92" t="s">
        <v>294</v>
      </c>
      <c r="C14" s="127">
        <v>11.796058045682711</v>
      </c>
      <c r="D14" s="127">
        <v>11.563804053073413</v>
      </c>
      <c r="E14" s="127">
        <v>-0.23225399260929791</v>
      </c>
      <c r="F14" s="128">
        <v>38.166378604399476</v>
      </c>
      <c r="G14" s="89"/>
    </row>
    <row r="15" spans="1:11">
      <c r="A15" s="96"/>
      <c r="B15" s="92" t="s">
        <v>295</v>
      </c>
      <c r="C15" s="127">
        <v>12.131836856066245</v>
      </c>
      <c r="D15" s="127">
        <v>12.194957755421429</v>
      </c>
      <c r="E15" s="127">
        <v>6.3120899355183724E-2</v>
      </c>
      <c r="F15" s="128">
        <v>37.639508181856115</v>
      </c>
      <c r="G15" s="89"/>
    </row>
    <row r="16" spans="1:11">
      <c r="A16" s="96"/>
      <c r="B16" s="92" t="s">
        <v>296</v>
      </c>
      <c r="C16" s="127">
        <v>12.296878331770934</v>
      </c>
      <c r="D16" s="127">
        <v>12.518222141742811</v>
      </c>
      <c r="E16" s="127">
        <v>0.22134380997187719</v>
      </c>
      <c r="F16" s="128">
        <v>36.687723645378938</v>
      </c>
      <c r="G16" s="89"/>
    </row>
    <row r="17" spans="1:7">
      <c r="A17" s="96"/>
      <c r="B17" s="92" t="s">
        <v>297</v>
      </c>
      <c r="C17" s="127">
        <v>12.743173361478712</v>
      </c>
      <c r="D17" s="127">
        <v>12.44819249662967</v>
      </c>
      <c r="E17" s="127">
        <v>-0.29498086484904285</v>
      </c>
      <c r="F17" s="128">
        <v>33.876449656528202</v>
      </c>
      <c r="G17" s="89"/>
    </row>
    <row r="18" spans="1:7">
      <c r="A18" s="96"/>
      <c r="B18" s="92" t="s">
        <v>298</v>
      </c>
      <c r="C18" s="127">
        <v>12.746812990058201</v>
      </c>
      <c r="D18" s="127">
        <v>12.350245474811947</v>
      </c>
      <c r="E18" s="127">
        <v>-0.39656751524625378</v>
      </c>
      <c r="F18" s="128">
        <v>31.842823315836821</v>
      </c>
      <c r="G18" s="89"/>
    </row>
    <row r="19" spans="1:7">
      <c r="A19" s="96"/>
      <c r="B19" s="92" t="s">
        <v>299</v>
      </c>
      <c r="C19" s="127">
        <v>13.054284206207528</v>
      </c>
      <c r="D19" s="127">
        <v>12.47867932856277</v>
      </c>
      <c r="E19" s="127">
        <v>-0.57560487764475887</v>
      </c>
      <c r="F19" s="128">
        <v>30.209968198040936</v>
      </c>
      <c r="G19" s="89"/>
    </row>
    <row r="20" spans="1:7">
      <c r="A20" s="96"/>
      <c r="B20" s="92" t="s">
        <v>300</v>
      </c>
      <c r="C20" s="127">
        <v>13.129321090037413</v>
      </c>
      <c r="D20" s="127">
        <v>13.989228701365745</v>
      </c>
      <c r="E20" s="127">
        <v>0.85990761132833171</v>
      </c>
      <c r="F20" s="128">
        <v>29.409772366015662</v>
      </c>
      <c r="G20" s="89"/>
    </row>
    <row r="21" spans="1:7">
      <c r="A21" s="96"/>
      <c r="B21" s="92" t="s">
        <v>301</v>
      </c>
      <c r="C21" s="127">
        <v>13.445730450675947</v>
      </c>
      <c r="D21" s="127">
        <v>24.505289297071403</v>
      </c>
      <c r="E21" s="127">
        <v>11.059558846395456</v>
      </c>
      <c r="F21" s="128">
        <v>41.999843774449275</v>
      </c>
      <c r="G21" s="89"/>
    </row>
    <row r="22" spans="1:7">
      <c r="A22" s="96"/>
      <c r="B22" s="92" t="s">
        <v>302</v>
      </c>
      <c r="C22" s="127">
        <v>14.92056660711113</v>
      </c>
      <c r="D22" s="127">
        <v>41.984422750250097</v>
      </c>
      <c r="E22" s="127">
        <v>27.063856143138967</v>
      </c>
      <c r="F22" s="128">
        <v>67.776930803963225</v>
      </c>
      <c r="G22" s="89"/>
    </row>
    <row r="23" spans="1:7">
      <c r="A23" s="96"/>
      <c r="B23" s="92" t="s">
        <v>303</v>
      </c>
      <c r="C23" s="127">
        <v>18.19670358637461</v>
      </c>
      <c r="D23" s="127">
        <v>45.947206145339379</v>
      </c>
      <c r="E23" s="127">
        <v>27.750502558964769</v>
      </c>
      <c r="F23" s="128">
        <v>103.08310211093846</v>
      </c>
      <c r="G23" s="89"/>
    </row>
    <row r="24" spans="1:7">
      <c r="A24" s="96"/>
      <c r="B24" s="92" t="s">
        <v>304</v>
      </c>
      <c r="C24" s="127">
        <v>19.955153167148925</v>
      </c>
      <c r="D24" s="127">
        <v>47.191396653677131</v>
      </c>
      <c r="E24" s="127">
        <v>27.236243486528206</v>
      </c>
      <c r="F24" s="128">
        <v>125.37909576389032</v>
      </c>
      <c r="G24" s="89"/>
    </row>
    <row r="25" spans="1:7">
      <c r="A25" s="96"/>
      <c r="B25" s="92" t="s">
        <v>305</v>
      </c>
      <c r="C25" s="127">
        <v>20.876799559648298</v>
      </c>
      <c r="D25" s="127">
        <v>42.243406722084607</v>
      </c>
      <c r="E25" s="127">
        <v>21.36660716243631</v>
      </c>
      <c r="F25" s="128">
        <v>144.13564768578794</v>
      </c>
      <c r="G25" s="89"/>
    </row>
    <row r="26" spans="1:7">
      <c r="A26" s="96"/>
      <c r="B26" s="92" t="s">
        <v>306</v>
      </c>
      <c r="C26" s="127">
        <v>22.17424702688843</v>
      </c>
      <c r="D26" s="127">
        <v>27.784933330977946</v>
      </c>
      <c r="E26" s="127">
        <v>5.6106863040895156</v>
      </c>
      <c r="F26" s="128">
        <v>139.22390400211972</v>
      </c>
      <c r="G26" s="89"/>
    </row>
    <row r="27" spans="1:7">
      <c r="A27" s="96"/>
      <c r="B27" s="92" t="s">
        <v>196</v>
      </c>
      <c r="C27" s="127">
        <v>22.669301373100595</v>
      </c>
      <c r="D27" s="127">
        <v>22.705550505817925</v>
      </c>
      <c r="E27" s="127">
        <v>3.6249132717330212E-2</v>
      </c>
      <c r="F27" s="128">
        <v>152.23094546693275</v>
      </c>
      <c r="G27" s="89"/>
    </row>
    <row r="28" spans="1:7">
      <c r="B28" s="92" t="s">
        <v>197</v>
      </c>
      <c r="C28" s="127">
        <v>26.602936710668885</v>
      </c>
      <c r="D28" s="127">
        <v>27.740828388339906</v>
      </c>
      <c r="E28" s="127">
        <v>1.1378916776710213</v>
      </c>
      <c r="F28" s="128">
        <v>174.49823755283856</v>
      </c>
      <c r="G28" s="89"/>
    </row>
    <row r="29" spans="1:7">
      <c r="B29" s="92" t="s">
        <v>198</v>
      </c>
      <c r="C29" s="127">
        <v>27.053643110942705</v>
      </c>
      <c r="D29" s="127">
        <v>26.772078742051708</v>
      </c>
      <c r="E29" s="127">
        <v>-0.28156436889099723</v>
      </c>
      <c r="F29" s="128">
        <v>187.42219950775754</v>
      </c>
      <c r="G29" s="89"/>
    </row>
    <row r="30" spans="1:7">
      <c r="B30" s="92" t="s">
        <v>199</v>
      </c>
      <c r="C30" s="127">
        <v>25.945141886009342</v>
      </c>
      <c r="D30" s="127">
        <v>25.263010421812261</v>
      </c>
      <c r="E30" s="127">
        <v>-0.68213146419708082</v>
      </c>
      <c r="F30" s="128">
        <v>183.50455179903048</v>
      </c>
      <c r="G30" s="89"/>
    </row>
    <row r="31" spans="1:7">
      <c r="B31" s="92" t="s">
        <v>200</v>
      </c>
      <c r="C31" s="127">
        <v>24.268260285209315</v>
      </c>
      <c r="D31" s="127">
        <v>24.779232851717836</v>
      </c>
      <c r="E31" s="127">
        <v>0.51097256650852074</v>
      </c>
      <c r="F31" s="128">
        <v>177.03032990228934</v>
      </c>
      <c r="G31" s="89"/>
    </row>
    <row r="32" spans="1:7">
      <c r="B32" s="92" t="s">
        <v>201</v>
      </c>
      <c r="C32" s="127">
        <v>24.304605591747443</v>
      </c>
      <c r="D32" s="127">
        <v>25.70468046753961</v>
      </c>
      <c r="E32" s="127">
        <v>1.4000748757921677</v>
      </c>
      <c r="F32" s="128">
        <v>179.64616123874418</v>
      </c>
      <c r="G32" s="89"/>
    </row>
    <row r="33" spans="2:7">
      <c r="B33" s="92" t="s">
        <v>202</v>
      </c>
      <c r="C33" s="127">
        <v>25.055786950356225</v>
      </c>
      <c r="D33" s="127">
        <v>26.936728861269305</v>
      </c>
      <c r="E33" s="127">
        <v>1.8809419109130801</v>
      </c>
      <c r="F33" s="128">
        <v>174.21922628016296</v>
      </c>
      <c r="G33" s="89"/>
    </row>
    <row r="34" spans="2:7">
      <c r="B34" s="92" t="s">
        <v>203</v>
      </c>
      <c r="C34" s="127">
        <v>24.971657290954933</v>
      </c>
      <c r="D34" s="127">
        <v>25.460636400636023</v>
      </c>
      <c r="E34" s="127">
        <v>0.4889791096810896</v>
      </c>
      <c r="F34" s="128">
        <v>171.3563095551402</v>
      </c>
      <c r="G34" s="89"/>
    </row>
    <row r="35" spans="2:7">
      <c r="B35" s="92" t="s">
        <v>204</v>
      </c>
      <c r="C35" s="127">
        <v>25.226272994828452</v>
      </c>
      <c r="D35" s="127">
        <v>25.505881429707955</v>
      </c>
      <c r="E35" s="127">
        <v>0.27960843487950271</v>
      </c>
      <c r="F35" s="128">
        <v>168.5869845238899</v>
      </c>
      <c r="G35" s="89"/>
    </row>
    <row r="36" spans="2:7">
      <c r="B36" s="92" t="s">
        <v>205</v>
      </c>
      <c r="C36" s="127">
        <v>24.961302235882872</v>
      </c>
      <c r="D36" s="127">
        <v>25.857519204458452</v>
      </c>
      <c r="E36" s="127">
        <v>0.89621696857557964</v>
      </c>
      <c r="F36" s="128">
        <v>169.29231986951865</v>
      </c>
      <c r="G36" s="89"/>
    </row>
    <row r="37" spans="2:7">
      <c r="B37" s="92" t="s">
        <v>206</v>
      </c>
      <c r="C37" s="127">
        <v>25.750452798922808</v>
      </c>
      <c r="D37" s="127">
        <v>27.435647145259562</v>
      </c>
      <c r="E37" s="127">
        <v>1.685194346336754</v>
      </c>
      <c r="F37" s="128">
        <v>178.33963610215881</v>
      </c>
      <c r="G37" s="89"/>
    </row>
    <row r="38" spans="2:7">
      <c r="B38" s="92" t="s">
        <v>207</v>
      </c>
      <c r="C38" s="127">
        <v>27.465975076993697</v>
      </c>
      <c r="D38" s="127">
        <v>29.374505129472219</v>
      </c>
      <c r="E38" s="127">
        <v>1.9085300524785218</v>
      </c>
      <c r="F38" s="128">
        <v>185.98781232717127</v>
      </c>
      <c r="G38" s="89"/>
    </row>
    <row r="39" spans="2:7">
      <c r="B39" s="92" t="s">
        <v>208</v>
      </c>
      <c r="C39" s="127">
        <v>28.411765200712896</v>
      </c>
      <c r="D39" s="127">
        <v>28.716416339472417</v>
      </c>
      <c r="E39" s="127">
        <v>0.30465113875952099</v>
      </c>
      <c r="F39" s="128">
        <v>189.64890703092655</v>
      </c>
      <c r="G39" s="89"/>
    </row>
    <row r="40" spans="2:7">
      <c r="B40" s="92" t="s">
        <v>209</v>
      </c>
      <c r="C40" s="127">
        <v>27.287502854001279</v>
      </c>
      <c r="D40" s="127">
        <v>26.812524562373753</v>
      </c>
      <c r="E40" s="127">
        <v>-0.47497829162752581</v>
      </c>
      <c r="F40" s="128">
        <v>185.82166962955867</v>
      </c>
      <c r="G40" s="89"/>
    </row>
    <row r="41" spans="2:7">
      <c r="B41" s="92" t="s">
        <v>210</v>
      </c>
      <c r="C41" s="127">
        <v>26.287253446390572</v>
      </c>
      <c r="D41" s="127">
        <v>25.981719290965454</v>
      </c>
      <c r="E41" s="127">
        <v>-0.30553415542511786</v>
      </c>
      <c r="F41" s="128">
        <v>174.76494069931147</v>
      </c>
      <c r="G41" s="89"/>
    </row>
    <row r="42" spans="2:7">
      <c r="B42" s="92" t="s">
        <v>211</v>
      </c>
      <c r="C42" s="127">
        <v>25.738829298160738</v>
      </c>
      <c r="D42" s="127">
        <v>26.176178820533515</v>
      </c>
      <c r="E42" s="127">
        <v>0.43734952237277724</v>
      </c>
      <c r="F42" s="128">
        <v>165.82604616896791</v>
      </c>
      <c r="G42" s="89"/>
    </row>
    <row r="43" spans="2:7">
      <c r="B43" s="92" t="s">
        <v>212</v>
      </c>
      <c r="C43" s="127">
        <v>25.315757636688225</v>
      </c>
      <c r="D43" s="127">
        <v>26.268282119195408</v>
      </c>
      <c r="E43" s="127">
        <v>0.95252448250718302</v>
      </c>
      <c r="F43" s="128">
        <v>155.656818721863</v>
      </c>
      <c r="G43" s="89"/>
    </row>
    <row r="44" spans="2:7">
      <c r="B44" s="92" t="s">
        <v>213</v>
      </c>
      <c r="C44" s="127">
        <v>25.268916476135566</v>
      </c>
      <c r="D44" s="127">
        <v>27.389082413345573</v>
      </c>
      <c r="E44" s="127">
        <v>2.1201659372100075</v>
      </c>
      <c r="F44" s="128">
        <v>154.13072860885237</v>
      </c>
      <c r="G44" s="89"/>
    </row>
    <row r="45" spans="2:7">
      <c r="B45" s="92" t="s">
        <v>214</v>
      </c>
      <c r="C45" s="127">
        <v>25.67695435954348</v>
      </c>
      <c r="D45" s="127">
        <v>30.771771125084069</v>
      </c>
      <c r="E45" s="127">
        <v>5.0948167655405889</v>
      </c>
      <c r="F45" s="128">
        <v>147.43764411375253</v>
      </c>
      <c r="G45" s="89"/>
    </row>
    <row r="46" spans="2:7">
      <c r="B46" s="92" t="s">
        <v>215</v>
      </c>
      <c r="C46" s="127">
        <v>26.324476833770312</v>
      </c>
      <c r="D46" s="127">
        <v>40.125135633710684</v>
      </c>
      <c r="E46" s="127">
        <v>13.800658799940372</v>
      </c>
      <c r="F46" s="128">
        <v>136.58535299538573</v>
      </c>
      <c r="G46" s="89"/>
    </row>
    <row r="47" spans="2:7" ht="15.75" thickBot="1">
      <c r="B47" s="92" t="s">
        <v>216</v>
      </c>
      <c r="C47" s="127">
        <v>28.681048120217078</v>
      </c>
      <c r="D47" s="127">
        <v>55.527604379761563</v>
      </c>
      <c r="E47" s="127">
        <v>26.846556259544485</v>
      </c>
      <c r="F47" s="128">
        <v>143.94646189241675</v>
      </c>
      <c r="G47" s="93"/>
    </row>
    <row r="48" spans="2:7" ht="15.75" thickTop="1">
      <c r="B48" s="92" t="s">
        <v>217</v>
      </c>
      <c r="C48" s="127">
        <v>32.635675170263752</v>
      </c>
      <c r="D48" s="127">
        <v>59.695493765999373</v>
      </c>
      <c r="E48" s="127">
        <v>27.059818595735621</v>
      </c>
      <c r="F48" s="128">
        <v>158.35749129926853</v>
      </c>
      <c r="G48" s="89"/>
    </row>
    <row r="49" spans="2:7">
      <c r="B49" s="92" t="s">
        <v>218</v>
      </c>
      <c r="C49" s="127">
        <v>35.261232087290345</v>
      </c>
      <c r="D49" s="127">
        <v>60.944776505628539</v>
      </c>
      <c r="E49" s="127">
        <v>25.683544418338194</v>
      </c>
      <c r="F49" s="128">
        <v>176.64213661290327</v>
      </c>
      <c r="G49" s="89"/>
    </row>
    <row r="50" spans="2:7" ht="15.75" thickBot="1">
      <c r="B50" s="92" t="s">
        <v>219</v>
      </c>
      <c r="C50" s="127">
        <v>37.976390976692556</v>
      </c>
      <c r="D50" s="127">
        <v>62.24050461404785</v>
      </c>
      <c r="E50" s="127">
        <v>24.264113637355294</v>
      </c>
      <c r="F50" s="128">
        <v>200.66536623324129</v>
      </c>
      <c r="G50" s="93"/>
    </row>
    <row r="51" spans="2:7" ht="15.75" thickTop="1">
      <c r="B51" s="92" t="s">
        <v>220</v>
      </c>
      <c r="C51" s="127">
        <v>39.396799378060471</v>
      </c>
      <c r="D51" s="127">
        <v>61.788778889643623</v>
      </c>
      <c r="E51" s="127">
        <v>22.391979511583152</v>
      </c>
      <c r="F51" s="128">
        <v>233.30452102298668</v>
      </c>
    </row>
    <row r="52" spans="2:7">
      <c r="B52" s="92" t="s">
        <v>221</v>
      </c>
      <c r="C52" s="127">
        <v>39.937765233329834</v>
      </c>
      <c r="D52" s="127">
        <v>55.123752130985281</v>
      </c>
      <c r="E52" s="127">
        <v>15.185986897655447</v>
      </c>
      <c r="F52" s="128">
        <v>246.62034231636332</v>
      </c>
    </row>
    <row r="53" spans="2:7">
      <c r="B53" s="92" t="s">
        <v>92</v>
      </c>
      <c r="C53" s="127">
        <v>37.080317014951866</v>
      </c>
      <c r="D53" s="127">
        <v>43.473825623067192</v>
      </c>
      <c r="E53" s="127">
        <v>6.3935086081153258</v>
      </c>
      <c r="F53" s="128">
        <v>251.68366887807116</v>
      </c>
    </row>
    <row r="54" spans="2:7">
      <c r="B54" s="92" t="s">
        <v>93</v>
      </c>
      <c r="C54" s="127">
        <v>36.981367658881467</v>
      </c>
      <c r="D54" s="127">
        <v>37.721182306906691</v>
      </c>
      <c r="E54" s="127">
        <v>0.73981464802522368</v>
      </c>
      <c r="F54" s="128">
        <v>230.03535512512809</v>
      </c>
    </row>
    <row r="55" spans="2:7">
      <c r="B55" s="92" t="s">
        <v>94</v>
      </c>
      <c r="C55" s="127">
        <v>42.940919037199123</v>
      </c>
      <c r="D55" s="127">
        <v>38.599562363238512</v>
      </c>
      <c r="E55" s="127">
        <v>-4.3413566739606129</v>
      </c>
      <c r="F55" s="128">
        <v>210.64392311841905</v>
      </c>
    </row>
    <row r="56" spans="2:7">
      <c r="B56" s="92" t="s">
        <v>95</v>
      </c>
      <c r="C56" s="127">
        <v>43.298545484427642</v>
      </c>
      <c r="D56" s="127">
        <v>38.474813049552139</v>
      </c>
      <c r="E56" s="127">
        <v>-4.8237324348755033</v>
      </c>
      <c r="F56" s="128">
        <v>204.86063734396285</v>
      </c>
    </row>
    <row r="57" spans="2:7">
      <c r="B57" s="92" t="s">
        <v>96</v>
      </c>
      <c r="C57" s="127">
        <v>42.8414442700157</v>
      </c>
      <c r="D57" s="127">
        <v>39.183673469387756</v>
      </c>
      <c r="E57" s="127">
        <v>-3.6577708006279437</v>
      </c>
      <c r="F57" s="128">
        <v>185.63186446108787</v>
      </c>
    </row>
    <row r="58" spans="2:7">
      <c r="B58" s="92" t="s">
        <v>97</v>
      </c>
      <c r="C58" s="127">
        <v>41.131231210235612</v>
      </c>
      <c r="D58" s="127">
        <v>40.648814933929941</v>
      </c>
      <c r="E58" s="127">
        <v>-0.48241627630567019</v>
      </c>
      <c r="F58" s="128">
        <v>169.38473885731494</v>
      </c>
    </row>
    <row r="59" spans="2:7">
      <c r="B59" s="92" t="s">
        <v>98</v>
      </c>
      <c r="C59" s="127">
        <v>39.926622039134919</v>
      </c>
      <c r="D59" s="127">
        <v>41.271884654994849</v>
      </c>
      <c r="E59" s="127">
        <v>1.3452626158599383</v>
      </c>
      <c r="F59" s="128">
        <v>158.42375137613337</v>
      </c>
    </row>
    <row r="60" spans="2:7">
      <c r="B60" s="92" t="s">
        <v>99</v>
      </c>
      <c r="C60" s="127">
        <v>37.998201977824394</v>
      </c>
      <c r="D60" s="127">
        <v>40.503446209169915</v>
      </c>
      <c r="E60" s="127">
        <v>2.5052442313455199</v>
      </c>
      <c r="F60" s="128">
        <v>152.62564053908767</v>
      </c>
    </row>
    <row r="61" spans="2:7">
      <c r="B61" s="92" t="s">
        <v>100</v>
      </c>
      <c r="C61" s="127">
        <v>37.463780467018928</v>
      </c>
      <c r="D61" s="127">
        <v>38.923924777001304</v>
      </c>
      <c r="E61" s="127">
        <v>1.4601443099823874</v>
      </c>
      <c r="F61" s="128">
        <v>143.25603023086401</v>
      </c>
    </row>
    <row r="62" spans="2:7">
      <c r="B62" s="92" t="s">
        <v>101</v>
      </c>
      <c r="C62" s="127">
        <v>35.964240102171132</v>
      </c>
      <c r="D62" s="127">
        <v>35.770114942528735</v>
      </c>
      <c r="E62" s="127">
        <v>-0.19412515964240101</v>
      </c>
      <c r="F62" s="128">
        <v>132.40781548406054</v>
      </c>
    </row>
    <row r="63" spans="2:7">
      <c r="B63" s="92" t="s">
        <v>102</v>
      </c>
      <c r="C63" s="127">
        <v>35.569835569835568</v>
      </c>
      <c r="D63" s="127">
        <v>35.957285957285954</v>
      </c>
      <c r="E63" s="127">
        <v>0.38745038745038746</v>
      </c>
      <c r="F63" s="128">
        <v>123.82174949569045</v>
      </c>
    </row>
    <row r="64" spans="2:7">
      <c r="B64" s="92" t="s">
        <v>103</v>
      </c>
      <c r="C64" s="127">
        <v>35.163468372423594</v>
      </c>
      <c r="D64" s="127">
        <v>35.190120824449181</v>
      </c>
      <c r="E64" s="127">
        <v>2.6652452025586353E-2</v>
      </c>
      <c r="F64" s="128">
        <v>118.35883171070931</v>
      </c>
    </row>
    <row r="65" spans="2:6">
      <c r="B65" s="92" t="s">
        <v>104</v>
      </c>
      <c r="C65" s="127">
        <v>35.644200694117153</v>
      </c>
      <c r="D65" s="127">
        <v>35.948412528385973</v>
      </c>
      <c r="E65" s="127">
        <v>0.30421183426882042</v>
      </c>
      <c r="F65" s="128">
        <v>114.24755863450464</v>
      </c>
    </row>
    <row r="66" spans="2:6">
      <c r="B66" s="92" t="s">
        <v>105</v>
      </c>
      <c r="C66" s="127">
        <v>33.652222847495779</v>
      </c>
      <c r="D66" s="127">
        <v>35.939384194870968</v>
      </c>
      <c r="E66" s="127">
        <v>2.2871613473751906</v>
      </c>
      <c r="F66" s="128">
        <v>107.50891611102496</v>
      </c>
    </row>
    <row r="67" spans="2:6">
      <c r="B67" s="92" t="s">
        <v>106</v>
      </c>
      <c r="C67" s="127">
        <v>33.452184356703199</v>
      </c>
      <c r="D67" s="127">
        <v>35.93679627683531</v>
      </c>
      <c r="E67" s="127">
        <v>2.4846119201321129</v>
      </c>
      <c r="F67" s="128">
        <v>102.40684355516892</v>
      </c>
    </row>
    <row r="68" spans="2:6">
      <c r="B68" s="92" t="s">
        <v>107</v>
      </c>
      <c r="C68" s="127">
        <v>35.45670941841049</v>
      </c>
      <c r="D68" s="127">
        <v>37.623903080257222</v>
      </c>
      <c r="E68" s="127">
        <v>2.1671936618467331</v>
      </c>
      <c r="F68" s="128">
        <v>99.393393185205724</v>
      </c>
    </row>
    <row r="69" spans="2:6">
      <c r="B69" s="92" t="s">
        <v>108</v>
      </c>
      <c r="C69" s="127">
        <v>35.472043996333639</v>
      </c>
      <c r="D69" s="127">
        <v>37.298435006959295</v>
      </c>
      <c r="E69" s="127">
        <v>1.8263910106256578</v>
      </c>
      <c r="F69" s="128">
        <v>98.216518591641986</v>
      </c>
    </row>
    <row r="70" spans="2:6">
      <c r="B70" s="92" t="s">
        <v>109</v>
      </c>
      <c r="C70" s="127">
        <v>34.626828275235674</v>
      </c>
      <c r="D70" s="127">
        <v>37.329700272479563</v>
      </c>
      <c r="E70" s="127">
        <v>2.7028719972438853</v>
      </c>
      <c r="F70" s="128">
        <v>90.635401361360152</v>
      </c>
    </row>
    <row r="71" spans="2:6">
      <c r="B71" s="92" t="s">
        <v>110</v>
      </c>
      <c r="C71" s="127">
        <v>35.156608536025701</v>
      </c>
      <c r="D71" s="127">
        <v>37.023864157870584</v>
      </c>
      <c r="E71" s="127">
        <v>1.8672556218448833</v>
      </c>
      <c r="F71" s="128">
        <v>84.153926962098808</v>
      </c>
    </row>
    <row r="72" spans="2:6">
      <c r="B72" s="92" t="s">
        <v>9</v>
      </c>
      <c r="C72" s="127">
        <v>36.949270141168313</v>
      </c>
      <c r="D72" s="127">
        <v>38.473033917754115</v>
      </c>
      <c r="E72" s="127">
        <v>1.5237637765858083</v>
      </c>
      <c r="F72" s="128">
        <v>80.84661817056184</v>
      </c>
    </row>
    <row r="73" spans="2:6">
      <c r="B73" s="92" t="s">
        <v>10</v>
      </c>
      <c r="C73" s="127">
        <v>37.628246834492771</v>
      </c>
      <c r="D73" s="127">
        <v>40.023021870777235</v>
      </c>
      <c r="E73" s="127">
        <v>2.3947750362844697</v>
      </c>
      <c r="F73" s="128">
        <v>77.70948227691261</v>
      </c>
    </row>
    <row r="74" spans="2:6">
      <c r="B74" s="92" t="s">
        <v>11</v>
      </c>
      <c r="C74" s="127">
        <v>39.07572906867356</v>
      </c>
      <c r="D74" s="127">
        <v>42.925682031984941</v>
      </c>
      <c r="E74" s="127">
        <v>3.8499529633113823</v>
      </c>
      <c r="F74" s="128">
        <v>77.004841797094926</v>
      </c>
    </row>
    <row r="75" spans="2:6">
      <c r="B75" s="92" t="s">
        <v>12</v>
      </c>
      <c r="C75" s="127">
        <v>40.793946001410887</v>
      </c>
      <c r="D75" s="127">
        <v>41.371128070287952</v>
      </c>
      <c r="E75" s="127">
        <v>0.57718206887706014</v>
      </c>
      <c r="F75" s="128">
        <v>69.769447124761342</v>
      </c>
    </row>
    <row r="76" spans="2:6">
      <c r="B76" s="92" t="s">
        <v>13</v>
      </c>
      <c r="C76" s="127">
        <v>41.841670599339309</v>
      </c>
      <c r="D76" s="127">
        <v>40.127025326411832</v>
      </c>
      <c r="E76" s="127">
        <v>-1.7146452729274815</v>
      </c>
      <c r="F76" s="128">
        <v>61.139656956971756</v>
      </c>
    </row>
    <row r="77" spans="2:6">
      <c r="B77" s="92" t="s">
        <v>14</v>
      </c>
      <c r="C77" s="127">
        <v>40.037063336739472</v>
      </c>
      <c r="D77" s="127">
        <v>39.477649422400809</v>
      </c>
      <c r="E77" s="127">
        <v>-0.55941391433866194</v>
      </c>
      <c r="F77" s="128">
        <v>54.662547606204747</v>
      </c>
    </row>
    <row r="78" spans="2:6">
      <c r="B78" s="92" t="s">
        <v>15</v>
      </c>
      <c r="C78" s="127">
        <v>38.364478023254016</v>
      </c>
      <c r="D78" s="127">
        <v>39.346038921831223</v>
      </c>
      <c r="E78" s="127">
        <v>0.9815608985772013</v>
      </c>
      <c r="F78" s="128">
        <v>52.593733949666152</v>
      </c>
    </row>
    <row r="79" spans="2:6">
      <c r="B79" s="92" t="s">
        <v>16</v>
      </c>
      <c r="C79" s="127">
        <v>35.871358632441648</v>
      </c>
      <c r="D79" s="127">
        <v>38.458521543912802</v>
      </c>
      <c r="E79" s="127">
        <v>2.5871629114711534</v>
      </c>
      <c r="F79" s="128">
        <v>46.5502227494731</v>
      </c>
    </row>
    <row r="80" spans="2:6">
      <c r="B80" s="92" t="s">
        <v>17</v>
      </c>
      <c r="C80" s="127">
        <v>36.169468209627013</v>
      </c>
      <c r="D80" s="127">
        <v>40.251716523271106</v>
      </c>
      <c r="E80" s="127">
        <v>4.0822483136440972</v>
      </c>
      <c r="F80" s="128">
        <v>45.16597440313376</v>
      </c>
    </row>
    <row r="81" spans="2:6">
      <c r="B81" s="92" t="s">
        <v>18</v>
      </c>
      <c r="C81" s="127">
        <v>39.008269512791266</v>
      </c>
      <c r="D81" s="127">
        <v>44.703234479387326</v>
      </c>
      <c r="E81" s="127">
        <v>5.6949649665960571</v>
      </c>
      <c r="F81" s="128">
        <v>47.746913863101078</v>
      </c>
    </row>
    <row r="82" spans="2:6">
      <c r="B82" s="92" t="s">
        <v>19</v>
      </c>
      <c r="C82" s="127">
        <v>40.119492899937107</v>
      </c>
      <c r="D82" s="127">
        <v>46.450796067657478</v>
      </c>
      <c r="E82" s="127">
        <v>6.3313031677203675</v>
      </c>
      <c r="F82" s="128">
        <v>49.330944302542797</v>
      </c>
    </row>
    <row r="83" spans="2:6">
      <c r="B83" s="92" t="s">
        <v>20</v>
      </c>
      <c r="C83" s="127">
        <v>40.210597443549752</v>
      </c>
      <c r="D83" s="127">
        <v>45.140492144827974</v>
      </c>
      <c r="E83" s="127">
        <v>4.9298947012782248</v>
      </c>
      <c r="F83" s="128">
        <v>47.792828478291923</v>
      </c>
    </row>
    <row r="84" spans="2:6">
      <c r="B84" s="92" t="s">
        <v>21</v>
      </c>
      <c r="C84" s="127">
        <v>38.388916652116059</v>
      </c>
      <c r="D84" s="127">
        <v>42.256769042730625</v>
      </c>
      <c r="E84" s="127">
        <v>3.8678523906145581</v>
      </c>
      <c r="F84" s="128">
        <v>44.324511175909763</v>
      </c>
    </row>
    <row r="85" spans="2:6">
      <c r="B85" s="92" t="s">
        <v>22</v>
      </c>
      <c r="C85" s="127">
        <v>36.905288004117679</v>
      </c>
      <c r="D85" s="127">
        <v>41.420705933732279</v>
      </c>
      <c r="E85" s="127">
        <v>4.5154179296145909</v>
      </c>
      <c r="F85" s="128">
        <v>42.182642271197253</v>
      </c>
    </row>
    <row r="86" spans="2:6">
      <c r="B86" s="92" t="s">
        <v>23</v>
      </c>
      <c r="C86" s="127">
        <v>37.271292629333892</v>
      </c>
      <c r="D86" s="127">
        <v>40.946090635844115</v>
      </c>
      <c r="E86" s="127">
        <v>3.6747980065102319</v>
      </c>
      <c r="F86" s="128">
        <v>39.083021571280746</v>
      </c>
    </row>
    <row r="87" spans="2:6">
      <c r="B87" s="92" t="s">
        <v>24</v>
      </c>
      <c r="C87" s="127">
        <v>38.491784651726043</v>
      </c>
      <c r="D87" s="127">
        <v>42.803908083783099</v>
      </c>
      <c r="E87" s="127">
        <v>4.3121234320570512</v>
      </c>
      <c r="F87" s="128">
        <v>40.295738141438754</v>
      </c>
    </row>
    <row r="88" spans="2:6">
      <c r="B88" s="92" t="s">
        <v>25</v>
      </c>
      <c r="C88" s="127">
        <v>40.812214006206091</v>
      </c>
      <c r="D88" s="127">
        <v>42.820321417692377</v>
      </c>
      <c r="E88" s="127">
        <v>2.0081074114862809</v>
      </c>
      <c r="F88" s="128">
        <v>39.957999419140904</v>
      </c>
    </row>
    <row r="89" spans="2:6">
      <c r="B89" s="92" t="s">
        <v>26</v>
      </c>
      <c r="C89" s="127">
        <v>40.523009362325027</v>
      </c>
      <c r="D89" s="127">
        <v>43.127992436949157</v>
      </c>
      <c r="E89" s="127">
        <v>2.6049830746241343</v>
      </c>
      <c r="F89" s="128">
        <v>38.603289291593221</v>
      </c>
    </row>
    <row r="90" spans="2:6">
      <c r="B90" s="92" t="s">
        <v>27</v>
      </c>
      <c r="C90" s="127">
        <v>39.41540915225125</v>
      </c>
      <c r="D90" s="127">
        <v>42.706137562596894</v>
      </c>
      <c r="E90" s="127">
        <v>3.2907284103456349</v>
      </c>
      <c r="F90" s="128">
        <v>38.754459731525507</v>
      </c>
    </row>
    <row r="91" spans="2:6">
      <c r="B91" s="92" t="s">
        <v>28</v>
      </c>
      <c r="C91" s="127">
        <v>39.140924394520042</v>
      </c>
      <c r="D91" s="127">
        <v>42.382304418206544</v>
      </c>
      <c r="E91" s="127">
        <v>3.2413800236865105</v>
      </c>
      <c r="F91" s="128">
        <v>38.614311890502599</v>
      </c>
    </row>
    <row r="92" spans="2:6">
      <c r="B92" s="92" t="s">
        <v>29</v>
      </c>
      <c r="C92" s="127">
        <v>38.214947745778559</v>
      </c>
      <c r="D92" s="127">
        <v>40.342802767106569</v>
      </c>
      <c r="E92" s="127">
        <v>2.1278550213280134</v>
      </c>
      <c r="F92" s="128">
        <v>37.005577025115969</v>
      </c>
    </row>
    <row r="93" spans="2:6">
      <c r="B93" s="92" t="s">
        <v>30</v>
      </c>
      <c r="C93" s="127">
        <v>37.312392455146266</v>
      </c>
      <c r="D93" s="127">
        <v>39.228197849650932</v>
      </c>
      <c r="E93" s="127">
        <v>1.9158053945046636</v>
      </c>
      <c r="F93" s="128">
        <v>34.78095048585547</v>
      </c>
    </row>
    <row r="94" spans="2:6">
      <c r="B94" s="92" t="s">
        <v>31</v>
      </c>
      <c r="C94" s="127">
        <v>36.058787283164854</v>
      </c>
      <c r="D94" s="127">
        <v>37.048195120429305</v>
      </c>
      <c r="E94" s="127">
        <v>0.98940783726444526</v>
      </c>
      <c r="F94" s="128">
        <v>30.887774419608753</v>
      </c>
    </row>
    <row r="95" spans="2:6">
      <c r="B95" s="92" t="s">
        <v>32</v>
      </c>
      <c r="C95" s="127">
        <v>35.404200122021365</v>
      </c>
      <c r="D95" s="127">
        <v>34.437469297992592</v>
      </c>
      <c r="E95" s="127">
        <v>-0.96673082402876775</v>
      </c>
      <c r="F95" s="128">
        <v>25.575149673696362</v>
      </c>
    </row>
    <row r="96" spans="2:6">
      <c r="B96" s="92" t="s">
        <v>33</v>
      </c>
      <c r="C96" s="127">
        <v>34.584797191924729</v>
      </c>
      <c r="D96" s="127">
        <v>34.604429653249568</v>
      </c>
      <c r="E96" s="127">
        <v>1.9632461324842823E-2</v>
      </c>
      <c r="F96" s="128">
        <v>23.000654133152437</v>
      </c>
    </row>
    <row r="97" spans="2:6">
      <c r="B97" s="92" t="s">
        <v>34</v>
      </c>
      <c r="C97" s="127">
        <v>33.774931617811063</v>
      </c>
      <c r="D97" s="127">
        <v>34.848355892607678</v>
      </c>
      <c r="E97" s="127">
        <v>1.0734242747966143</v>
      </c>
      <c r="F97" s="128">
        <v>21.581459655096566</v>
      </c>
    </row>
    <row r="98" spans="2:6">
      <c r="B98" s="92" t="s">
        <v>35</v>
      </c>
      <c r="C98" s="127">
        <v>33.411574916548517</v>
      </c>
      <c r="D98" s="127">
        <v>36.727864423431164</v>
      </c>
      <c r="E98" s="127">
        <v>3.3162895068826548</v>
      </c>
      <c r="F98" s="128">
        <v>22.786932560025289</v>
      </c>
    </row>
    <row r="99" spans="2:6">
      <c r="B99" s="92" t="s">
        <v>36</v>
      </c>
      <c r="C99" s="127">
        <v>31.93282299387754</v>
      </c>
      <c r="D99" s="127">
        <v>38.18574053636911</v>
      </c>
      <c r="E99" s="127">
        <v>6.2529175424915611</v>
      </c>
      <c r="F99" s="128">
        <v>26.585693762830331</v>
      </c>
    </row>
    <row r="100" spans="2:6">
      <c r="B100" s="92" t="s">
        <v>37</v>
      </c>
      <c r="C100" s="127">
        <v>31.215622685835399</v>
      </c>
      <c r="D100" s="127">
        <v>37.77086897678813</v>
      </c>
      <c r="E100" s="127">
        <v>6.5552462909527334</v>
      </c>
      <c r="F100" s="128">
        <v>31.045209430883396</v>
      </c>
    </row>
    <row r="101" spans="2:6">
      <c r="B101" s="92" t="s">
        <v>38</v>
      </c>
      <c r="C101" s="127">
        <v>32.091614360119955</v>
      </c>
      <c r="D101" s="127">
        <v>37.424332560370047</v>
      </c>
      <c r="E101" s="127">
        <v>5.3327182002501008</v>
      </c>
      <c r="F101" s="128">
        <v>34.427617122159873</v>
      </c>
    </row>
    <row r="102" spans="2:6">
      <c r="B102" s="92" t="s">
        <v>39</v>
      </c>
      <c r="C102" s="127">
        <v>33.1416335270725</v>
      </c>
      <c r="D102" s="127">
        <v>37.243632291913173</v>
      </c>
      <c r="E102" s="127">
        <v>4.1019987648406699</v>
      </c>
      <c r="F102" s="128">
        <v>35.910305622231611</v>
      </c>
    </row>
    <row r="103" spans="2:6">
      <c r="B103" s="92" t="s">
        <v>40</v>
      </c>
      <c r="C103" s="127">
        <v>32.304539184980044</v>
      </c>
      <c r="D103" s="127">
        <v>35.426213690729305</v>
      </c>
      <c r="E103" s="127">
        <v>3.1216745057492603</v>
      </c>
      <c r="F103" s="128">
        <v>36.362836133551163</v>
      </c>
    </row>
    <row r="104" spans="2:6">
      <c r="B104" s="92" t="s">
        <v>41</v>
      </c>
      <c r="C104" s="127">
        <v>34.376249500199926</v>
      </c>
      <c r="D104" s="127">
        <v>35.471069304237069</v>
      </c>
      <c r="E104" s="127">
        <v>1.094819804037148</v>
      </c>
      <c r="F104" s="128">
        <v>36.461126005361926</v>
      </c>
    </row>
    <row r="105" spans="2:6">
      <c r="B105" s="92" t="s">
        <v>42</v>
      </c>
      <c r="C105" s="127">
        <v>34.976304065287579</v>
      </c>
      <c r="D105" s="127">
        <v>34.988433070571091</v>
      </c>
      <c r="E105" s="127">
        <v>1.2129005283513034E-2</v>
      </c>
      <c r="F105" s="128">
        <v>35.061393649359026</v>
      </c>
    </row>
    <row r="106" spans="2:6">
      <c r="B106" s="92" t="s">
        <v>43</v>
      </c>
      <c r="C106" s="127">
        <v>35.676214192067093</v>
      </c>
      <c r="D106" s="127">
        <v>34.601446031143112</v>
      </c>
      <c r="E106" s="127">
        <v>-1.0747681609239823</v>
      </c>
      <c r="F106" s="128">
        <v>32.35060621904465</v>
      </c>
    </row>
    <row r="107" spans="2:6">
      <c r="B107" s="92" t="s">
        <v>44</v>
      </c>
      <c r="C107" s="127">
        <v>36.36363636363636</v>
      </c>
      <c r="D107" s="127">
        <v>34.905733814230608</v>
      </c>
      <c r="E107" s="127">
        <v>-1.4579025494057529</v>
      </c>
      <c r="F107" s="128">
        <v>28.208052785851823</v>
      </c>
    </row>
    <row r="108" spans="2:6">
      <c r="B108" s="92" t="s">
        <v>45</v>
      </c>
      <c r="C108" s="127">
        <v>35.565396240896526</v>
      </c>
      <c r="D108" s="127">
        <v>36.051432193414023</v>
      </c>
      <c r="E108" s="127">
        <v>0.48603595251749548</v>
      </c>
      <c r="F108" s="128">
        <v>27.978348515776542</v>
      </c>
    </row>
    <row r="109" spans="2:6">
      <c r="B109" s="92" t="s">
        <v>46</v>
      </c>
      <c r="C109" s="127">
        <v>34.523355033194342</v>
      </c>
      <c r="D109" s="127">
        <v>37.416807558757377</v>
      </c>
      <c r="E109" s="127">
        <v>2.8934525255630317</v>
      </c>
      <c r="F109" s="128">
        <v>29.731083477344946</v>
      </c>
    </row>
    <row r="110" spans="2:6">
      <c r="B110" s="92" t="s">
        <v>47</v>
      </c>
      <c r="C110" s="127">
        <v>35.290945323788307</v>
      </c>
      <c r="D110" s="127">
        <v>38.697583113258204</v>
      </c>
      <c r="E110" s="127">
        <v>3.4066377894698943</v>
      </c>
      <c r="F110" s="128">
        <v>30.833730347784659</v>
      </c>
    </row>
    <row r="111" spans="2:6">
      <c r="B111" s="92" t="s">
        <v>48</v>
      </c>
      <c r="C111" s="127">
        <v>35.888955650441133</v>
      </c>
      <c r="D111" s="127">
        <v>39.725954143478582</v>
      </c>
      <c r="E111" s="127">
        <v>3.8369984930374468</v>
      </c>
      <c r="F111" s="128">
        <v>33.352582165739683</v>
      </c>
    </row>
    <row r="112" spans="2:6">
      <c r="B112" s="92" t="s">
        <v>49</v>
      </c>
      <c r="C112" s="127">
        <v>36.50911062921962</v>
      </c>
      <c r="D112" s="127">
        <v>39.696408362994951</v>
      </c>
      <c r="E112" s="127">
        <v>3.1872977337753245</v>
      </c>
      <c r="F112" s="128">
        <v>34.176710152891843</v>
      </c>
    </row>
    <row r="113" spans="1:6">
      <c r="B113" s="92" t="s">
        <v>50</v>
      </c>
      <c r="C113" s="127">
        <v>36.928034990170396</v>
      </c>
      <c r="D113" s="127">
        <v>39.669208435780817</v>
      </c>
      <c r="E113" s="127">
        <v>2.7411734456104262</v>
      </c>
      <c r="F113" s="128">
        <v>34.930781315164808</v>
      </c>
    </row>
    <row r="114" spans="1:6">
      <c r="B114" s="92" t="s">
        <v>51</v>
      </c>
      <c r="C114" s="127">
        <v>37.161140434638504</v>
      </c>
      <c r="D114" s="127">
        <v>40.027304066919143</v>
      </c>
      <c r="E114" s="127">
        <v>2.8661636322806343</v>
      </c>
      <c r="F114" s="128">
        <v>35.467024171602375</v>
      </c>
    </row>
    <row r="115" spans="1:6">
      <c r="B115" s="92" t="s">
        <v>52</v>
      </c>
      <c r="C115" s="127">
        <v>35.742910635819356</v>
      </c>
      <c r="D115" s="127">
        <v>43.041938356847908</v>
      </c>
      <c r="E115" s="127">
        <v>7.299027721028553</v>
      </c>
      <c r="F115" s="128">
        <v>50.243494578017199</v>
      </c>
    </row>
    <row r="116" spans="1:6">
      <c r="B116" s="92" t="s">
        <v>53</v>
      </c>
      <c r="C116" s="127">
        <v>35.780022589928976</v>
      </c>
      <c r="D116" s="127">
        <v>45.967442424397127</v>
      </c>
      <c r="E116" s="127">
        <v>10.187419834468148</v>
      </c>
      <c r="F116" s="128">
        <v>64.38547853462434</v>
      </c>
    </row>
    <row r="117" spans="1:6">
      <c r="B117" s="92" t="s">
        <v>54</v>
      </c>
      <c r="C117" s="127">
        <v>36.807362979093973</v>
      </c>
      <c r="D117" s="127">
        <v>45.502245662081449</v>
      </c>
      <c r="E117" s="127">
        <v>8.6948826829874726</v>
      </c>
      <c r="F117" s="128">
        <v>70.622885754928262</v>
      </c>
    </row>
    <row r="118" spans="1:6">
      <c r="B118" s="92" t="s">
        <v>55</v>
      </c>
      <c r="C118" s="127">
        <v>37.089492348612715</v>
      </c>
      <c r="D118" s="127">
        <v>44.350442640027559</v>
      </c>
      <c r="E118" s="127">
        <v>7.2609502914148489</v>
      </c>
      <c r="F118" s="128">
        <v>73.88035612077455</v>
      </c>
    </row>
    <row r="119" spans="1:6">
      <c r="B119" s="92" t="s">
        <v>56</v>
      </c>
      <c r="C119" s="127">
        <v>36.654260253173902</v>
      </c>
      <c r="D119" s="127">
        <v>43.79167839622685</v>
      </c>
      <c r="E119" s="127">
        <v>7.1374181430529466</v>
      </c>
      <c r="F119" s="128">
        <v>77.167475789848254</v>
      </c>
    </row>
    <row r="120" spans="1:6">
      <c r="B120" s="92" t="s">
        <v>57</v>
      </c>
      <c r="C120" s="127">
        <v>36.537096936168616</v>
      </c>
      <c r="D120" s="127">
        <v>42.18978472730322</v>
      </c>
      <c r="E120" s="127">
        <v>5.6526877911346096</v>
      </c>
      <c r="F120" s="128">
        <v>78.76507404272752</v>
      </c>
    </row>
    <row r="121" spans="1:6">
      <c r="B121" s="98" t="s">
        <v>58</v>
      </c>
      <c r="C121" s="127">
        <v>36.473909943997022</v>
      </c>
      <c r="D121" s="127">
        <v>41.636045281164165</v>
      </c>
      <c r="E121" s="127">
        <v>5.1621353371671415</v>
      </c>
      <c r="F121" s="128">
        <v>81.05114228368997</v>
      </c>
    </row>
    <row r="122" spans="1:6">
      <c r="B122" s="98" t="s">
        <v>59</v>
      </c>
      <c r="C122" s="127">
        <v>36.678178262889325</v>
      </c>
      <c r="D122" s="127">
        <v>40.8294008191016</v>
      </c>
      <c r="E122" s="127">
        <v>4.1512225562122751</v>
      </c>
      <c r="F122" s="128">
        <v>80.586365595331145</v>
      </c>
    </row>
    <row r="123" spans="1:6">
      <c r="B123" s="116" t="s">
        <v>60</v>
      </c>
      <c r="C123" s="127">
        <v>37.207454129458675</v>
      </c>
      <c r="D123" s="127">
        <v>40.027418236136228</v>
      </c>
      <c r="E123" s="127">
        <v>2.8199641066775594</v>
      </c>
      <c r="F123" s="128">
        <v>82.708696545675735</v>
      </c>
    </row>
    <row r="124" spans="1:6">
      <c r="B124" s="116" t="s">
        <v>61</v>
      </c>
      <c r="C124" s="127">
        <v>36.859677189770061</v>
      </c>
      <c r="D124" s="127">
        <v>39.663163589434866</v>
      </c>
      <c r="E124" s="127">
        <v>2.8034863996648092</v>
      </c>
      <c r="F124" s="128">
        <v>81.606768468533716</v>
      </c>
    </row>
    <row r="125" spans="1:6">
      <c r="B125" s="116" t="s">
        <v>171</v>
      </c>
      <c r="C125" s="127">
        <v>37.067245582894451</v>
      </c>
      <c r="D125" s="127">
        <v>39.090636343585075</v>
      </c>
      <c r="E125" s="127">
        <v>2.0233907606906261</v>
      </c>
      <c r="F125" s="128">
        <v>79.644005645037979</v>
      </c>
    </row>
    <row r="126" spans="1:6">
      <c r="B126" s="131" t="s">
        <v>182</v>
      </c>
      <c r="C126" s="127">
        <v>36.516554834257256</v>
      </c>
      <c r="D126" s="127">
        <v>39.09564421344048</v>
      </c>
      <c r="E126" s="127">
        <v>2.5790893791832223</v>
      </c>
      <c r="F126" s="128">
        <v>84.499793148154794</v>
      </c>
    </row>
    <row r="127" spans="1:6" ht="15.75" thickBot="1">
      <c r="B127" s="136" t="s">
        <v>186</v>
      </c>
      <c r="C127" s="135">
        <v>37.532488213247795</v>
      </c>
      <c r="D127" s="135">
        <v>52.268392925863374</v>
      </c>
      <c r="E127" s="127">
        <v>14.73590471261557</v>
      </c>
      <c r="F127" s="128">
        <v>95.381028420899824</v>
      </c>
    </row>
    <row r="128" spans="1:6" ht="15.75" thickTop="1">
      <c r="A128" s="89"/>
      <c r="B128" s="140" t="s">
        <v>246</v>
      </c>
      <c r="C128" s="135">
        <v>38.350765164776838</v>
      </c>
      <c r="D128" s="135">
        <v>43.362184104469343</v>
      </c>
      <c r="E128" s="127">
        <v>5.0114189396925006</v>
      </c>
      <c r="F128" s="128">
        <v>94.317872105773574</v>
      </c>
    </row>
    <row r="129" spans="1:8">
      <c r="A129" s="89"/>
      <c r="B129" s="146" t="s">
        <v>280</v>
      </c>
      <c r="C129" s="144">
        <v>39.232770610886384</v>
      </c>
      <c r="D129" s="144">
        <v>44.057705622972925</v>
      </c>
      <c r="E129" s="127">
        <v>4.824935012086538</v>
      </c>
      <c r="F129" s="145">
        <v>93.214169579113587</v>
      </c>
    </row>
    <row r="130" spans="1:8">
      <c r="A130" s="89"/>
      <c r="B130" s="146" t="s">
        <v>282</v>
      </c>
      <c r="C130" s="144">
        <v>39.288369109018767</v>
      </c>
      <c r="D130" s="144">
        <v>44.112584988907081</v>
      </c>
      <c r="E130" s="127">
        <v>4.8242158798883175</v>
      </c>
      <c r="F130" s="145">
        <v>94.4</v>
      </c>
    </row>
    <row r="131" spans="1:8">
      <c r="A131" s="89"/>
      <c r="B131" s="143" t="s">
        <v>284</v>
      </c>
      <c r="C131" s="142">
        <v>38.828011115121527</v>
      </c>
      <c r="D131" s="142">
        <v>44.027837564898135</v>
      </c>
      <c r="E131" s="141">
        <v>5.1998264497766034</v>
      </c>
      <c r="F131" s="141">
        <v>93.3</v>
      </c>
    </row>
    <row r="132" spans="1:8">
      <c r="A132" s="89"/>
      <c r="B132" s="115" t="s">
        <v>310</v>
      </c>
      <c r="C132" s="129">
        <v>40.471753403663143</v>
      </c>
      <c r="D132" s="129">
        <v>45.01576379248592</v>
      </c>
      <c r="E132" s="130">
        <v>4.5440103888227803</v>
      </c>
      <c r="F132" s="130">
        <v>95.026166271324868</v>
      </c>
      <c r="G132" s="126"/>
    </row>
    <row r="133" spans="1:8">
      <c r="A133" s="89"/>
      <c r="B133" s="115" t="s">
        <v>318</v>
      </c>
      <c r="C133" s="129">
        <v>41.193637835164196</v>
      </c>
      <c r="D133" s="129">
        <v>44.735425372929633</v>
      </c>
      <c r="E133" s="130">
        <v>3.5417875377654422</v>
      </c>
      <c r="F133" s="130">
        <v>95.296184722131812</v>
      </c>
      <c r="G133" s="126"/>
    </row>
    <row r="134" spans="1:8">
      <c r="A134" s="89"/>
      <c r="B134" s="115" t="s">
        <v>326</v>
      </c>
      <c r="C134" s="129">
        <v>41.80872585519365</v>
      </c>
      <c r="D134" s="129">
        <v>44.813096082542323</v>
      </c>
      <c r="E134" s="130">
        <v>3.0043702273486703</v>
      </c>
      <c r="F134" s="130">
        <v>96.346621988668261</v>
      </c>
      <c r="G134" s="126"/>
    </row>
    <row r="135" spans="1:8" ht="13.5" customHeight="1">
      <c r="A135" s="89"/>
      <c r="B135" s="115" t="s">
        <v>330</v>
      </c>
      <c r="C135" s="129">
        <v>41.928353728387989</v>
      </c>
      <c r="D135" s="129">
        <v>44.494141660839134</v>
      </c>
      <c r="E135" s="130">
        <v>2.5657879324511517</v>
      </c>
      <c r="F135" s="130">
        <v>96.987820608587398</v>
      </c>
    </row>
    <row r="136" spans="1:8" ht="13.5" customHeight="1">
      <c r="A136" s="89"/>
      <c r="B136" s="115" t="s">
        <v>333</v>
      </c>
      <c r="C136" s="129">
        <v>42.331509565108846</v>
      </c>
      <c r="D136" s="129">
        <v>44.268372436637733</v>
      </c>
      <c r="E136" s="130">
        <v>1.936862871528884</v>
      </c>
      <c r="F136" s="130">
        <v>96.835816522474232</v>
      </c>
    </row>
    <row r="137" spans="1:8" ht="14.25" customHeight="1">
      <c r="A137" s="89"/>
      <c r="B137" s="115" t="s">
        <v>341</v>
      </c>
      <c r="C137" s="129">
        <v>42.433163330478479</v>
      </c>
      <c r="D137" s="129">
        <v>44.284247772244143</v>
      </c>
      <c r="E137" s="156">
        <v>1.8510844417656529</v>
      </c>
      <c r="F137" s="155">
        <v>96.065479982917623</v>
      </c>
    </row>
    <row r="138" spans="1:8" ht="29.25" customHeight="1">
      <c r="B138" s="120" t="s">
        <v>343</v>
      </c>
      <c r="C138" s="121"/>
      <c r="D138" s="121"/>
      <c r="E138" s="121"/>
      <c r="F138" s="122"/>
    </row>
    <row r="139" spans="1:8" ht="23.25" customHeight="1">
      <c r="B139" s="544" t="s">
        <v>222</v>
      </c>
      <c r="C139" s="545"/>
      <c r="D139" s="545"/>
      <c r="E139" s="545"/>
      <c r="F139" s="546"/>
    </row>
    <row r="140" spans="1:8" ht="23.25" customHeight="1">
      <c r="B140" s="535" t="s">
        <v>285</v>
      </c>
      <c r="C140" s="536"/>
      <c r="D140" s="536"/>
      <c r="E140" s="536"/>
      <c r="F140" s="537"/>
    </row>
    <row r="141" spans="1:8" ht="22.5" customHeight="1">
      <c r="B141" s="538" t="s">
        <v>307</v>
      </c>
      <c r="C141" s="539"/>
      <c r="D141" s="539"/>
      <c r="E141" s="539"/>
      <c r="F141" s="540"/>
    </row>
    <row r="142" spans="1:8">
      <c r="B142" s="538" t="s">
        <v>347</v>
      </c>
      <c r="C142" s="539"/>
      <c r="D142" s="539"/>
      <c r="E142" s="539"/>
      <c r="F142" s="540"/>
    </row>
    <row r="143" spans="1:8">
      <c r="B143" s="538" t="s">
        <v>342</v>
      </c>
      <c r="C143" s="539"/>
      <c r="D143" s="539"/>
      <c r="E143" s="539"/>
      <c r="F143" s="540"/>
    </row>
    <row r="144" spans="1:8">
      <c r="B144" s="541" t="s">
        <v>286</v>
      </c>
      <c r="C144" s="542"/>
      <c r="D144" s="542"/>
      <c r="E144" s="542"/>
      <c r="F144" s="543"/>
      <c r="H144" s="126"/>
    </row>
    <row r="145" spans="2:6" ht="15.75" customHeight="1">
      <c r="B145" s="538" t="s">
        <v>308</v>
      </c>
      <c r="C145" s="539"/>
      <c r="D145" s="539"/>
      <c r="E145" s="539"/>
      <c r="F145" s="540"/>
    </row>
    <row r="146" spans="2:6">
      <c r="B146" s="538" t="s">
        <v>344</v>
      </c>
      <c r="C146" s="539"/>
      <c r="D146" s="539"/>
      <c r="E146" s="539"/>
      <c r="F146" s="540"/>
    </row>
    <row r="147" spans="2:6" ht="15.75" thickBot="1">
      <c r="B147" s="533" t="s">
        <v>342</v>
      </c>
      <c r="C147" s="533"/>
      <c r="D147" s="533"/>
      <c r="E147" s="533"/>
      <c r="F147" s="534"/>
    </row>
  </sheetData>
  <mergeCells count="13">
    <mergeCell ref="B139:F139"/>
    <mergeCell ref="B1:J1"/>
    <mergeCell ref="B2:J2"/>
    <mergeCell ref="B3:J3"/>
    <mergeCell ref="C5:F5"/>
    <mergeCell ref="B147:F147"/>
    <mergeCell ref="B140:F140"/>
    <mergeCell ref="B141:F141"/>
    <mergeCell ref="B142:F142"/>
    <mergeCell ref="B143:F143"/>
    <mergeCell ref="B144:F144"/>
    <mergeCell ref="B145:F145"/>
    <mergeCell ref="B146:F146"/>
  </mergeCells>
  <phoneticPr fontId="153"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workbookViewId="0"/>
  </sheetViews>
  <sheetFormatPr defaultColWidth="9.140625" defaultRowHeight="15"/>
  <cols>
    <col min="1" max="1" width="9.140625" style="150"/>
    <col min="2" max="2" width="41.42578125" style="150" bestFit="1" customWidth="1"/>
    <col min="3" max="3" width="71.42578125" style="150" customWidth="1"/>
    <col min="4" max="4" width="44.42578125" style="150" customWidth="1"/>
    <col min="5" max="5" width="13.5703125" style="150" customWidth="1"/>
    <col min="6" max="16384" width="9.140625" style="150"/>
  </cols>
  <sheetData>
    <row r="2" spans="2:5" ht="21">
      <c r="B2" s="148" t="s">
        <v>86</v>
      </c>
      <c r="C2" s="149"/>
      <c r="D2" s="149"/>
    </row>
    <row r="3" spans="2:5">
      <c r="B3" s="149"/>
      <c r="C3" s="149"/>
      <c r="D3" s="149"/>
    </row>
    <row r="4" spans="2:5" ht="15.75">
      <c r="B4" s="151" t="s">
        <v>131</v>
      </c>
      <c r="C4" s="151" t="s">
        <v>130</v>
      </c>
      <c r="D4" s="151" t="s">
        <v>118</v>
      </c>
      <c r="E4" s="152" t="s">
        <v>132</v>
      </c>
    </row>
    <row r="5" spans="2:5" ht="75" customHeight="1">
      <c r="B5" s="153" t="s">
        <v>3</v>
      </c>
      <c r="C5" s="153" t="s">
        <v>129</v>
      </c>
      <c r="D5" s="154" t="s">
        <v>155</v>
      </c>
      <c r="E5" s="153" t="s">
        <v>78</v>
      </c>
    </row>
    <row r="6" spans="2:5" ht="75" customHeight="1">
      <c r="B6" s="153" t="s">
        <v>8</v>
      </c>
      <c r="C6" s="153" t="s">
        <v>113</v>
      </c>
      <c r="D6" s="154" t="s">
        <v>155</v>
      </c>
      <c r="E6" s="153" t="s">
        <v>167</v>
      </c>
    </row>
    <row r="7" spans="2:5" ht="75" customHeight="1">
      <c r="B7" s="153" t="s">
        <v>143</v>
      </c>
      <c r="C7" s="153" t="s">
        <v>87</v>
      </c>
      <c r="D7" s="154" t="s">
        <v>155</v>
      </c>
      <c r="E7" s="153" t="s">
        <v>79</v>
      </c>
    </row>
    <row r="8" spans="2:5" ht="75" customHeight="1">
      <c r="B8" s="153" t="s">
        <v>141</v>
      </c>
      <c r="C8" s="153" t="s">
        <v>134</v>
      </c>
      <c r="D8" s="153" t="s">
        <v>158</v>
      </c>
      <c r="E8" s="153" t="str">
        <f>"-JW2Z"</f>
        <v>-JW2Z</v>
      </c>
    </row>
    <row r="9" spans="2:5" ht="75" customHeight="1">
      <c r="B9" s="153" t="s">
        <v>62</v>
      </c>
      <c r="C9" s="153" t="s">
        <v>153</v>
      </c>
      <c r="D9" s="154" t="s">
        <v>155</v>
      </c>
      <c r="E9" s="153" t="str">
        <f>"-JW2S"</f>
        <v>-JW2S</v>
      </c>
    </row>
    <row r="10" spans="2:5" ht="75" customHeight="1">
      <c r="B10" s="153" t="s">
        <v>142</v>
      </c>
      <c r="C10" s="153" t="s">
        <v>133</v>
      </c>
      <c r="D10" s="153" t="s">
        <v>156</v>
      </c>
      <c r="E10" s="153" t="str">
        <f>"(-JW2Z) +     (-JW2S)"</f>
        <v>(-JW2Z) +     (-JW2S)</v>
      </c>
    </row>
    <row r="11" spans="2:5" ht="75" customHeight="1">
      <c r="B11" s="153" t="s">
        <v>144</v>
      </c>
      <c r="C11" s="153" t="s">
        <v>152</v>
      </c>
      <c r="D11" s="153" t="s">
        <v>158</v>
      </c>
      <c r="E11" s="153" t="str">
        <f>"-J5II"</f>
        <v>-J5II</v>
      </c>
    </row>
    <row r="12" spans="2:5" ht="75" customHeight="1">
      <c r="B12" s="153" t="s">
        <v>176</v>
      </c>
      <c r="C12" s="153" t="s">
        <v>114</v>
      </c>
      <c r="D12" s="153" t="s">
        <v>158</v>
      </c>
      <c r="E12" s="153" t="str">
        <f>"-JW2T"</f>
        <v>-JW2T</v>
      </c>
    </row>
    <row r="13" spans="2:5" ht="75" customHeight="1">
      <c r="B13" s="153" t="s">
        <v>70</v>
      </c>
      <c r="C13" s="153" t="s">
        <v>151</v>
      </c>
      <c r="D13" s="153" t="s">
        <v>157</v>
      </c>
      <c r="E13" s="153" t="s">
        <v>138</v>
      </c>
    </row>
    <row r="14" spans="2:5" ht="75" customHeight="1">
      <c r="B14" s="153" t="s">
        <v>4</v>
      </c>
      <c r="C14" s="153" t="s">
        <v>140</v>
      </c>
      <c r="D14" s="153" t="s">
        <v>158</v>
      </c>
      <c r="E14" s="153" t="s">
        <v>90</v>
      </c>
    </row>
    <row r="15" spans="2:5" ht="75" customHeight="1">
      <c r="B15" s="153" t="s">
        <v>2</v>
      </c>
      <c r="C15" s="153" t="s">
        <v>139</v>
      </c>
      <c r="D15" s="153" t="s">
        <v>158</v>
      </c>
      <c r="E15" s="153" t="s">
        <v>177</v>
      </c>
    </row>
    <row r="16" spans="2:5" ht="75" customHeight="1">
      <c r="B16" s="153" t="s">
        <v>72</v>
      </c>
      <c r="C16" s="153" t="s">
        <v>160</v>
      </c>
      <c r="D16" s="153" t="s">
        <v>158</v>
      </c>
      <c r="E16" s="153" t="s">
        <v>154</v>
      </c>
    </row>
    <row r="17" spans="2:5" ht="75" customHeight="1">
      <c r="B17" s="153" t="s">
        <v>77</v>
      </c>
      <c r="C17" s="153" t="s">
        <v>161</v>
      </c>
      <c r="D17" s="153" t="s">
        <v>158</v>
      </c>
      <c r="E17" s="153" t="s">
        <v>89</v>
      </c>
    </row>
    <row r="18" spans="2:5" ht="75" customHeight="1">
      <c r="B18" s="153" t="s">
        <v>145</v>
      </c>
      <c r="C18" s="153" t="s">
        <v>162</v>
      </c>
      <c r="D18" s="153" t="s">
        <v>159</v>
      </c>
      <c r="E18" s="153" t="s">
        <v>119</v>
      </c>
    </row>
    <row r="19" spans="2:5" ht="75" customHeight="1">
      <c r="B19" s="153" t="s">
        <v>150</v>
      </c>
      <c r="C19" s="153" t="s">
        <v>137</v>
      </c>
      <c r="D19" s="153" t="s">
        <v>334</v>
      </c>
      <c r="E19" s="153" t="s">
        <v>138</v>
      </c>
    </row>
    <row r="20" spans="2:5" ht="75" customHeight="1">
      <c r="B20" s="153" t="s">
        <v>83</v>
      </c>
      <c r="C20" s="153" t="s">
        <v>148</v>
      </c>
      <c r="D20" s="153" t="s">
        <v>335</v>
      </c>
      <c r="E20" s="153" t="s">
        <v>138</v>
      </c>
    </row>
    <row r="21" spans="2:5" ht="105.75" customHeight="1">
      <c r="B21" s="153" t="s">
        <v>136</v>
      </c>
      <c r="C21" s="153" t="s">
        <v>146</v>
      </c>
      <c r="D21" s="153" t="s">
        <v>336</v>
      </c>
      <c r="E21" s="153" t="s">
        <v>147</v>
      </c>
    </row>
    <row r="22" spans="2:5" ht="75" customHeight="1">
      <c r="B22" s="153" t="s">
        <v>84</v>
      </c>
      <c r="C22" s="153" t="s">
        <v>149</v>
      </c>
      <c r="D22" s="153" t="s">
        <v>178</v>
      </c>
      <c r="E22" s="153" t="s">
        <v>111</v>
      </c>
    </row>
    <row r="23" spans="2:5">
      <c r="B23" s="552" t="s">
        <v>337</v>
      </c>
      <c r="C23" s="553"/>
      <c r="D23" s="553"/>
      <c r="E23" s="554"/>
    </row>
    <row r="24" spans="2:5">
      <c r="B24" s="555"/>
      <c r="C24" s="556"/>
      <c r="D24" s="556"/>
      <c r="E24" s="557"/>
    </row>
  </sheetData>
  <mergeCells count="1">
    <mergeCell ref="B23:E24"/>
  </mergeCells>
  <phoneticPr fontId="153"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(2024-25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Fernandes, Rafael - OBR</cp:lastModifiedBy>
  <cp:lastPrinted>2025-11-25T18:37:39Z</cp:lastPrinted>
  <dcterms:created xsi:type="dcterms:W3CDTF">2012-12-04T16:30:01Z</dcterms:created>
  <dcterms:modified xsi:type="dcterms:W3CDTF">2026-01-09T09:42:31Z</dcterms:modified>
</cp:coreProperties>
</file>