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G:\Groups\Documents and research\Economic and Fiscal Outlook\Autumn 2025\FINAL WEB versions\"/>
    </mc:Choice>
  </mc:AlternateContent>
  <xr:revisionPtr revIDLastSave="0" documentId="13_ncr:1_{F6CA3F09-E7AD-4A46-BD7B-F2F51EAEB44E}" xr6:coauthVersionLast="47" xr6:coauthVersionMax="47" xr10:uidLastSave="{00000000-0000-0000-0000-000000000000}"/>
  <bookViews>
    <workbookView xWindow="-120" yWindow="-120" windowWidth="34080" windowHeight="2208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localSheetId="0" hidden="1">'[1]Model inputs'!#REF!</definedName>
    <definedName name="__123Graph_A" localSheetId="6" hidden="1">'[1]Model inputs'!#REF!</definedName>
    <definedName name="__123Graph_A" localSheetId="5" hidden="1">'[1]Model inputs'!#REF!</definedName>
    <definedName name="__123Graph_A" hidden="1">'[1]Model inputs'!#REF!</definedName>
    <definedName name="__123Graph_AALLTAX" localSheetId="0" hidden="1">'[2]Forecast data'!#REF!</definedName>
    <definedName name="__123Graph_AALLTAX" localSheetId="6" hidden="1">'[2]Forecast data'!#REF!</definedName>
    <definedName name="__123Graph_AALLTAX" localSheetId="5"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0" hidden="1">'[4]T3 Page 1'!#REF!</definedName>
    <definedName name="__123Graph_AEFF" localSheetId="6" hidden="1">'[4]T3 Page 1'!#REF!</definedName>
    <definedName name="__123Graph_AEFF" localSheetId="5" hidden="1">'[4]T3 Page 1'!#REF!</definedName>
    <definedName name="__123Graph_AEFF" hidden="1">'[4]T3 Page 1'!#REF!</definedName>
    <definedName name="__123Graph_AGR14PBF1" hidden="1">'[5]HIS19FIN(A)'!$AF$70:$AF$81</definedName>
    <definedName name="__123Graph_AHOMEVAT" localSheetId="0" hidden="1">'[2]Forecast data'!#REF!</definedName>
    <definedName name="__123Graph_AHOMEVAT" localSheetId="6" hidden="1">'[2]Forecast data'!#REF!</definedName>
    <definedName name="__123Graph_AHOMEVAT" localSheetId="5" hidden="1">'[2]Forecast data'!#REF!</definedName>
    <definedName name="__123Graph_AHOMEVAT" hidden="1">'[2]Forecast data'!#REF!</definedName>
    <definedName name="__123Graph_AIMPORT" localSheetId="0" hidden="1">'[2]Forecast data'!#REF!</definedName>
    <definedName name="__123Graph_AIMPORT" localSheetId="6" hidden="1">'[2]Forecast data'!#REF!</definedName>
    <definedName name="__123Graph_AIMPORT" localSheetId="5" hidden="1">'[2]Forecast data'!#REF!</definedName>
    <definedName name="__123Graph_AIMPORT" hidden="1">'[2]Forecast data'!#REF!</definedName>
    <definedName name="__123Graph_ALBFFIN" localSheetId="0" hidden="1">'[4]FC Page 1'!#REF!</definedName>
    <definedName name="__123Graph_ALBFFIN" localSheetId="6" hidden="1">'[4]FC Page 1'!#REF!</definedName>
    <definedName name="__123Graph_ALBFFIN" localSheetId="5"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0" hidden="1">'[4]T3 Page 1'!#REF!</definedName>
    <definedName name="__123Graph_APIC" localSheetId="6" hidden="1">'[4]T3 Page 1'!#REF!</definedName>
    <definedName name="__123Graph_APIC" localSheetId="5" hidden="1">'[4]T3 Page 1'!#REF!</definedName>
    <definedName name="__123Graph_APIC" hidden="1">'[4]T3 Page 1'!#REF!</definedName>
    <definedName name="__123Graph_ATOBREV" localSheetId="0" hidden="1">'[2]Forecast data'!#REF!</definedName>
    <definedName name="__123Graph_ATOBREV" localSheetId="6" hidden="1">'[2]Forecast data'!#REF!</definedName>
    <definedName name="__123Graph_ATOBREV" localSheetId="5" hidden="1">'[2]Forecast data'!#REF!</definedName>
    <definedName name="__123Graph_ATOBREV" hidden="1">'[2]Forecast data'!#REF!</definedName>
    <definedName name="__123Graph_ATOTAL" localSheetId="0" hidden="1">'[2]Forecast data'!#REF!</definedName>
    <definedName name="__123Graph_ATOTAL" localSheetId="6" hidden="1">'[2]Forecast data'!#REF!</definedName>
    <definedName name="__123Graph_ATOTAL" localSheetId="5" hidden="1">'[2]Forecast data'!#REF!</definedName>
    <definedName name="__123Graph_ATOTAL" hidden="1">'[2]Forecast data'!#REF!</definedName>
    <definedName name="__123Graph_B" localSheetId="0" hidden="1">'[1]Model inputs'!#REF!</definedName>
    <definedName name="__123Graph_B" localSheetId="6" hidden="1">'[1]Model inputs'!#REF!</definedName>
    <definedName name="__123Graph_B" localSheetId="5"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0" hidden="1">'[4]T3 Page 1'!#REF!</definedName>
    <definedName name="__123Graph_BEFF" localSheetId="6" hidden="1">'[4]T3 Page 1'!#REF!</definedName>
    <definedName name="__123Graph_BEFF" localSheetId="5" hidden="1">'[4]T3 Page 1'!#REF!</definedName>
    <definedName name="__123Graph_BEFF" hidden="1">'[4]T3 Page 1'!#REF!</definedName>
    <definedName name="__123Graph_BHOMEVAT" localSheetId="0" hidden="1">'[2]Forecast data'!#REF!</definedName>
    <definedName name="__123Graph_BHOMEVAT" localSheetId="6" hidden="1">'[2]Forecast data'!#REF!</definedName>
    <definedName name="__123Graph_BHOMEVAT" localSheetId="5" hidden="1">'[2]Forecast data'!#REF!</definedName>
    <definedName name="__123Graph_BHOMEVAT" hidden="1">'[2]Forecast data'!#REF!</definedName>
    <definedName name="__123Graph_BIMPORT" localSheetId="0" hidden="1">'[2]Forecast data'!#REF!</definedName>
    <definedName name="__123Graph_BIMPORT" localSheetId="6" hidden="1">'[2]Forecast data'!#REF!</definedName>
    <definedName name="__123Graph_BIMPORT" localSheetId="5" hidden="1">'[2]Forecast data'!#REF!</definedName>
    <definedName name="__123Graph_BIMPORT" hidden="1">'[2]Forecast data'!#REF!</definedName>
    <definedName name="__123Graph_BLBF" localSheetId="0" hidden="1">'[4]T3 Page 1'!#REF!</definedName>
    <definedName name="__123Graph_BLBF" localSheetId="6" hidden="1">'[4]T3 Page 1'!#REF!</definedName>
    <definedName name="__123Graph_BLBF" localSheetId="5" hidden="1">'[4]T3 Page 1'!#REF!</definedName>
    <definedName name="__123Graph_BLBF" hidden="1">'[4]T3 Page 1'!#REF!</definedName>
    <definedName name="__123Graph_BLBFFIN" localSheetId="0" hidden="1">'[4]FC Page 1'!#REF!</definedName>
    <definedName name="__123Graph_BLBFFIN" localSheetId="5" hidden="1">'[4]FC Page 1'!#REF!</definedName>
    <definedName name="__123Graph_BLBFFIN" hidden="1">'[4]FC Page 1'!#REF!</definedName>
    <definedName name="__123Graph_BLCB" hidden="1">'[5]HIS19FIN(A)'!$D$79:$I$79</definedName>
    <definedName name="__123Graph_BPIC" localSheetId="0" hidden="1">'[4]T3 Page 1'!#REF!</definedName>
    <definedName name="__123Graph_BPIC" localSheetId="6" hidden="1">'[4]T3 Page 1'!#REF!</definedName>
    <definedName name="__123Graph_BPIC" localSheetId="5" hidden="1">'[4]T3 Page 1'!#REF!</definedName>
    <definedName name="__123Graph_BPIC" hidden="1">'[4]T3 Page 1'!#REF!</definedName>
    <definedName name="__123Graph_BTOTAL" localSheetId="0" hidden="1">'[2]Forecast data'!#REF!</definedName>
    <definedName name="__123Graph_BTOTAL" localSheetId="6" hidden="1">'[2]Forecast data'!#REF!</definedName>
    <definedName name="__123Graph_BTOTAL" localSheetId="5" hidden="1">'[2]Forecast data'!#REF!</definedName>
    <definedName name="__123Graph_BTOTAL" hidden="1">'[2]Forecast data'!#REF!</definedName>
    <definedName name="__123Graph_CACT13BUD" localSheetId="0" hidden="1">'[4]FC Page 1'!#REF!</definedName>
    <definedName name="__123Graph_CACT13BUD" localSheetId="6" hidden="1">'[4]FC Page 1'!#REF!</definedName>
    <definedName name="__123Graph_CACT13BUD" localSheetId="5" hidden="1">'[4]FC Page 1'!#REF!</definedName>
    <definedName name="__123Graph_CACT13BUD" hidden="1">'[4]FC Page 1'!#REF!</definedName>
    <definedName name="__123Graph_CEFF" localSheetId="0" hidden="1">'[4]T3 Page 1'!#REF!</definedName>
    <definedName name="__123Graph_CEFF" localSheetId="6" hidden="1">'[4]T3 Page 1'!#REF!</definedName>
    <definedName name="__123Graph_CEFF" localSheetId="5" hidden="1">'[4]T3 Page 1'!#REF!</definedName>
    <definedName name="__123Graph_CEFF" hidden="1">'[4]T3 Page 1'!#REF!</definedName>
    <definedName name="__123Graph_CGR14PBF1" hidden="1">'[5]HIS19FIN(A)'!$AK$70:$AK$81</definedName>
    <definedName name="__123Graph_CLBF" localSheetId="0" hidden="1">'[4]T3 Page 1'!#REF!</definedName>
    <definedName name="__123Graph_CLBF" localSheetId="6" hidden="1">'[4]T3 Page 1'!#REF!</definedName>
    <definedName name="__123Graph_CLBF" localSheetId="5" hidden="1">'[4]T3 Page 1'!#REF!</definedName>
    <definedName name="__123Graph_CLBF" hidden="1">'[4]T3 Page 1'!#REF!</definedName>
    <definedName name="__123Graph_CPIC" localSheetId="0" hidden="1">'[4]T3 Page 1'!#REF!</definedName>
    <definedName name="__123Graph_CPIC" localSheetId="6" hidden="1">'[4]T3 Page 1'!#REF!</definedName>
    <definedName name="__123Graph_CPIC" localSheetId="5" hidden="1">'[4]T3 Page 1'!#REF!</definedName>
    <definedName name="__123Graph_CPIC" hidden="1">'[4]T3 Page 1'!#REF!</definedName>
    <definedName name="__123Graph_DACT13BUD" localSheetId="0" hidden="1">'[4]FC Page 1'!#REF!</definedName>
    <definedName name="__123Graph_DACT13BUD" localSheetId="6" hidden="1">'[4]FC Page 1'!#REF!</definedName>
    <definedName name="__123Graph_DACT13BUD" localSheetId="5" hidden="1">'[4]FC Page 1'!#REF!</definedName>
    <definedName name="__123Graph_DACT13BUD" hidden="1">'[4]FC Page 1'!#REF!</definedName>
    <definedName name="__123Graph_DEFF" localSheetId="0" hidden="1">'[4]T3 Page 1'!#REF!</definedName>
    <definedName name="__123Graph_DEFF" localSheetId="6" hidden="1">'[4]T3 Page 1'!#REF!</definedName>
    <definedName name="__123Graph_DEFF" localSheetId="5" hidden="1">'[4]T3 Page 1'!#REF!</definedName>
    <definedName name="__123Graph_DEFF" hidden="1">'[4]T3 Page 1'!#REF!</definedName>
    <definedName name="__123Graph_DGR14PBF1" hidden="1">'[5]HIS19FIN(A)'!$AH$70:$AH$81</definedName>
    <definedName name="__123Graph_DLBF" localSheetId="0" hidden="1">'[4]T3 Page 1'!#REF!</definedName>
    <definedName name="__123Graph_DLBF" localSheetId="6" hidden="1">'[4]T3 Page 1'!#REF!</definedName>
    <definedName name="__123Graph_DLBF" localSheetId="5" hidden="1">'[4]T3 Page 1'!#REF!</definedName>
    <definedName name="__123Graph_DLBF" hidden="1">'[4]T3 Page 1'!#REF!</definedName>
    <definedName name="__123Graph_DPIC" localSheetId="0" hidden="1">'[4]T3 Page 1'!#REF!</definedName>
    <definedName name="__123Graph_DPIC" localSheetId="6" hidden="1">'[4]T3 Page 1'!#REF!</definedName>
    <definedName name="__123Graph_DPIC" localSheetId="5" hidden="1">'[4]T3 Page 1'!#REF!</definedName>
    <definedName name="__123Graph_DPIC" hidden="1">'[4]T3 Page 1'!#REF!</definedName>
    <definedName name="__123Graph_EACT13BUD" localSheetId="0" hidden="1">'[4]FC Page 1'!#REF!</definedName>
    <definedName name="__123Graph_EACT13BUD" localSheetId="6" hidden="1">'[4]FC Page 1'!#REF!</definedName>
    <definedName name="__123Graph_EACT13BUD" localSheetId="5" hidden="1">'[4]FC Page 1'!#REF!</definedName>
    <definedName name="__123Graph_EACT13BUD" hidden="1">'[4]FC Page 1'!#REF!</definedName>
    <definedName name="__123Graph_EEFF" localSheetId="0" hidden="1">'[4]T3 Page 1'!#REF!</definedName>
    <definedName name="__123Graph_EEFF" localSheetId="6" hidden="1">'[4]T3 Page 1'!#REF!</definedName>
    <definedName name="__123Graph_EEFF" localSheetId="5" hidden="1">'[4]T3 Page 1'!#REF!</definedName>
    <definedName name="__123Graph_EEFF" hidden="1">'[4]T3 Page 1'!#REF!</definedName>
    <definedName name="__123Graph_EEFFHIC" localSheetId="0" hidden="1">'[4]FC Page 1'!#REF!</definedName>
    <definedName name="__123Graph_EEFFHIC" localSheetId="5" hidden="1">'[4]FC Page 1'!#REF!</definedName>
    <definedName name="__123Graph_EEFFHIC" hidden="1">'[4]FC Page 1'!#REF!</definedName>
    <definedName name="__123Graph_EGR14PBF1" hidden="1">'[5]HIS19FIN(A)'!$AG$67:$AG$67</definedName>
    <definedName name="__123Graph_ELBF" localSheetId="0" hidden="1">'[4]T3 Page 1'!#REF!</definedName>
    <definedName name="__123Graph_ELBF" localSheetId="6" hidden="1">'[4]T3 Page 1'!#REF!</definedName>
    <definedName name="__123Graph_ELBF" localSheetId="5" hidden="1">'[4]T3 Page 1'!#REF!</definedName>
    <definedName name="__123Graph_ELBF" hidden="1">'[4]T3 Page 1'!#REF!</definedName>
    <definedName name="__123Graph_EPIC" localSheetId="0" hidden="1">'[4]T3 Page 1'!#REF!</definedName>
    <definedName name="__123Graph_EPIC" localSheetId="6" hidden="1">'[4]T3 Page 1'!#REF!</definedName>
    <definedName name="__123Graph_EPIC" localSheetId="5" hidden="1">'[4]T3 Page 1'!#REF!</definedName>
    <definedName name="__123Graph_EPIC" hidden="1">'[4]T3 Page 1'!#REF!</definedName>
    <definedName name="__123Graph_FACT13BUD" localSheetId="0" hidden="1">'[4]FC Page 1'!#REF!</definedName>
    <definedName name="__123Graph_FACT13BUD" localSheetId="6" hidden="1">'[4]FC Page 1'!#REF!</definedName>
    <definedName name="__123Graph_FACT13BUD" localSheetId="5" hidden="1">'[4]FC Page 1'!#REF!</definedName>
    <definedName name="__123Graph_FACT13BUD" hidden="1">'[4]FC Page 1'!#REF!</definedName>
    <definedName name="__123Graph_FEFF" localSheetId="0" hidden="1">'[4]T3 Page 1'!#REF!</definedName>
    <definedName name="__123Graph_FEFF" localSheetId="6" hidden="1">'[4]T3 Page 1'!#REF!</definedName>
    <definedName name="__123Graph_FEFF" localSheetId="5" hidden="1">'[4]T3 Page 1'!#REF!</definedName>
    <definedName name="__123Graph_FEFF" hidden="1">'[4]T3 Page 1'!#REF!</definedName>
    <definedName name="__123Graph_FEFFHIC" localSheetId="0" hidden="1">'[4]FC Page 1'!#REF!</definedName>
    <definedName name="__123Graph_FEFFHIC" localSheetId="5" hidden="1">'[4]FC Page 1'!#REF!</definedName>
    <definedName name="__123Graph_FEFFHIC" hidden="1">'[4]FC Page 1'!#REF!</definedName>
    <definedName name="__123Graph_FGR14PBF1" hidden="1">'[5]HIS19FIN(A)'!$AH$67:$AH$67</definedName>
    <definedName name="__123Graph_FLBF" localSheetId="0" hidden="1">'[4]T3 Page 1'!#REF!</definedName>
    <definedName name="__123Graph_FLBF" localSheetId="6" hidden="1">'[4]T3 Page 1'!#REF!</definedName>
    <definedName name="__123Graph_FLBF" localSheetId="5" hidden="1">'[4]T3 Page 1'!#REF!</definedName>
    <definedName name="__123Graph_FLBF" hidden="1">'[4]T3 Page 1'!#REF!</definedName>
    <definedName name="__123Graph_FPIC" localSheetId="0" hidden="1">'[4]T3 Page 1'!#REF!</definedName>
    <definedName name="__123Graph_FPIC" localSheetId="6" hidden="1">'[4]T3 Page 1'!#REF!</definedName>
    <definedName name="__123Graph_FPIC" localSheetId="5"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0" hidden="1">'[2]Forecast data'!#REF!</definedName>
    <definedName name="__123Graph_X" localSheetId="6" hidden="1">'[2]Forecast data'!#REF!</definedName>
    <definedName name="__123Graph_X" localSheetId="5" hidden="1">'[2]Forecast data'!#REF!</definedName>
    <definedName name="__123Graph_X" hidden="1">'[2]Forecast data'!#REF!</definedName>
    <definedName name="__123Graph_XACTHIC" localSheetId="0" hidden="1">'[4]FC Page 1'!#REF!</definedName>
    <definedName name="__123Graph_XACTHIC" localSheetId="6" hidden="1">'[4]FC Page 1'!#REF!</definedName>
    <definedName name="__123Graph_XACTHIC" localSheetId="5" hidden="1">'[4]FC Page 1'!#REF!</definedName>
    <definedName name="__123Graph_XACTHIC" hidden="1">'[4]FC Page 1'!#REF!</definedName>
    <definedName name="__123Graph_XALLTAX" localSheetId="0" hidden="1">'[2]Forecast data'!#REF!</definedName>
    <definedName name="__123Graph_XALLTAX" localSheetId="6" hidden="1">'[2]Forecast data'!#REF!</definedName>
    <definedName name="__123Graph_XALLTAX" localSheetId="5"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0" hidden="1">'[4]T3 Page 1'!#REF!</definedName>
    <definedName name="__123Graph_XEFF" localSheetId="6" hidden="1">'[4]T3 Page 1'!#REF!</definedName>
    <definedName name="__123Graph_XEFF" localSheetId="5" hidden="1">'[4]T3 Page 1'!#REF!</definedName>
    <definedName name="__123Graph_XEFF" hidden="1">'[4]T3 Page 1'!#REF!</definedName>
    <definedName name="__123Graph_XGR14PBF1" hidden="1">'[5]HIS19FIN(A)'!$AL$70:$AL$81</definedName>
    <definedName name="__123Graph_XHOMEVAT" localSheetId="0" hidden="1">'[2]Forecast data'!#REF!</definedName>
    <definedName name="__123Graph_XHOMEVAT" localSheetId="6" hidden="1">'[2]Forecast data'!#REF!</definedName>
    <definedName name="__123Graph_XHOMEVAT" localSheetId="5" hidden="1">'[2]Forecast data'!#REF!</definedName>
    <definedName name="__123Graph_XHOMEVAT" hidden="1">'[2]Forecast data'!#REF!</definedName>
    <definedName name="__123Graph_XIMPORT" localSheetId="0" hidden="1">'[2]Forecast data'!#REF!</definedName>
    <definedName name="__123Graph_XIMPORT" localSheetId="6" hidden="1">'[2]Forecast data'!#REF!</definedName>
    <definedName name="__123Graph_XIMPORT" localSheetId="5" hidden="1">'[2]Forecast data'!#REF!</definedName>
    <definedName name="__123Graph_XIMPORT" hidden="1">'[2]Forecast data'!#REF!</definedName>
    <definedName name="__123Graph_XLBF" localSheetId="0" hidden="1">'[4]T3 Page 1'!#REF!</definedName>
    <definedName name="__123Graph_XLBF" localSheetId="6" hidden="1">'[4]T3 Page 1'!#REF!</definedName>
    <definedName name="__123Graph_XLBF" localSheetId="5"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0" hidden="1">'[4]T3 Page 1'!#REF!</definedName>
    <definedName name="__123Graph_XPIC" localSheetId="6" hidden="1">'[4]T3 Page 1'!#REF!</definedName>
    <definedName name="__123Graph_XPIC" localSheetId="5" hidden="1">'[4]T3 Page 1'!#REF!</definedName>
    <definedName name="__123Graph_XPIC" hidden="1">'[4]T3 Page 1'!#REF!</definedName>
    <definedName name="__123Graph_XSTAG2ALL" localSheetId="0" hidden="1">'[2]Forecast data'!#REF!</definedName>
    <definedName name="__123Graph_XSTAG2ALL" localSheetId="6" hidden="1">'[2]Forecast data'!#REF!</definedName>
    <definedName name="__123Graph_XSTAG2ALL" localSheetId="5" hidden="1">'[2]Forecast data'!#REF!</definedName>
    <definedName name="__123Graph_XSTAG2ALL" hidden="1">'[2]Forecast data'!#REF!</definedName>
    <definedName name="__123Graph_XSTAG2EC" localSheetId="0" hidden="1">'[2]Forecast data'!#REF!</definedName>
    <definedName name="__123Graph_XSTAG2EC" localSheetId="6" hidden="1">'[2]Forecast data'!#REF!</definedName>
    <definedName name="__123Graph_XSTAG2EC" localSheetId="5" hidden="1">'[2]Forecast data'!#REF!</definedName>
    <definedName name="__123Graph_XSTAG2EC" hidden="1">'[2]Forecast data'!#REF!</definedName>
    <definedName name="__123Graph_XTOBREV" localSheetId="0" hidden="1">'[2]Forecast data'!#REF!</definedName>
    <definedName name="__123Graph_XTOBREV" localSheetId="6" hidden="1">'[2]Forecast data'!#REF!</definedName>
    <definedName name="__123Graph_XTOBREV" localSheetId="5" hidden="1">'[2]Forecast data'!#REF!</definedName>
    <definedName name="__123Graph_XTOBREV" hidden="1">'[2]Forecast data'!#REF!</definedName>
    <definedName name="__123Graph_XTOTAL" localSheetId="0" hidden="1">'[2]Forecast data'!#REF!</definedName>
    <definedName name="__123Graph_XTOTAL" localSheetId="5" hidden="1">'[2]Forecast data'!#REF!</definedName>
    <definedName name="__123Graph_XTOTAL" hidden="1">'[2]Forecast data'!#REF!</definedName>
    <definedName name="_Fill" localSheetId="0" hidden="1">'[2]Forecast data'!#REF!</definedName>
    <definedName name="_Fill" localSheetId="5" hidden="1">'[2]Forecast data'!#REF!</definedName>
    <definedName name="_Fill" hidden="1">'[2]Forecast data'!#REF!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'[2]Forecast data'!#REF!</definedName>
    <definedName name="fyu" localSheetId="5" hidden="1">'[2]Forecast data'!#REF!</definedName>
    <definedName name="fyu" hidden="1">'[2]Forecast data'!#REF!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[7]Population!#REF!</definedName>
    <definedName name="Pop" localSheetId="5" hidden="1">[7]Population!#REF!</definedName>
    <definedName name="Pop" hidden="1">[7]Population!#REF!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86" i="31" l="1"/>
  <c r="AX86" i="31"/>
  <c r="AU86" i="31"/>
  <c r="AO86" i="31"/>
  <c r="BB85" i="31"/>
  <c r="AX85" i="31"/>
  <c r="AU85" i="31"/>
  <c r="AO85" i="31"/>
  <c r="BB84" i="31"/>
  <c r="AX84" i="31"/>
  <c r="AW84" i="31"/>
  <c r="AV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B34" i="31"/>
  <c r="AX34" i="31"/>
  <c r="AW34" i="31"/>
  <c r="AV34" i="31"/>
  <c r="AU34" i="31"/>
  <c r="AO34" i="31"/>
  <c r="BB33" i="31"/>
  <c r="AX33" i="31"/>
  <c r="AW33" i="31"/>
  <c r="AV33" i="31"/>
  <c r="AU33" i="31"/>
  <c r="AO33" i="31"/>
  <c r="BB32" i="31"/>
  <c r="AX32" i="31"/>
  <c r="AW32" i="31"/>
  <c r="AV32" i="31"/>
  <c r="AU32" i="31"/>
  <c r="AO32" i="31"/>
  <c r="BB31" i="31"/>
  <c r="AX31" i="31"/>
  <c r="AW31" i="31"/>
  <c r="AV31" i="31"/>
  <c r="AU31" i="31"/>
  <c r="AO31" i="31"/>
  <c r="BB30" i="31"/>
  <c r="AX30" i="31"/>
  <c r="AW30" i="31"/>
  <c r="AV30" i="31"/>
  <c r="AU30" i="31"/>
  <c r="AO30" i="31"/>
  <c r="BB29" i="31"/>
  <c r="AX29" i="31"/>
  <c r="AW29" i="31"/>
  <c r="AV29" i="31"/>
  <c r="AU29" i="31"/>
  <c r="AO29" i="31"/>
  <c r="BB28" i="31"/>
  <c r="AX28" i="31"/>
  <c r="AW28" i="31"/>
  <c r="AV28" i="31"/>
  <c r="AU28" i="31"/>
  <c r="AO28" i="31"/>
  <c r="BB27" i="31"/>
  <c r="AX27" i="31"/>
  <c r="AW27" i="31"/>
  <c r="AV27" i="31"/>
  <c r="AU27" i="31"/>
  <c r="AO27" i="31"/>
  <c r="BB26" i="31"/>
  <c r="AX26" i="31"/>
  <c r="AW26" i="31"/>
  <c r="AV26" i="31"/>
  <c r="AU26" i="31"/>
  <c r="AO26" i="31"/>
  <c r="BB25" i="31"/>
  <c r="AX25" i="31"/>
  <c r="AW25" i="31"/>
  <c r="AV25" i="31"/>
  <c r="AU25" i="31"/>
  <c r="AO25" i="31"/>
  <c r="BB24" i="31"/>
  <c r="AX24" i="31"/>
  <c r="AW24" i="31"/>
  <c r="AV24" i="31"/>
  <c r="AU24" i="31"/>
  <c r="AO24" i="31"/>
  <c r="BB23" i="31"/>
  <c r="AX23" i="31"/>
  <c r="AW23" i="31"/>
  <c r="AV23" i="31"/>
  <c r="AU23" i="31"/>
  <c r="AO23" i="31"/>
  <c r="BB22" i="31"/>
  <c r="AX22" i="31"/>
  <c r="AW22" i="31"/>
  <c r="AV22" i="31"/>
  <c r="AU22" i="31"/>
  <c r="AO22" i="31"/>
  <c r="BB21" i="31"/>
  <c r="AX21" i="31"/>
  <c r="AW21" i="31"/>
  <c r="AV21" i="31"/>
  <c r="AU21" i="31"/>
  <c r="AO21" i="31"/>
  <c r="BB20" i="31"/>
  <c r="AX20" i="31"/>
  <c r="AW20" i="31"/>
  <c r="AV20" i="31"/>
  <c r="AU20" i="31"/>
  <c r="AO20" i="31"/>
  <c r="BB19" i="31"/>
  <c r="AX19" i="31"/>
  <c r="AW19" i="31"/>
  <c r="AV19" i="31"/>
  <c r="AU19" i="31"/>
  <c r="AO19" i="31"/>
  <c r="BB18" i="31"/>
  <c r="AX18" i="31"/>
  <c r="AW18" i="31"/>
  <c r="AV18" i="31"/>
  <c r="AU18" i="31"/>
  <c r="AO18" i="31"/>
  <c r="BB17" i="31"/>
  <c r="AX17" i="31"/>
  <c r="AW17" i="31"/>
  <c r="AV17" i="31"/>
  <c r="AU17" i="31"/>
  <c r="AO17" i="31"/>
  <c r="BB16" i="31"/>
  <c r="AX16" i="31"/>
  <c r="AW16" i="31"/>
  <c r="AV16" i="31"/>
  <c r="AU16" i="31"/>
  <c r="AO16" i="31"/>
  <c r="BB15" i="31"/>
  <c r="AX15" i="31"/>
  <c r="AW15" i="31"/>
  <c r="AV15" i="31"/>
  <c r="AU15" i="31"/>
  <c r="AO15" i="31"/>
  <c r="BB14" i="31"/>
  <c r="AX14" i="31"/>
  <c r="AW14" i="31"/>
  <c r="AV14" i="31"/>
  <c r="AU14" i="31"/>
  <c r="AO14" i="31"/>
  <c r="BB13" i="31"/>
  <c r="AX13" i="31"/>
  <c r="AW13" i="31"/>
  <c r="AV13" i="31"/>
  <c r="AU13" i="31"/>
  <c r="AO13" i="31"/>
  <c r="BB12" i="31"/>
  <c r="AX12" i="31"/>
  <c r="AW12" i="31"/>
  <c r="AV12" i="31"/>
  <c r="AU12" i="31"/>
  <c r="AO12" i="31"/>
  <c r="BB11" i="31"/>
  <c r="AX11" i="31"/>
  <c r="AW11" i="31"/>
  <c r="AV11" i="31"/>
  <c r="AU11" i="31"/>
  <c r="AO11" i="31"/>
  <c r="BB10" i="31"/>
  <c r="AX10" i="31"/>
  <c r="AW10" i="31"/>
  <c r="AV10" i="31"/>
  <c r="AU10" i="31"/>
  <c r="AO10" i="31"/>
  <c r="BB9" i="31"/>
  <c r="AX9" i="31"/>
  <c r="AW9" i="31"/>
  <c r="AV9" i="31"/>
  <c r="AU9" i="31"/>
  <c r="AO9" i="31"/>
  <c r="BB8" i="31"/>
  <c r="AX8" i="31"/>
  <c r="AW8" i="31"/>
  <c r="AV8" i="31"/>
  <c r="AU8" i="31"/>
  <c r="AO8" i="31"/>
  <c r="AE89" i="31"/>
  <c r="AD89" i="31"/>
  <c r="AC89" i="31"/>
  <c r="AB89" i="31"/>
  <c r="AA89" i="31"/>
  <c r="Z89" i="31"/>
  <c r="Y89" i="31"/>
  <c r="X89" i="31"/>
  <c r="W89" i="31"/>
  <c r="V89" i="31"/>
  <c r="U89" i="31"/>
  <c r="T89" i="31"/>
  <c r="S89" i="31"/>
  <c r="R89" i="31"/>
  <c r="Q89" i="31"/>
  <c r="P89" i="31"/>
  <c r="O89" i="31"/>
  <c r="N89" i="31"/>
  <c r="M89" i="31"/>
  <c r="K89" i="31"/>
  <c r="J89" i="31"/>
  <c r="I89" i="31"/>
  <c r="H89" i="31"/>
  <c r="G89" i="31"/>
  <c r="F89" i="31"/>
  <c r="E89" i="31"/>
  <c r="D89" i="31"/>
  <c r="AB88" i="31"/>
  <c r="W88" i="31"/>
  <c r="S88" i="31"/>
  <c r="P88" i="31"/>
  <c r="J88" i="31"/>
  <c r="AB87" i="31"/>
  <c r="W87" i="31"/>
  <c r="S87" i="31"/>
  <c r="P87" i="31"/>
  <c r="J87" i="31"/>
  <c r="AB86" i="31"/>
  <c r="W86" i="31"/>
  <c r="S86" i="31"/>
  <c r="P86" i="31"/>
  <c r="J86" i="31"/>
  <c r="AB85" i="31"/>
  <c r="W85" i="31"/>
  <c r="S85" i="31"/>
  <c r="P85" i="31"/>
  <c r="J85" i="31"/>
  <c r="AB84" i="31"/>
  <c r="W84" i="31"/>
  <c r="S84" i="31"/>
  <c r="P84" i="31"/>
  <c r="J84" i="31"/>
  <c r="AB83" i="31"/>
  <c r="W83" i="31"/>
  <c r="S83" i="31"/>
  <c r="P83" i="31"/>
  <c r="J83" i="31"/>
  <c r="AB82" i="31"/>
  <c r="W82" i="31"/>
  <c r="S82" i="31"/>
  <c r="P82" i="31"/>
  <c r="J82" i="31"/>
  <c r="AB81" i="31"/>
  <c r="W81" i="31"/>
  <c r="S81" i="31"/>
  <c r="P81" i="31"/>
  <c r="J81" i="31"/>
  <c r="AB80" i="31"/>
  <c r="W80" i="31"/>
  <c r="S80" i="31"/>
  <c r="P80" i="31"/>
  <c r="J80" i="31"/>
  <c r="AB79" i="31"/>
  <c r="W79" i="31"/>
  <c r="S79" i="31"/>
  <c r="P79" i="31"/>
  <c r="J79" i="31"/>
  <c r="AB78" i="31"/>
  <c r="W78" i="31"/>
  <c r="S78" i="31"/>
  <c r="P78" i="31"/>
  <c r="J78" i="31"/>
  <c r="AB77" i="31"/>
  <c r="W77" i="31"/>
  <c r="S77" i="31"/>
  <c r="P77" i="31"/>
  <c r="J77" i="31"/>
  <c r="AB76" i="31"/>
  <c r="W76" i="31"/>
  <c r="S76" i="31"/>
  <c r="P76" i="31"/>
  <c r="J76" i="31"/>
  <c r="AB75" i="31"/>
  <c r="W75" i="31"/>
  <c r="S75" i="31"/>
  <c r="P75" i="31"/>
  <c r="J75" i="31"/>
  <c r="AB74" i="31"/>
  <c r="W74" i="31"/>
  <c r="S74" i="31"/>
  <c r="P74" i="31"/>
  <c r="J74" i="31"/>
  <c r="AB73" i="31"/>
  <c r="W73" i="31"/>
  <c r="S73" i="31"/>
  <c r="P73" i="31"/>
  <c r="J73" i="31"/>
  <c r="AB72" i="31"/>
  <c r="W72" i="31"/>
  <c r="S72" i="31"/>
  <c r="P72" i="31"/>
  <c r="J72" i="31"/>
  <c r="AB71" i="31"/>
  <c r="W71" i="31"/>
  <c r="S71" i="31"/>
  <c r="P71" i="31"/>
  <c r="J71" i="31"/>
  <c r="AB70" i="31"/>
  <c r="W70" i="31"/>
  <c r="S70" i="31"/>
  <c r="P70" i="31"/>
  <c r="J70" i="31"/>
  <c r="AB69" i="31"/>
  <c r="W69" i="31"/>
  <c r="S69" i="31"/>
  <c r="P69" i="31"/>
  <c r="J69" i="31"/>
  <c r="AB68" i="31"/>
  <c r="W68" i="31"/>
  <c r="S68" i="31"/>
  <c r="P68" i="31"/>
  <c r="J68" i="31"/>
  <c r="AB67" i="31"/>
  <c r="W67" i="31"/>
  <c r="S67" i="31"/>
  <c r="P67" i="31"/>
  <c r="J67" i="31"/>
  <c r="AB66" i="31"/>
  <c r="W66" i="31"/>
  <c r="S66" i="31"/>
  <c r="P66" i="31"/>
  <c r="J66" i="31"/>
  <c r="AB65" i="31"/>
  <c r="W65" i="31"/>
  <c r="S65" i="31"/>
  <c r="P65" i="31"/>
  <c r="J65" i="31"/>
  <c r="AB64" i="31"/>
  <c r="W64" i="31"/>
  <c r="S64" i="31"/>
  <c r="P64" i="31"/>
  <c r="J64" i="31"/>
  <c r="AB63" i="31"/>
  <c r="W63" i="31"/>
  <c r="S63" i="31"/>
  <c r="P63" i="31"/>
  <c r="J63" i="31"/>
  <c r="AB62" i="31"/>
  <c r="W62" i="31"/>
  <c r="S62" i="31"/>
  <c r="P62" i="31"/>
  <c r="J62" i="31"/>
  <c r="AB61" i="31"/>
  <c r="W61" i="31"/>
  <c r="S61" i="31"/>
  <c r="P61" i="31"/>
  <c r="J61" i="31"/>
  <c r="AB60" i="31"/>
  <c r="W60" i="31"/>
  <c r="S60" i="31"/>
  <c r="R60" i="31"/>
  <c r="P60" i="31"/>
  <c r="J60" i="31"/>
  <c r="AB59" i="31"/>
  <c r="W59" i="31"/>
  <c r="S59" i="31"/>
  <c r="R59" i="31"/>
  <c r="P59" i="31"/>
  <c r="J59" i="31"/>
  <c r="AB58" i="31"/>
  <c r="W58" i="31"/>
  <c r="S58" i="31"/>
  <c r="R58" i="31"/>
  <c r="P58" i="31"/>
  <c r="J58" i="31"/>
  <c r="AB57" i="31"/>
  <c r="W57" i="31"/>
  <c r="S57" i="31"/>
  <c r="R57" i="31"/>
  <c r="P57" i="31"/>
  <c r="J57" i="31"/>
  <c r="AB56" i="31"/>
  <c r="W56" i="31"/>
  <c r="S56" i="31"/>
  <c r="R56" i="31"/>
  <c r="P56" i="31"/>
  <c r="J56" i="31"/>
  <c r="AB55" i="31"/>
  <c r="W55" i="31"/>
  <c r="S55" i="31"/>
  <c r="R55" i="31"/>
  <c r="P55" i="31"/>
  <c r="J55" i="31"/>
  <c r="AB54" i="31"/>
  <c r="W54" i="31"/>
  <c r="S54" i="31"/>
  <c r="R54" i="31"/>
  <c r="P54" i="31"/>
  <c r="J54" i="31"/>
  <c r="AB53" i="31"/>
  <c r="W53" i="31"/>
  <c r="S53" i="31"/>
  <c r="R53" i="31"/>
  <c r="P53" i="31"/>
  <c r="J53" i="31"/>
  <c r="AB52" i="31"/>
  <c r="W52" i="31"/>
  <c r="S52" i="31"/>
  <c r="R52" i="31"/>
  <c r="P52" i="31"/>
  <c r="J52" i="31"/>
  <c r="AB51" i="31"/>
  <c r="W51" i="31"/>
  <c r="S51" i="31"/>
  <c r="R51" i="31"/>
  <c r="P51" i="31"/>
  <c r="J51" i="31"/>
  <c r="AB50" i="31"/>
  <c r="W50" i="31"/>
  <c r="S50" i="31"/>
  <c r="R50" i="31"/>
  <c r="P50" i="31"/>
  <c r="J50" i="31"/>
  <c r="AB49" i="31"/>
  <c r="W49" i="31"/>
  <c r="S49" i="31"/>
  <c r="R49" i="31"/>
  <c r="P49" i="31"/>
  <c r="J49" i="31"/>
  <c r="AB48" i="31"/>
  <c r="W48" i="31"/>
  <c r="S48" i="31"/>
  <c r="R48" i="31"/>
  <c r="P48" i="31"/>
  <c r="J48" i="31"/>
  <c r="AB47" i="31"/>
  <c r="W47" i="31"/>
  <c r="S47" i="31"/>
  <c r="R47" i="31"/>
  <c r="P47" i="31"/>
  <c r="J47" i="31"/>
  <c r="AB46" i="31"/>
  <c r="W46" i="31"/>
  <c r="S46" i="31"/>
  <c r="R46" i="31"/>
  <c r="P46" i="31"/>
  <c r="J46" i="31"/>
  <c r="AB45" i="31"/>
  <c r="W45" i="31"/>
  <c r="S45" i="31"/>
  <c r="R45" i="31"/>
  <c r="P45" i="31"/>
  <c r="J45" i="31"/>
  <c r="AB44" i="31"/>
  <c r="W44" i="31"/>
  <c r="S44" i="31"/>
  <c r="R44" i="31"/>
  <c r="P44" i="31"/>
  <c r="J44" i="31"/>
  <c r="AB43" i="31"/>
  <c r="W43" i="31"/>
  <c r="S43" i="31"/>
  <c r="R43" i="31"/>
  <c r="P43" i="31"/>
  <c r="J43" i="31"/>
  <c r="AB42" i="31"/>
  <c r="W42" i="31"/>
  <c r="S42" i="31"/>
  <c r="R42" i="31"/>
  <c r="P42" i="31"/>
  <c r="J42" i="31"/>
  <c r="AB41" i="31"/>
  <c r="W41" i="31"/>
  <c r="S41" i="31"/>
  <c r="R41" i="31"/>
  <c r="P41" i="31"/>
  <c r="J41" i="31"/>
  <c r="AB40" i="31"/>
  <c r="W40" i="31"/>
  <c r="S40" i="31"/>
  <c r="R40" i="31"/>
  <c r="P40" i="31"/>
  <c r="J40" i="31"/>
  <c r="AB39" i="31"/>
  <c r="W39" i="31"/>
  <c r="S39" i="31"/>
  <c r="R39" i="31"/>
  <c r="P39" i="31"/>
  <c r="J39" i="31"/>
  <c r="AB38" i="31"/>
  <c r="W38" i="31"/>
  <c r="S38" i="31"/>
  <c r="R38" i="31"/>
  <c r="P38" i="31"/>
  <c r="J38" i="31"/>
  <c r="AB37" i="31"/>
  <c r="W37" i="31"/>
  <c r="S37" i="31"/>
  <c r="R37" i="31"/>
  <c r="P37" i="31"/>
  <c r="J37" i="31"/>
  <c r="AB36" i="31"/>
  <c r="Z36" i="31"/>
  <c r="W36" i="31"/>
  <c r="S36" i="31"/>
  <c r="R36" i="31"/>
  <c r="P36" i="31"/>
  <c r="O36" i="31"/>
  <c r="N36" i="31"/>
  <c r="K36" i="31"/>
  <c r="J36" i="31"/>
  <c r="AB35" i="31"/>
  <c r="AA35" i="31"/>
  <c r="Z35" i="31"/>
  <c r="X35" i="31"/>
  <c r="W35" i="31"/>
  <c r="S35" i="31"/>
  <c r="R35" i="31"/>
  <c r="P35" i="31"/>
  <c r="O35" i="31"/>
  <c r="N35" i="31"/>
  <c r="K35" i="31"/>
  <c r="J35"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B16" i="31"/>
  <c r="AA16" i="31"/>
  <c r="Z16" i="31"/>
  <c r="X16" i="31"/>
  <c r="W16" i="31"/>
  <c r="S16" i="31"/>
  <c r="R16" i="31"/>
  <c r="P16" i="31"/>
  <c r="O16" i="31"/>
  <c r="N16" i="31"/>
  <c r="K16" i="31"/>
  <c r="J16" i="31"/>
  <c r="AE15" i="31"/>
  <c r="AD15" i="31"/>
  <c r="AB15" i="31"/>
  <c r="AA15" i="31"/>
  <c r="Z15" i="31"/>
  <c r="X15" i="31"/>
  <c r="W15" i="31"/>
  <c r="S15" i="31"/>
  <c r="R15" i="31"/>
  <c r="P15" i="31"/>
  <c r="O15" i="31"/>
  <c r="N15" i="31"/>
  <c r="K15" i="31"/>
  <c r="J15" i="31"/>
  <c r="AE14" i="31"/>
  <c r="AD14" i="31"/>
  <c r="AB14" i="31"/>
  <c r="AA14" i="31"/>
  <c r="Z14" i="31"/>
  <c r="X14" i="31"/>
  <c r="W14" i="31"/>
  <c r="S14" i="31"/>
  <c r="R14" i="31"/>
  <c r="P14" i="31"/>
  <c r="O14" i="31"/>
  <c r="N14" i="31"/>
  <c r="K14" i="31"/>
  <c r="J14" i="31"/>
  <c r="AE13" i="31"/>
  <c r="AD13" i="31"/>
  <c r="AB13" i="31"/>
  <c r="AA13" i="31"/>
  <c r="Z13" i="31"/>
  <c r="X13" i="31"/>
  <c r="W13" i="31"/>
  <c r="S13" i="31"/>
  <c r="R13" i="31"/>
  <c r="P13" i="31"/>
  <c r="O13" i="31"/>
  <c r="N13" i="31"/>
  <c r="K13" i="31"/>
  <c r="J13" i="31"/>
  <c r="AE12" i="31"/>
  <c r="AD12" i="31"/>
  <c r="AB12" i="31"/>
  <c r="AA12" i="31"/>
  <c r="Z12" i="31"/>
  <c r="X12" i="31"/>
  <c r="W12" i="31"/>
  <c r="S12" i="31"/>
  <c r="R12" i="31"/>
  <c r="P12" i="31"/>
  <c r="O12" i="31"/>
  <c r="N12" i="31"/>
  <c r="K12" i="31"/>
  <c r="J12" i="31"/>
  <c r="AE11" i="31"/>
  <c r="AD11" i="31"/>
  <c r="AB11" i="31"/>
  <c r="AA11" i="31"/>
  <c r="Z11" i="31"/>
  <c r="X11" i="31"/>
  <c r="W11" i="31"/>
  <c r="S11" i="31"/>
  <c r="R11" i="31"/>
  <c r="P11" i="31"/>
  <c r="O11" i="31"/>
  <c r="N11" i="31"/>
  <c r="K11" i="31"/>
  <c r="J11" i="31"/>
  <c r="AE10" i="31"/>
  <c r="AD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BC84" i="31" l="1"/>
  <c r="AC86" i="31" l="1"/>
  <c r="R87" i="31" l="1"/>
  <c r="R88" i="31"/>
  <c r="U86" i="31"/>
  <c r="T86" i="31"/>
  <c r="Y86" i="31"/>
  <c r="M86" i="31"/>
  <c r="L86" i="31"/>
  <c r="Q86" i="31"/>
  <c r="F86" i="31"/>
  <c r="E86" i="31"/>
  <c r="D86" i="31"/>
  <c r="V86" i="31"/>
  <c r="X86" i="31"/>
  <c r="C86" i="31"/>
  <c r="R86" i="31"/>
  <c r="AA86" i="31"/>
  <c r="G86" i="31" l="1"/>
  <c r="H86" i="31"/>
  <c r="I86" i="31" l="1"/>
  <c r="Q87" i="31" l="1"/>
  <c r="Q88" i="31"/>
  <c r="AD85" i="31" l="1"/>
  <c r="R66" i="31" l="1"/>
  <c r="R71" i="31"/>
  <c r="R73" i="31"/>
  <c r="R65" i="31"/>
  <c r="R68" i="31"/>
  <c r="R74" i="31"/>
  <c r="R61" i="31"/>
  <c r="R81" i="31"/>
  <c r="R79" i="31"/>
  <c r="R67" i="31"/>
  <c r="R84" i="31"/>
  <c r="R70" i="31"/>
  <c r="R83" i="31"/>
  <c r="R63" i="31"/>
  <c r="R72" i="31"/>
  <c r="R80" i="31"/>
  <c r="R76" i="31"/>
  <c r="R75" i="31"/>
  <c r="R82" i="31"/>
  <c r="R69" i="31"/>
  <c r="R78" i="31"/>
  <c r="R64" i="31"/>
  <c r="R85" i="31"/>
  <c r="R77" i="31"/>
  <c r="R62" i="31"/>
  <c r="AV83" i="31" l="1"/>
  <c r="AW83" i="31"/>
  <c r="AD84" i="31" l="1"/>
  <c r="AC85" i="31" l="1"/>
  <c r="Z86" i="31" l="1"/>
  <c r="K86" i="31"/>
  <c r="N86" i="31"/>
  <c r="X85" i="31" l="1"/>
  <c r="F85" i="31"/>
  <c r="U85" i="31"/>
  <c r="T85" i="31"/>
  <c r="Y85" i="31"/>
  <c r="O86" i="31"/>
  <c r="AA85" i="31"/>
  <c r="BS79" i="31"/>
  <c r="E12" i="11"/>
  <c r="E11" i="11"/>
  <c r="E10" i="11"/>
  <c r="E9" i="11"/>
  <c r="E8" i="11"/>
  <c r="BW22" i="31" l="1"/>
  <c r="BW18" i="31"/>
  <c r="BW14" i="31"/>
  <c r="BW10" i="31"/>
  <c r="BW26" i="31"/>
  <c r="AD87" i="31"/>
  <c r="AP33" i="31"/>
  <c r="BE28" i="31"/>
  <c r="AR24" i="31"/>
  <c r="BF19" i="31"/>
  <c r="AT15" i="31"/>
  <c r="BC15" i="31"/>
  <c r="AP11" i="31"/>
  <c r="BF32" i="31"/>
  <c r="BC28" i="31"/>
  <c r="AT28" i="31"/>
  <c r="AP24" i="31"/>
  <c r="BE19" i="31"/>
  <c r="AR15" i="31"/>
  <c r="BF10" i="31"/>
  <c r="BC31" i="31"/>
  <c r="AT31" i="31"/>
  <c r="AP27" i="31"/>
  <c r="BE22" i="31"/>
  <c r="AR18" i="31"/>
  <c r="BF13" i="31"/>
  <c r="BC9" i="31"/>
  <c r="AT9" i="31"/>
  <c r="AD88" i="31"/>
  <c r="AR8" i="31"/>
  <c r="BE30" i="31"/>
  <c r="AR26" i="31"/>
  <c r="BF21" i="31"/>
  <c r="BC17" i="31"/>
  <c r="AT17" i="31"/>
  <c r="AP13" i="31"/>
  <c r="AP8" i="31"/>
  <c r="BC30" i="31"/>
  <c r="AT30" i="31"/>
  <c r="AP26" i="31"/>
  <c r="BE21" i="31"/>
  <c r="AR17" i="31"/>
  <c r="BF12" i="31"/>
  <c r="AR34" i="31"/>
  <c r="BF29" i="31"/>
  <c r="BC25" i="31"/>
  <c r="AT25" i="31"/>
  <c r="AP21" i="31"/>
  <c r="BE16" i="31"/>
  <c r="AR12" i="31"/>
  <c r="AC11" i="31"/>
  <c r="BE27" i="31"/>
  <c r="BF18" i="31"/>
  <c r="AP10" i="31"/>
  <c r="BE18" i="31"/>
  <c r="BF22" i="31"/>
  <c r="AC15" i="31"/>
  <c r="AR31" i="31"/>
  <c r="BE13" i="31"/>
  <c r="AC16" i="31"/>
  <c r="AP31" i="31"/>
  <c r="BC21" i="31"/>
  <c r="AT21" i="31"/>
  <c r="Z87" i="31"/>
  <c r="BE25" i="31"/>
  <c r="AP34" i="31"/>
  <c r="BE29" i="31"/>
  <c r="AR25" i="31"/>
  <c r="BF20" i="31"/>
  <c r="BC16" i="31"/>
  <c r="AT16" i="31"/>
  <c r="AP12" i="31"/>
  <c r="BE32" i="31"/>
  <c r="BF23" i="31"/>
  <c r="BE10" i="31"/>
  <c r="BC32" i="31"/>
  <c r="AT32" i="31"/>
  <c r="BE23" i="31"/>
  <c r="AR19" i="31"/>
  <c r="BF14" i="31"/>
  <c r="AT10" i="31"/>
  <c r="BC10" i="31"/>
  <c r="AC10" i="31"/>
  <c r="AR23" i="31"/>
  <c r="BF31" i="31"/>
  <c r="AP23" i="31"/>
  <c r="AR14" i="31"/>
  <c r="Z88" i="31"/>
  <c r="BE31" i="31"/>
  <c r="BC18" i="31"/>
  <c r="AT18" i="31"/>
  <c r="BE9" i="31"/>
  <c r="AC14" i="31"/>
  <c r="BF8" i="31"/>
  <c r="BF26" i="31"/>
  <c r="AT22" i="31"/>
  <c r="BC22" i="31"/>
  <c r="AP18" i="31"/>
  <c r="AR9" i="31"/>
  <c r="BF17" i="31"/>
  <c r="AT8" i="31"/>
  <c r="BC8" i="31"/>
  <c r="AR30" i="31"/>
  <c r="BE12" i="31"/>
  <c r="AT34" i="31"/>
  <c r="BF16" i="31"/>
  <c r="BF33" i="31"/>
  <c r="AT29" i="31"/>
  <c r="BC29" i="31"/>
  <c r="AP25" i="31"/>
  <c r="BE20" i="31"/>
  <c r="AR16" i="31"/>
  <c r="BF11" i="31"/>
  <c r="AR28" i="31"/>
  <c r="AP15" i="31"/>
  <c r="BF27" i="31"/>
  <c r="BE14" i="31"/>
  <c r="AP32" i="31"/>
  <c r="BC27" i="31"/>
  <c r="AT27" i="31"/>
  <c r="BF9" i="31"/>
  <c r="AP14" i="31"/>
  <c r="AT13" i="31"/>
  <c r="BC13" i="31"/>
  <c r="BE17" i="31"/>
  <c r="AP30" i="31"/>
  <c r="AR21" i="31"/>
  <c r="AT12" i="31"/>
  <c r="BC12" i="31"/>
  <c r="BE33" i="31"/>
  <c r="AR29" i="31"/>
  <c r="BF24" i="31"/>
  <c r="BC20" i="31"/>
  <c r="AT20" i="31"/>
  <c r="AP16" i="31"/>
  <c r="BE11" i="31"/>
  <c r="AT33" i="31"/>
  <c r="BC33" i="31"/>
  <c r="AP29" i="31"/>
  <c r="BE24" i="31"/>
  <c r="AR20" i="31"/>
  <c r="BF15" i="31"/>
  <c r="AT11" i="31"/>
  <c r="BC11" i="31"/>
  <c r="BC19" i="31"/>
  <c r="AT19" i="31"/>
  <c r="AP28" i="31"/>
  <c r="AR32" i="31"/>
  <c r="BC23" i="31"/>
  <c r="AT23" i="31"/>
  <c r="AP19" i="31"/>
  <c r="AR10" i="31"/>
  <c r="AT14" i="31"/>
  <c r="BC14" i="31"/>
  <c r="AC12" i="31"/>
  <c r="AC13" i="31"/>
  <c r="AR27" i="31"/>
  <c r="BE8" i="31"/>
  <c r="BE26" i="31"/>
  <c r="AR22" i="31"/>
  <c r="AP9" i="31"/>
  <c r="BF30" i="31"/>
  <c r="AT26" i="31"/>
  <c r="BC26" i="31"/>
  <c r="AP22" i="31"/>
  <c r="AR13" i="31"/>
  <c r="BE34" i="31"/>
  <c r="BF25" i="31"/>
  <c r="AP17" i="31"/>
  <c r="CI8" i="31"/>
  <c r="AD86" i="31"/>
  <c r="AR33" i="31"/>
  <c r="BF28" i="31"/>
  <c r="BC24" i="31"/>
  <c r="AT24" i="31"/>
  <c r="AP20" i="31"/>
  <c r="BE15" i="31"/>
  <c r="AR11" i="31"/>
  <c r="C80" i="31"/>
  <c r="T35" i="31"/>
  <c r="D32" i="31"/>
  <c r="Y30" i="31"/>
  <c r="T27" i="31"/>
  <c r="Y40" i="31"/>
  <c r="D23" i="31"/>
  <c r="E65" i="31"/>
  <c r="Y24" i="31"/>
  <c r="G67" i="31"/>
  <c r="C22" i="31"/>
  <c r="Y21" i="31"/>
  <c r="E28" i="31"/>
  <c r="D57" i="31"/>
  <c r="T60" i="31"/>
  <c r="U63" i="31"/>
  <c r="Y66" i="31"/>
  <c r="F70" i="31"/>
  <c r="X79" i="31"/>
  <c r="F83" i="31"/>
  <c r="M33" i="31"/>
  <c r="L33" i="31"/>
  <c r="U36" i="31"/>
  <c r="E52" i="31"/>
  <c r="G35" i="31"/>
  <c r="C37" i="31"/>
  <c r="E32" i="31"/>
  <c r="G71" i="31"/>
  <c r="G65" i="31"/>
  <c r="L56" i="31"/>
  <c r="M56" i="31"/>
  <c r="M38" i="31"/>
  <c r="L38" i="31"/>
  <c r="C49" i="31"/>
  <c r="T51" i="31"/>
  <c r="V11" i="31"/>
  <c r="U60" i="31"/>
  <c r="Y63" i="31"/>
  <c r="F67" i="31"/>
  <c r="X76" i="31"/>
  <c r="U80" i="31"/>
  <c r="F82" i="31"/>
  <c r="Y29" i="31"/>
  <c r="C53" i="31"/>
  <c r="T36" i="31"/>
  <c r="T34" i="31"/>
  <c r="U51" i="31"/>
  <c r="M75" i="31"/>
  <c r="L75" i="31"/>
  <c r="C60" i="31"/>
  <c r="E35" i="31"/>
  <c r="C42" i="31"/>
  <c r="D22" i="31"/>
  <c r="U39" i="31"/>
  <c r="M29" i="31"/>
  <c r="L29" i="31"/>
  <c r="E42" i="31"/>
  <c r="F28" i="31"/>
  <c r="E21" i="31"/>
  <c r="Y37" i="31"/>
  <c r="F19" i="31"/>
  <c r="Y11" i="31"/>
  <c r="M9" i="31"/>
  <c r="L9" i="31"/>
  <c r="Y60" i="31"/>
  <c r="F64" i="31"/>
  <c r="X73" i="31"/>
  <c r="T76" i="31"/>
  <c r="U79" i="31"/>
  <c r="T80" i="31"/>
  <c r="C72" i="31"/>
  <c r="V21" i="31"/>
  <c r="F23" i="31"/>
  <c r="Y39" i="31"/>
  <c r="U44" i="31"/>
  <c r="E30" i="31"/>
  <c r="Y49" i="31"/>
  <c r="C23" i="31"/>
  <c r="U47" i="31"/>
  <c r="G54" i="31"/>
  <c r="V24" i="31"/>
  <c r="Y41" i="31"/>
  <c r="G47" i="31"/>
  <c r="L74" i="31"/>
  <c r="M74" i="31"/>
  <c r="Y57" i="31"/>
  <c r="D78" i="31"/>
  <c r="T53" i="31"/>
  <c r="L57" i="31"/>
  <c r="M57" i="31"/>
  <c r="Y22" i="31"/>
  <c r="E40" i="31"/>
  <c r="E67" i="31"/>
  <c r="F61" i="31"/>
  <c r="T73" i="31"/>
  <c r="U76" i="31"/>
  <c r="Y79" i="31"/>
  <c r="X80" i="31"/>
  <c r="Y84" i="31"/>
  <c r="D44" i="31"/>
  <c r="D55" i="31"/>
  <c r="V37" i="31"/>
  <c r="E37" i="31"/>
  <c r="F56" i="31"/>
  <c r="L59" i="31"/>
  <c r="M59" i="31"/>
  <c r="C21" i="31"/>
  <c r="V52" i="31"/>
  <c r="T43" i="31"/>
  <c r="M20" i="31"/>
  <c r="L20" i="31"/>
  <c r="U27" i="31"/>
  <c r="G52" i="31"/>
  <c r="U21" i="31"/>
  <c r="C27" i="31"/>
  <c r="V30" i="31"/>
  <c r="F35" i="31"/>
  <c r="C29" i="31"/>
  <c r="T39" i="31"/>
  <c r="T25" i="31"/>
  <c r="C32" i="31"/>
  <c r="U58" i="31"/>
  <c r="C44" i="31"/>
  <c r="C19" i="31"/>
  <c r="T70" i="31"/>
  <c r="U73" i="31"/>
  <c r="Y76" i="31"/>
  <c r="X82" i="31"/>
  <c r="U84" i="31"/>
  <c r="V53" i="31"/>
  <c r="Y23" i="31"/>
  <c r="C58" i="31"/>
  <c r="V39" i="31"/>
  <c r="C64" i="31"/>
  <c r="X64" i="31"/>
  <c r="T67" i="31"/>
  <c r="U70" i="31"/>
  <c r="Y73" i="31"/>
  <c r="F77" i="31"/>
  <c r="Y80" i="31"/>
  <c r="T82" i="31"/>
  <c r="T84" i="31"/>
  <c r="C30" i="31"/>
  <c r="E79" i="31"/>
  <c r="E48" i="31"/>
  <c r="M44" i="31"/>
  <c r="L44" i="31"/>
  <c r="Y45" i="31"/>
  <c r="C34" i="31"/>
  <c r="L42" i="31"/>
  <c r="M42" i="31"/>
  <c r="V20" i="31"/>
  <c r="D42" i="31"/>
  <c r="V48" i="31"/>
  <c r="D62" i="31"/>
  <c r="T52" i="31"/>
  <c r="L71" i="31"/>
  <c r="M71" i="31"/>
  <c r="E56" i="31"/>
  <c r="E22" i="31"/>
  <c r="E49" i="31"/>
  <c r="M32" i="31"/>
  <c r="L32" i="31"/>
  <c r="D56" i="31"/>
  <c r="D25" i="31"/>
  <c r="L41" i="31"/>
  <c r="M41" i="31"/>
  <c r="E26" i="31"/>
  <c r="L21" i="31"/>
  <c r="M21" i="31"/>
  <c r="G48" i="31"/>
  <c r="T17" i="31"/>
  <c r="T64" i="31"/>
  <c r="U67" i="31"/>
  <c r="Y70" i="31"/>
  <c r="U82" i="31"/>
  <c r="X84" i="31"/>
  <c r="E36" i="31"/>
  <c r="V49" i="31"/>
  <c r="G23" i="31"/>
  <c r="E25" i="31"/>
  <c r="T47" i="31"/>
  <c r="V29" i="31"/>
  <c r="E39" i="31"/>
  <c r="T26" i="31"/>
  <c r="V74" i="31"/>
  <c r="E62" i="31"/>
  <c r="E61" i="31"/>
  <c r="E27" i="31"/>
  <c r="G78" i="31"/>
  <c r="U29" i="31"/>
  <c r="M23" i="31"/>
  <c r="L23" i="31"/>
  <c r="D33" i="31"/>
  <c r="L65" i="31"/>
  <c r="M65" i="31"/>
  <c r="C28" i="31"/>
  <c r="E54" i="31"/>
  <c r="C20" i="31"/>
  <c r="C47" i="31"/>
  <c r="E24" i="31"/>
  <c r="E50" i="31"/>
  <c r="T61" i="31"/>
  <c r="U64" i="31"/>
  <c r="Y67" i="31"/>
  <c r="F71" i="31"/>
  <c r="Y82" i="31"/>
  <c r="Q85" i="31"/>
  <c r="V27" i="31"/>
  <c r="C33" i="31"/>
  <c r="G36" i="31"/>
  <c r="V80" i="31"/>
  <c r="G38" i="31"/>
  <c r="V47" i="31"/>
  <c r="V31" i="31"/>
  <c r="D35" i="31"/>
  <c r="M39" i="31"/>
  <c r="L39" i="31"/>
  <c r="L55" i="31"/>
  <c r="M55" i="31"/>
  <c r="T24" i="31"/>
  <c r="V32" i="31"/>
  <c r="C26" i="31"/>
  <c r="E53" i="31"/>
  <c r="Y32" i="31"/>
  <c r="F27" i="31"/>
  <c r="G66" i="31"/>
  <c r="V60" i="31"/>
  <c r="E59" i="31"/>
  <c r="G39" i="31"/>
  <c r="D46" i="31"/>
  <c r="Y16" i="31"/>
  <c r="U61" i="31"/>
  <c r="Y64" i="31"/>
  <c r="F68" i="31"/>
  <c r="X77" i="31"/>
  <c r="D36" i="31"/>
  <c r="L48" i="31"/>
  <c r="M48" i="31"/>
  <c r="F26" i="31"/>
  <c r="D48" i="31"/>
  <c r="T20" i="31"/>
  <c r="E43" i="31"/>
  <c r="F50" i="31"/>
  <c r="G27" i="31"/>
  <c r="F29" i="31"/>
  <c r="T50" i="31"/>
  <c r="C50" i="31"/>
  <c r="U28" i="31"/>
  <c r="V62" i="31"/>
  <c r="E31" i="31"/>
  <c r="L31" i="31"/>
  <c r="M31" i="31"/>
  <c r="F52" i="31"/>
  <c r="T40" i="31"/>
  <c r="U33" i="31"/>
  <c r="V46" i="31"/>
  <c r="C61" i="31"/>
  <c r="V16" i="31"/>
  <c r="Y61" i="31"/>
  <c r="F65" i="31"/>
  <c r="X74" i="31"/>
  <c r="T77" i="31"/>
  <c r="F84" i="31"/>
  <c r="D31" i="31"/>
  <c r="C24" i="31"/>
  <c r="V75" i="31"/>
  <c r="G26" i="31"/>
  <c r="F22" i="31"/>
  <c r="G69" i="31"/>
  <c r="D40" i="31"/>
  <c r="L27" i="31"/>
  <c r="M27" i="31"/>
  <c r="Y36" i="31"/>
  <c r="D67" i="31"/>
  <c r="Y27" i="31"/>
  <c r="D47" i="31"/>
  <c r="U35" i="31"/>
  <c r="G72" i="31"/>
  <c r="T74" i="31"/>
  <c r="U77" i="31"/>
  <c r="C79" i="31"/>
  <c r="Y50" i="31"/>
  <c r="V36" i="31"/>
  <c r="F32" i="31"/>
  <c r="V69" i="31"/>
  <c r="D43" i="31"/>
  <c r="C51" i="31"/>
  <c r="G32" i="31"/>
  <c r="M49" i="31"/>
  <c r="L49" i="31"/>
  <c r="Y35" i="31"/>
  <c r="Y58" i="31"/>
  <c r="L15" i="31"/>
  <c r="M15" i="31"/>
  <c r="F59" i="31"/>
  <c r="X68" i="31"/>
  <c r="T71" i="31"/>
  <c r="U74" i="31"/>
  <c r="Y77" i="31"/>
  <c r="V25" i="31"/>
  <c r="E34" i="31"/>
  <c r="L40" i="31"/>
  <c r="M40" i="31"/>
  <c r="T29" i="31"/>
  <c r="G56" i="31"/>
  <c r="Y47" i="31"/>
  <c r="T28" i="31"/>
  <c r="T30" i="31"/>
  <c r="G43" i="31"/>
  <c r="C36" i="31"/>
  <c r="G58" i="31"/>
  <c r="G29" i="31"/>
  <c r="D65" i="31"/>
  <c r="G76" i="31"/>
  <c r="D72" i="31"/>
  <c r="X65" i="31"/>
  <c r="T68" i="31"/>
  <c r="U71" i="31"/>
  <c r="Y74" i="31"/>
  <c r="M80" i="31"/>
  <c r="L80" i="31"/>
  <c r="F49" i="31"/>
  <c r="D38" i="31"/>
  <c r="Y20" i="31"/>
  <c r="T44" i="31"/>
  <c r="D28" i="31"/>
  <c r="F38" i="31"/>
  <c r="V42" i="31"/>
  <c r="V38" i="31"/>
  <c r="E63" i="31"/>
  <c r="E23" i="31"/>
  <c r="D58" i="31"/>
  <c r="G51" i="31"/>
  <c r="M43" i="31"/>
  <c r="L43" i="31"/>
  <c r="G34" i="31"/>
  <c r="E38" i="31"/>
  <c r="E47" i="31"/>
  <c r="X62" i="31"/>
  <c r="T65" i="31"/>
  <c r="U68" i="31"/>
  <c r="Y71" i="31"/>
  <c r="F75" i="31"/>
  <c r="Y81" i="31"/>
  <c r="D41" i="31"/>
  <c r="U41" i="31"/>
  <c r="U34" i="31"/>
  <c r="D20" i="31"/>
  <c r="C35" i="31"/>
  <c r="U24" i="31"/>
  <c r="V41" i="31"/>
  <c r="G25" i="31"/>
  <c r="G75" i="31"/>
  <c r="T37" i="31"/>
  <c r="V55" i="31"/>
  <c r="V71" i="31"/>
  <c r="F40" i="31"/>
  <c r="L69" i="31"/>
  <c r="M69" i="31"/>
  <c r="E75" i="31"/>
  <c r="G28" i="31"/>
  <c r="L34" i="31"/>
  <c r="M34" i="31"/>
  <c r="C43" i="31"/>
  <c r="U42" i="31"/>
  <c r="M67" i="31"/>
  <c r="L67" i="31"/>
  <c r="T14" i="31"/>
  <c r="X59" i="31"/>
  <c r="T62" i="31"/>
  <c r="U65" i="31"/>
  <c r="Y68" i="31"/>
  <c r="F72" i="31"/>
  <c r="U81" i="31"/>
  <c r="Y54" i="31"/>
  <c r="C41" i="31"/>
  <c r="U43" i="31"/>
  <c r="F33" i="31"/>
  <c r="M66" i="31"/>
  <c r="L66" i="31"/>
  <c r="V59" i="31"/>
  <c r="U46" i="31"/>
  <c r="D68" i="31"/>
  <c r="T58" i="31"/>
  <c r="V64" i="31"/>
  <c r="T59" i="31"/>
  <c r="U62" i="31"/>
  <c r="Y65" i="31"/>
  <c r="F69" i="31"/>
  <c r="X78" i="31"/>
  <c r="T81" i="31"/>
  <c r="G62" i="31"/>
  <c r="C76" i="31"/>
  <c r="C55" i="31"/>
  <c r="T21" i="31"/>
  <c r="G31" i="31"/>
  <c r="V43" i="31"/>
  <c r="D54" i="31"/>
  <c r="D73" i="31"/>
  <c r="C59" i="31"/>
  <c r="Y13" i="31"/>
  <c r="U59" i="31"/>
  <c r="Y62" i="31"/>
  <c r="F66" i="31"/>
  <c r="T78" i="31"/>
  <c r="X81" i="31"/>
  <c r="Y83" i="31"/>
  <c r="F42" i="31"/>
  <c r="U20" i="31"/>
  <c r="U30" i="31"/>
  <c r="F37" i="31"/>
  <c r="M22" i="31"/>
  <c r="L22" i="31"/>
  <c r="M28" i="31"/>
  <c r="L28" i="31"/>
  <c r="F34" i="31"/>
  <c r="D39" i="31"/>
  <c r="F57" i="31"/>
  <c r="E29" i="31"/>
  <c r="V65" i="31"/>
  <c r="M37" i="31"/>
  <c r="L37" i="31"/>
  <c r="V33" i="31"/>
  <c r="D27" i="31"/>
  <c r="V23" i="31"/>
  <c r="U37" i="31"/>
  <c r="G73" i="31"/>
  <c r="Y59" i="31"/>
  <c r="F63" i="31"/>
  <c r="X72" i="31"/>
  <c r="T75" i="31"/>
  <c r="U78" i="31"/>
  <c r="U83" i="31"/>
  <c r="G20" i="31"/>
  <c r="E44" i="31"/>
  <c r="T23" i="31"/>
  <c r="Y31" i="31"/>
  <c r="T57" i="31"/>
  <c r="F20" i="31"/>
  <c r="V44" i="31"/>
  <c r="T45" i="31"/>
  <c r="U32" i="31"/>
  <c r="D26" i="31"/>
  <c r="G46" i="31"/>
  <c r="E66" i="31"/>
  <c r="Y26" i="31"/>
  <c r="T41" i="31"/>
  <c r="G22" i="31"/>
  <c r="E51" i="31"/>
  <c r="E68" i="31"/>
  <c r="F60" i="31"/>
  <c r="T72" i="31"/>
  <c r="U75" i="31"/>
  <c r="Y78" i="31"/>
  <c r="G50" i="31"/>
  <c r="G21" i="31"/>
  <c r="E33" i="31"/>
  <c r="V45" i="31"/>
  <c r="T22" i="31"/>
  <c r="D21" i="31"/>
  <c r="U26" i="31"/>
  <c r="V26" i="31"/>
  <c r="Y34" i="31"/>
  <c r="E45" i="31"/>
  <c r="M36" i="31"/>
  <c r="L36" i="31"/>
  <c r="D37" i="31"/>
  <c r="G33" i="31"/>
  <c r="D24" i="31"/>
  <c r="U31" i="31"/>
  <c r="M61" i="31"/>
  <c r="L61" i="31"/>
  <c r="U38" i="31"/>
  <c r="T69" i="31"/>
  <c r="U72" i="31"/>
  <c r="Y75" i="31"/>
  <c r="F79" i="31"/>
  <c r="F81" i="31"/>
  <c r="X83" i="31"/>
  <c r="E57" i="31"/>
  <c r="Y48" i="31"/>
  <c r="V28" i="31"/>
  <c r="D80" i="31"/>
  <c r="Y25" i="31"/>
  <c r="L35" i="31"/>
  <c r="M35" i="31"/>
  <c r="U48" i="31"/>
  <c r="U40" i="31"/>
  <c r="T32" i="31"/>
  <c r="F36" i="31"/>
  <c r="V40" i="31"/>
  <c r="L30" i="31"/>
  <c r="M30" i="31"/>
  <c r="F41" i="31"/>
  <c r="T56" i="31"/>
  <c r="T66" i="31"/>
  <c r="U69" i="31"/>
  <c r="Y72" i="31"/>
  <c r="F76" i="31"/>
  <c r="M25" i="31"/>
  <c r="L25" i="31"/>
  <c r="E71" i="31"/>
  <c r="L26" i="31"/>
  <c r="M26" i="31"/>
  <c r="T38" i="31"/>
  <c r="D74" i="31"/>
  <c r="D51" i="31"/>
  <c r="C46" i="31"/>
  <c r="T42" i="31"/>
  <c r="Y42" i="31"/>
  <c r="E69" i="31"/>
  <c r="D29" i="31"/>
  <c r="C39" i="31"/>
  <c r="U23" i="31"/>
  <c r="C54" i="31"/>
  <c r="E41" i="31"/>
  <c r="T31" i="31"/>
  <c r="V35" i="31"/>
  <c r="Y28" i="31"/>
  <c r="X60" i="31"/>
  <c r="T63" i="31"/>
  <c r="U66" i="31"/>
  <c r="Y69" i="31"/>
  <c r="F73" i="31"/>
  <c r="F80" i="31"/>
  <c r="BC83" i="31"/>
  <c r="CJ14"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G88" i="31" l="1"/>
  <c r="M88" i="31"/>
  <c r="L88" i="31"/>
  <c r="AW86" i="31"/>
  <c r="AV86" i="31"/>
  <c r="I87" i="31"/>
  <c r="E88" i="31"/>
  <c r="T87" i="31"/>
  <c r="V87" i="31"/>
  <c r="C87" i="31"/>
  <c r="AC88" i="31"/>
  <c r="K87" i="31"/>
  <c r="D87" i="31"/>
  <c r="AE88" i="31"/>
  <c r="T88" i="31"/>
  <c r="U88" i="31"/>
  <c r="AE87" i="31"/>
  <c r="N88" i="31"/>
  <c r="Y88" i="31"/>
  <c r="E87" i="31"/>
  <c r="Y87" i="31"/>
  <c r="O88" i="31"/>
  <c r="F88" i="31"/>
  <c r="K88" i="31"/>
  <c r="F87" i="31"/>
  <c r="AA88" i="31"/>
  <c r="C88" i="31"/>
  <c r="AE86" i="31"/>
  <c r="AW85" i="31"/>
  <c r="AV85" i="31"/>
  <c r="D88" i="31"/>
  <c r="O87" i="31"/>
  <c r="C89" i="31"/>
  <c r="M87" i="31"/>
  <c r="L87" i="31"/>
  <c r="V88" i="31"/>
  <c r="AA87" i="31"/>
  <c r="L89" i="31"/>
  <c r="X87" i="31"/>
  <c r="U87" i="31"/>
  <c r="I88" i="31"/>
  <c r="N87" i="31"/>
  <c r="X88" i="31"/>
  <c r="AC87" i="31"/>
  <c r="G87" i="31"/>
  <c r="H40" i="31"/>
  <c r="G80" i="31"/>
  <c r="H66" i="31"/>
  <c r="Q37" i="31"/>
  <c r="C84" i="31"/>
  <c r="F39" i="31"/>
  <c r="M70" i="31"/>
  <c r="L70" i="31"/>
  <c r="V19" i="31"/>
  <c r="Y12" i="31"/>
  <c r="V18" i="31"/>
  <c r="M72" i="31"/>
  <c r="L72" i="31"/>
  <c r="U56" i="31"/>
  <c r="E46" i="31"/>
  <c r="G16" i="31"/>
  <c r="Q57" i="31"/>
  <c r="L62" i="31"/>
  <c r="M62" i="31"/>
  <c r="C18" i="31"/>
  <c r="H38" i="31"/>
  <c r="X69" i="31"/>
  <c r="H69" i="31"/>
  <c r="Q41" i="31"/>
  <c r="Q20" i="31"/>
  <c r="Q23" i="31"/>
  <c r="Q79" i="31"/>
  <c r="Q82" i="31"/>
  <c r="Q84" i="31"/>
  <c r="C40" i="31"/>
  <c r="C9" i="31"/>
  <c r="Y33" i="31"/>
  <c r="C78" i="31"/>
  <c r="Q58" i="31"/>
  <c r="D64" i="31"/>
  <c r="F30" i="31"/>
  <c r="E76" i="31"/>
  <c r="Q27" i="31"/>
  <c r="D30" i="31"/>
  <c r="U11" i="31"/>
  <c r="G40" i="31"/>
  <c r="D77" i="31"/>
  <c r="X67" i="31"/>
  <c r="Q21" i="31"/>
  <c r="Q39" i="31"/>
  <c r="Q83" i="31"/>
  <c r="D84" i="31"/>
  <c r="Y38" i="31"/>
  <c r="Y55" i="31"/>
  <c r="D18" i="31"/>
  <c r="Y9" i="31"/>
  <c r="Q49" i="31"/>
  <c r="G74" i="31"/>
  <c r="D11" i="31"/>
  <c r="Y52" i="31"/>
  <c r="U50" i="31"/>
  <c r="E19" i="31"/>
  <c r="T9" i="31"/>
  <c r="C8" i="31"/>
  <c r="H56" i="31"/>
  <c r="Q40" i="31"/>
  <c r="G84" i="31"/>
  <c r="M81" i="31"/>
  <c r="L81" i="31"/>
  <c r="Q74" i="31"/>
  <c r="G83" i="31"/>
  <c r="F10" i="31"/>
  <c r="D53" i="31"/>
  <c r="U53" i="31"/>
  <c r="C63" i="31"/>
  <c r="T18" i="31"/>
  <c r="D10" i="31"/>
  <c r="C75" i="31"/>
  <c r="F43" i="31"/>
  <c r="D34" i="31"/>
  <c r="V56" i="31"/>
  <c r="M18" i="31"/>
  <c r="L18" i="31"/>
  <c r="G10" i="31"/>
  <c r="D17" i="31"/>
  <c r="X61" i="31"/>
  <c r="Q42" i="31"/>
  <c r="Q71" i="31"/>
  <c r="Q77" i="31"/>
  <c r="T33" i="31"/>
  <c r="E17" i="31"/>
  <c r="L10" i="31"/>
  <c r="M10" i="31"/>
  <c r="D66" i="31"/>
  <c r="U17" i="31"/>
  <c r="V57" i="31"/>
  <c r="U12" i="31"/>
  <c r="C69" i="31"/>
  <c r="V50" i="31"/>
  <c r="V14" i="31"/>
  <c r="C31" i="31"/>
  <c r="Y10" i="31"/>
  <c r="V78" i="31"/>
  <c r="V85" i="31"/>
  <c r="Q14" i="31"/>
  <c r="C74" i="31"/>
  <c r="H62" i="31"/>
  <c r="Q25" i="31"/>
  <c r="G82" i="31"/>
  <c r="Q66" i="31"/>
  <c r="V84" i="31"/>
  <c r="M46" i="31"/>
  <c r="L46" i="31"/>
  <c r="V17" i="31"/>
  <c r="Q16" i="31"/>
  <c r="D9" i="31"/>
  <c r="V12" i="31"/>
  <c r="C48" i="31"/>
  <c r="E18" i="31"/>
  <c r="E70" i="31"/>
  <c r="D63" i="31"/>
  <c r="Y18" i="31"/>
  <c r="U55" i="31"/>
  <c r="L82" i="31"/>
  <c r="M82" i="31"/>
  <c r="T8" i="31"/>
  <c r="V34" i="31"/>
  <c r="G60" i="31"/>
  <c r="E9" i="31"/>
  <c r="T48" i="31"/>
  <c r="E55" i="31"/>
  <c r="V13" i="31"/>
  <c r="F45" i="31"/>
  <c r="E72" i="31"/>
  <c r="L73" i="31"/>
  <c r="M73" i="31"/>
  <c r="T15" i="31"/>
  <c r="BD14" i="31"/>
  <c r="F78" i="31"/>
  <c r="Q35" i="31"/>
  <c r="Q18" i="31"/>
  <c r="V81" i="31"/>
  <c r="U25" i="31"/>
  <c r="C16" i="31"/>
  <c r="M8" i="31"/>
  <c r="L8" i="31"/>
  <c r="T16" i="31"/>
  <c r="Q13" i="31"/>
  <c r="E78" i="31"/>
  <c r="F74" i="31"/>
  <c r="C85" i="31"/>
  <c r="Q53" i="31"/>
  <c r="V83" i="31"/>
  <c r="Q63" i="31"/>
  <c r="Q81" i="31"/>
  <c r="Q69" i="31"/>
  <c r="L16" i="31"/>
  <c r="M16" i="31"/>
  <c r="C81" i="31"/>
  <c r="V67" i="31"/>
  <c r="Q9" i="31"/>
  <c r="E11" i="31"/>
  <c r="V10" i="31"/>
  <c r="E77" i="31"/>
  <c r="E13" i="31"/>
  <c r="D52" i="31"/>
  <c r="Y17" i="31"/>
  <c r="E15" i="31"/>
  <c r="F62" i="31"/>
  <c r="H52" i="31"/>
  <c r="Q55" i="31"/>
  <c r="D85" i="31"/>
  <c r="Q30" i="31"/>
  <c r="V82" i="31"/>
  <c r="E84" i="31"/>
  <c r="L47" i="31"/>
  <c r="M47" i="31"/>
  <c r="G15" i="31"/>
  <c r="D79" i="31"/>
  <c r="Q17" i="31"/>
  <c r="V79" i="31"/>
  <c r="D69" i="31"/>
  <c r="C52" i="31"/>
  <c r="L17" i="31"/>
  <c r="M17" i="31"/>
  <c r="V58" i="31"/>
  <c r="G70" i="31"/>
  <c r="Q52" i="31"/>
  <c r="Q72" i="31"/>
  <c r="Q76" i="31"/>
  <c r="Q61" i="31"/>
  <c r="M76" i="31"/>
  <c r="L76" i="31"/>
  <c r="C15" i="31"/>
  <c r="C82" i="31"/>
  <c r="V72" i="31"/>
  <c r="Y15" i="31"/>
  <c r="D75" i="31"/>
  <c r="G19" i="31"/>
  <c r="U10" i="31"/>
  <c r="M53" i="31"/>
  <c r="L53" i="31"/>
  <c r="M45" i="31"/>
  <c r="L45" i="31"/>
  <c r="G61" i="31"/>
  <c r="D59" i="31"/>
  <c r="Y14" i="31"/>
  <c r="BD11" i="31"/>
  <c r="G37" i="31"/>
  <c r="AQ13" i="31"/>
  <c r="AS13" i="31"/>
  <c r="Q36" i="31"/>
  <c r="D81" i="31"/>
  <c r="D83" i="31"/>
  <c r="C62" i="31"/>
  <c r="D15" i="31"/>
  <c r="T19" i="31"/>
  <c r="U57" i="31"/>
  <c r="F17" i="31"/>
  <c r="C71" i="31"/>
  <c r="Q28" i="31"/>
  <c r="D16" i="31"/>
  <c r="D61" i="31"/>
  <c r="F13" i="31"/>
  <c r="G24" i="31"/>
  <c r="AY12" i="31"/>
  <c r="H37" i="31"/>
  <c r="E85" i="31"/>
  <c r="BA9" i="31"/>
  <c r="H81" i="31"/>
  <c r="H34" i="31"/>
  <c r="H28" i="31"/>
  <c r="H22" i="31"/>
  <c r="X70" i="31"/>
  <c r="Q32" i="31"/>
  <c r="Q64" i="31"/>
  <c r="Q68" i="31"/>
  <c r="G45" i="31"/>
  <c r="D14" i="31"/>
  <c r="E74" i="31"/>
  <c r="E14" i="31"/>
  <c r="F9" i="31"/>
  <c r="G57" i="31"/>
  <c r="G44" i="31"/>
  <c r="F21" i="31"/>
  <c r="G64" i="31"/>
  <c r="F16" i="31"/>
  <c r="H26" i="31"/>
  <c r="G81" i="31"/>
  <c r="F55" i="31"/>
  <c r="H65" i="31"/>
  <c r="H67" i="31"/>
  <c r="X75" i="31"/>
  <c r="Q33" i="31"/>
  <c r="L84" i="31"/>
  <c r="M84" i="31"/>
  <c r="Q8" i="31"/>
  <c r="Q80" i="31"/>
  <c r="C67" i="31"/>
  <c r="T55" i="31"/>
  <c r="U49" i="31"/>
  <c r="Y53" i="31"/>
  <c r="V9" i="31"/>
  <c r="Q46" i="31"/>
  <c r="Q11" i="31"/>
  <c r="D76" i="31"/>
  <c r="U15" i="31"/>
  <c r="D60" i="31"/>
  <c r="G53" i="31"/>
  <c r="H75" i="31"/>
  <c r="H27" i="31"/>
  <c r="Q48" i="31"/>
  <c r="Y8" i="31"/>
  <c r="E82" i="31"/>
  <c r="Q78" i="31"/>
  <c r="L52" i="31"/>
  <c r="M52" i="31"/>
  <c r="G63" i="31"/>
  <c r="U14" i="31"/>
  <c r="E60" i="31"/>
  <c r="C65" i="31"/>
  <c r="U19" i="31"/>
  <c r="E10" i="31"/>
  <c r="F58" i="31"/>
  <c r="Y44" i="31"/>
  <c r="C56" i="31"/>
  <c r="X66" i="31"/>
  <c r="M13" i="31"/>
  <c r="L13" i="31"/>
  <c r="D70" i="31"/>
  <c r="V73" i="31"/>
  <c r="Q50" i="31"/>
  <c r="C17" i="31"/>
  <c r="E64" i="31"/>
  <c r="Q15" i="31"/>
  <c r="M24" i="31"/>
  <c r="L24" i="31"/>
  <c r="F51" i="31"/>
  <c r="Y19" i="31"/>
  <c r="U52" i="31"/>
  <c r="Y51" i="31"/>
  <c r="L14" i="31"/>
  <c r="M14" i="31"/>
  <c r="G55" i="31"/>
  <c r="H32" i="31"/>
  <c r="Q22" i="31"/>
  <c r="F8" i="31"/>
  <c r="Q75" i="31"/>
  <c r="D45" i="31"/>
  <c r="H35" i="31"/>
  <c r="H59" i="31"/>
  <c r="T83" i="31"/>
  <c r="H29" i="31"/>
  <c r="H72" i="31"/>
  <c r="H50" i="31"/>
  <c r="Q24" i="31"/>
  <c r="Q70" i="31"/>
  <c r="F24" i="31"/>
  <c r="M64" i="31"/>
  <c r="L64" i="31"/>
  <c r="T13" i="31"/>
  <c r="Q26" i="31"/>
  <c r="E20" i="31"/>
  <c r="M54" i="31"/>
  <c r="L54" i="31"/>
  <c r="F18" i="31"/>
  <c r="T10" i="31"/>
  <c r="M58" i="31"/>
  <c r="L58" i="31"/>
  <c r="G14" i="31"/>
  <c r="Q56" i="31"/>
  <c r="C70" i="31"/>
  <c r="D82" i="31"/>
  <c r="F47" i="31"/>
  <c r="H33" i="31"/>
  <c r="G59" i="31"/>
  <c r="E80" i="31"/>
  <c r="T79" i="31"/>
  <c r="X71" i="31"/>
  <c r="Q44" i="31"/>
  <c r="V8" i="31"/>
  <c r="E81" i="31"/>
  <c r="M83" i="31"/>
  <c r="L83" i="31"/>
  <c r="D71" i="31"/>
  <c r="G68" i="31"/>
  <c r="Q45" i="31"/>
  <c r="M78" i="31"/>
  <c r="L78" i="31"/>
  <c r="C77" i="31"/>
  <c r="E16" i="31"/>
  <c r="T54" i="31"/>
  <c r="Y46" i="31"/>
  <c r="C45" i="31"/>
  <c r="M63" i="31"/>
  <c r="L63" i="31"/>
  <c r="U13" i="31"/>
  <c r="L68" i="31"/>
  <c r="M68" i="31"/>
  <c r="V68" i="31"/>
  <c r="Q47" i="31"/>
  <c r="Q38" i="31"/>
  <c r="E8" i="31"/>
  <c r="Q73" i="31"/>
  <c r="Q67" i="31"/>
  <c r="U22" i="31"/>
  <c r="Q51" i="31"/>
  <c r="T12" i="31"/>
  <c r="V76" i="31"/>
  <c r="E12" i="31"/>
  <c r="D50" i="31"/>
  <c r="C68" i="31"/>
  <c r="V15" i="31"/>
  <c r="C57" i="31"/>
  <c r="U45" i="31"/>
  <c r="L79" i="31"/>
  <c r="M79" i="31"/>
  <c r="G42" i="31"/>
  <c r="C38" i="31"/>
  <c r="M11" i="31"/>
  <c r="L11" i="31"/>
  <c r="D12" i="31"/>
  <c r="F31" i="31"/>
  <c r="Q29" i="31"/>
  <c r="Q54" i="31"/>
  <c r="C83" i="31"/>
  <c r="Q62" i="31"/>
  <c r="F25" i="31"/>
  <c r="Q12" i="31"/>
  <c r="Y43" i="31"/>
  <c r="C12" i="31"/>
  <c r="V77" i="31"/>
  <c r="F44" i="31"/>
  <c r="C13" i="31"/>
  <c r="U9" i="31"/>
  <c r="C73" i="31"/>
  <c r="D13" i="31"/>
  <c r="V22" i="31"/>
  <c r="H23" i="31"/>
  <c r="H20" i="31"/>
  <c r="H71" i="31"/>
  <c r="G18" i="31"/>
  <c r="G30" i="31"/>
  <c r="G77" i="31"/>
  <c r="BA14" i="31"/>
  <c r="BD9" i="31"/>
  <c r="Q31" i="31"/>
  <c r="L85" i="31"/>
  <c r="M85" i="31"/>
  <c r="Q43" i="31"/>
  <c r="Q34" i="31"/>
  <c r="U8" i="31"/>
  <c r="G8" i="31"/>
  <c r="Q59" i="31"/>
  <c r="D19" i="31"/>
  <c r="G12" i="31"/>
  <c r="V61" i="31"/>
  <c r="V54" i="31"/>
  <c r="F15" i="31"/>
  <c r="V66" i="31"/>
  <c r="E58" i="31"/>
  <c r="G13" i="31"/>
  <c r="G17" i="31"/>
  <c r="T49" i="31"/>
  <c r="V51" i="31"/>
  <c r="M12" i="31"/>
  <c r="L12" i="31"/>
  <c r="Q19" i="31"/>
  <c r="G9" i="31"/>
  <c r="X63" i="31"/>
  <c r="H31" i="31"/>
  <c r="F46" i="31"/>
  <c r="D8" i="31"/>
  <c r="Q65" i="31"/>
  <c r="C25" i="31"/>
  <c r="T11" i="31"/>
  <c r="C66" i="31"/>
  <c r="T46" i="31"/>
  <c r="L50" i="31"/>
  <c r="M50" i="31"/>
  <c r="U16" i="31"/>
  <c r="Y56" i="31"/>
  <c r="M60" i="31"/>
  <c r="L60" i="31"/>
  <c r="L51" i="31"/>
  <c r="M51" i="31"/>
  <c r="F12" i="31"/>
  <c r="F53" i="31"/>
  <c r="M19" i="31"/>
  <c r="L19" i="31"/>
  <c r="H41" i="31"/>
  <c r="H36" i="31"/>
  <c r="G41" i="31"/>
  <c r="H46" i="31"/>
  <c r="H80" i="31"/>
  <c r="Q10" i="31"/>
  <c r="Q60" i="31"/>
  <c r="U54" i="31"/>
  <c r="V70" i="31"/>
  <c r="G49" i="31"/>
  <c r="F11" i="31"/>
  <c r="F54" i="31"/>
  <c r="F14" i="31"/>
  <c r="F48" i="31"/>
  <c r="V63" i="31"/>
  <c r="E73" i="31"/>
  <c r="D49" i="31"/>
  <c r="C11" i="31"/>
  <c r="M77" i="31"/>
  <c r="L77" i="31"/>
  <c r="U18" i="31"/>
  <c r="AD26" i="31"/>
  <c r="AD44" i="31"/>
  <c r="I17" i="31"/>
  <c r="AD61" i="31"/>
  <c r="AA75" i="31"/>
  <c r="AC32" i="31"/>
  <c r="I12" i="31"/>
  <c r="AA78" i="31"/>
  <c r="AC65" i="31"/>
  <c r="AA77" i="31"/>
  <c r="I19" i="31"/>
  <c r="AD27" i="31"/>
  <c r="AD34" i="31"/>
  <c r="AD24" i="31"/>
  <c r="AA69" i="31"/>
  <c r="I11" i="31"/>
  <c r="AD51" i="31"/>
  <c r="AC38" i="31"/>
  <c r="AD79" i="31"/>
  <c r="AD36" i="31"/>
  <c r="AC41" i="31"/>
  <c r="AC31" i="31"/>
  <c r="AC84" i="31"/>
  <c r="AA67" i="31"/>
  <c r="AC26" i="31"/>
  <c r="AD20" i="31"/>
  <c r="AD41" i="31"/>
  <c r="X48" i="31"/>
  <c r="AA48" i="31"/>
  <c r="AC35" i="31"/>
  <c r="X57" i="31"/>
  <c r="AA51" i="31"/>
  <c r="AA83" i="31"/>
  <c r="X54" i="31"/>
  <c r="I31" i="31"/>
  <c r="AD35" i="31"/>
  <c r="AD22" i="31"/>
  <c r="AD66" i="31"/>
  <c r="I30" i="31"/>
  <c r="AC55" i="31"/>
  <c r="I32" i="31"/>
  <c r="I23" i="31"/>
  <c r="AA54" i="31"/>
  <c r="AD62" i="31"/>
  <c r="AD77" i="31"/>
  <c r="AC64" i="31"/>
  <c r="AD49" i="31"/>
  <c r="I37" i="31"/>
  <c r="AC67" i="31"/>
  <c r="AC49" i="31"/>
  <c r="I29" i="31"/>
  <c r="AC45" i="31"/>
  <c r="AD21" i="31"/>
  <c r="AC37" i="31"/>
  <c r="AA68" i="31"/>
  <c r="AC39" i="31"/>
  <c r="I21" i="31"/>
  <c r="AA71" i="31"/>
  <c r="AC20" i="31"/>
  <c r="AC58" i="31"/>
  <c r="AD39" i="31"/>
  <c r="AC18" i="31"/>
  <c r="AC34" i="31"/>
  <c r="AA60" i="31"/>
  <c r="AA50" i="31"/>
  <c r="I13" i="31"/>
  <c r="AA63" i="31"/>
  <c r="AC27" i="31"/>
  <c r="AA52" i="31"/>
  <c r="AA42" i="31"/>
  <c r="AD81" i="31"/>
  <c r="AD25" i="31"/>
  <c r="I34" i="31"/>
  <c r="AD76" i="31"/>
  <c r="AA47" i="31"/>
  <c r="AA73" i="31"/>
  <c r="AD31" i="31"/>
  <c r="AC57" i="31"/>
  <c r="AD58" i="31"/>
  <c r="AC61" i="31"/>
  <c r="AC23" i="31"/>
  <c r="AA36" i="31"/>
  <c r="AA64" i="31"/>
  <c r="AA49" i="31"/>
  <c r="AA39" i="31"/>
  <c r="AA72" i="31"/>
  <c r="AD40" i="31"/>
  <c r="I28" i="31"/>
  <c r="I35" i="31"/>
  <c r="AD38" i="31"/>
  <c r="AA40" i="31"/>
  <c r="AD45" i="31"/>
  <c r="AD80" i="31"/>
  <c r="AC69" i="31"/>
  <c r="AD83" i="31"/>
  <c r="I9" i="31"/>
  <c r="I27" i="31"/>
  <c r="AD43" i="31"/>
  <c r="AC42" i="31"/>
  <c r="AC83" i="31"/>
  <c r="AA38" i="31"/>
  <c r="AD68" i="31"/>
  <c r="AD75" i="31"/>
  <c r="AC33" i="31"/>
  <c r="AD50" i="31"/>
  <c r="AA61" i="31"/>
  <c r="AC22" i="31"/>
  <c r="AD63" i="31"/>
  <c r="AD72" i="31"/>
  <c r="AA53" i="31"/>
  <c r="AA59" i="31"/>
  <c r="I8" i="31"/>
  <c r="AC19" i="31"/>
  <c r="AC74" i="31"/>
  <c r="AD71" i="31"/>
  <c r="AD74" i="31"/>
  <c r="AD32" i="31"/>
  <c r="AD33" i="31"/>
  <c r="AA45" i="31"/>
  <c r="X53" i="31"/>
  <c r="AD73" i="31"/>
  <c r="AC76" i="31"/>
  <c r="I38" i="31"/>
  <c r="X50" i="31"/>
  <c r="X43" i="31"/>
  <c r="AA70" i="31"/>
  <c r="AD54" i="31"/>
  <c r="AC40" i="31"/>
  <c r="X51" i="31"/>
  <c r="AD30" i="31"/>
  <c r="AC66" i="31"/>
  <c r="AC30" i="31"/>
  <c r="I22" i="31"/>
  <c r="I24" i="31"/>
  <c r="I15" i="31"/>
  <c r="AD55" i="31"/>
  <c r="AD23" i="31"/>
  <c r="AD29" i="31"/>
  <c r="AD47" i="31"/>
  <c r="AC47" i="31"/>
  <c r="AA79" i="31"/>
  <c r="AC56" i="31"/>
  <c r="AC21" i="31"/>
  <c r="AA66" i="31"/>
  <c r="AC24" i="31"/>
  <c r="AC36" i="31"/>
  <c r="AA81" i="31"/>
  <c r="AC68" i="31"/>
  <c r="AC81" i="31"/>
  <c r="AC28" i="31"/>
  <c r="AA65" i="31"/>
  <c r="AA55" i="31"/>
  <c r="AD67" i="31"/>
  <c r="AD52" i="31"/>
  <c r="AC72" i="31"/>
  <c r="AA44" i="31"/>
  <c r="AA57" i="31"/>
  <c r="AD60" i="31"/>
  <c r="AC82" i="31"/>
  <c r="AC77" i="31"/>
  <c r="AA76" i="31"/>
  <c r="AD37" i="31"/>
  <c r="AC80" i="31"/>
  <c r="AD65" i="31"/>
  <c r="AA41" i="31"/>
  <c r="AD64" i="31"/>
  <c r="AC53" i="31"/>
  <c r="I14" i="31"/>
  <c r="X52" i="31"/>
  <c r="AC63" i="31"/>
  <c r="AC25" i="31"/>
  <c r="AD48" i="31"/>
  <c r="AC29" i="31"/>
  <c r="AC44" i="31"/>
  <c r="AC48" i="31"/>
  <c r="AZ83" i="31"/>
  <c r="X56" i="31"/>
  <c r="I18" i="31"/>
  <c r="I26" i="31"/>
  <c r="I36" i="31"/>
  <c r="AC60" i="31"/>
  <c r="AD59" i="31"/>
  <c r="AC62" i="31"/>
  <c r="AC70" i="31"/>
  <c r="AC79" i="31"/>
  <c r="AC43" i="31"/>
  <c r="AD19" i="31"/>
  <c r="AC46" i="31"/>
  <c r="AD28" i="31"/>
  <c r="AD18" i="31"/>
  <c r="AC50" i="31"/>
  <c r="AD57" i="31"/>
  <c r="AD56" i="31"/>
  <c r="X41" i="31"/>
  <c r="I20" i="31"/>
  <c r="AC52" i="31"/>
  <c r="X44" i="31"/>
  <c r="AC59" i="31"/>
  <c r="X42" i="31"/>
  <c r="AC75" i="31"/>
  <c r="AD42" i="31"/>
  <c r="I16" i="31"/>
  <c r="AC73" i="31"/>
  <c r="AC71" i="31"/>
  <c r="AC17" i="31"/>
  <c r="AD53" i="31"/>
  <c r="BC82" i="31"/>
  <c r="I33" i="31"/>
  <c r="AC54" i="31"/>
  <c r="X49" i="31"/>
  <c r="AA62" i="31"/>
  <c r="AD46" i="31"/>
  <c r="I10" i="31"/>
  <c r="AD70" i="31"/>
  <c r="AD78" i="31"/>
  <c r="AC78" i="31"/>
  <c r="AD82" i="31"/>
  <c r="I25" i="31"/>
  <c r="X38" i="31"/>
  <c r="X58" i="31"/>
  <c r="AD69" i="31"/>
  <c r="AA56" i="31"/>
  <c r="AC51" i="31"/>
  <c r="BZ76"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AM16" i="31" l="1"/>
  <c r="AM51" i="31"/>
  <c r="H87" i="31"/>
  <c r="AK86" i="31"/>
  <c r="AL86" i="31"/>
  <c r="AQ86" i="31"/>
  <c r="AS86" i="31"/>
  <c r="AT86" i="31"/>
  <c r="AR86" i="31"/>
  <c r="AP85" i="31"/>
  <c r="BA85" i="31"/>
  <c r="AZ86" i="31"/>
  <c r="AT85" i="31"/>
  <c r="BF85" i="31"/>
  <c r="AY86" i="31"/>
  <c r="AN85" i="31"/>
  <c r="AJ85" i="31"/>
  <c r="BD85" i="31"/>
  <c r="AN86" i="31"/>
  <c r="AH86" i="31"/>
  <c r="BF86" i="31"/>
  <c r="BD86" i="31"/>
  <c r="H88" i="31"/>
  <c r="BC85" i="31"/>
  <c r="AZ85" i="31"/>
  <c r="AR85" i="31"/>
  <c r="AI86" i="31"/>
  <c r="AL85" i="31"/>
  <c r="BE85" i="31"/>
  <c r="AS85" i="31"/>
  <c r="AQ85" i="31"/>
  <c r="BA86" i="31"/>
  <c r="AI85" i="31"/>
  <c r="BC86" i="31"/>
  <c r="AP86" i="31"/>
  <c r="AY85" i="31"/>
  <c r="AH85" i="31"/>
  <c r="AK85" i="31"/>
  <c r="AJ86" i="31"/>
  <c r="BE86" i="31"/>
  <c r="H76" i="31"/>
  <c r="G79" i="31"/>
  <c r="BD8" i="31"/>
  <c r="AH13" i="31"/>
  <c r="BA13" i="31"/>
  <c r="H61" i="31"/>
  <c r="AJ14" i="31"/>
  <c r="AI14" i="31"/>
  <c r="H17" i="31"/>
  <c r="AK9" i="31"/>
  <c r="BA8" i="31"/>
  <c r="H14" i="31"/>
  <c r="H63" i="31"/>
  <c r="AY10" i="31"/>
  <c r="H77" i="31"/>
  <c r="H73" i="31"/>
  <c r="H85" i="31"/>
  <c r="H47" i="31"/>
  <c r="H16" i="31"/>
  <c r="AZ12" i="31"/>
  <c r="AY9" i="31"/>
  <c r="AL11" i="31"/>
  <c r="H49" i="31"/>
  <c r="H42" i="31"/>
  <c r="AL12" i="31"/>
  <c r="G85" i="31"/>
  <c r="AY13" i="31"/>
  <c r="AS8" i="31"/>
  <c r="AQ8" i="31"/>
  <c r="H54" i="31"/>
  <c r="H25" i="31"/>
  <c r="BA12" i="31"/>
  <c r="BA10" i="31"/>
  <c r="AY11" i="31"/>
  <c r="H15" i="31"/>
  <c r="H24" i="31"/>
  <c r="H39" i="31"/>
  <c r="AS14" i="31"/>
  <c r="AQ14" i="31"/>
  <c r="BD10" i="31"/>
  <c r="AJ9" i="31"/>
  <c r="AH11" i="31"/>
  <c r="H10" i="31"/>
  <c r="H44" i="31"/>
  <c r="AS11" i="31"/>
  <c r="AQ11" i="31"/>
  <c r="AZ8" i="31"/>
  <c r="AK12" i="31"/>
  <c r="H68" i="31"/>
  <c r="AL14" i="31"/>
  <c r="AH14" i="31"/>
  <c r="AI8" i="31"/>
  <c r="H11" i="31"/>
  <c r="AJ10" i="31"/>
  <c r="AK8" i="31"/>
  <c r="C10" i="31"/>
  <c r="AJ12" i="31"/>
  <c r="BD13" i="31"/>
  <c r="H84" i="31"/>
  <c r="H21" i="31"/>
  <c r="AZ9" i="31"/>
  <c r="H60" i="31"/>
  <c r="H51" i="31"/>
  <c r="AK11" i="31"/>
  <c r="AS9" i="31"/>
  <c r="AQ9" i="31"/>
  <c r="AL10" i="31"/>
  <c r="AI13" i="31"/>
  <c r="H83" i="31"/>
  <c r="BD12" i="31"/>
  <c r="H48" i="31"/>
  <c r="H18" i="31"/>
  <c r="AY14" i="31"/>
  <c r="H45" i="31"/>
  <c r="AH9" i="31"/>
  <c r="AI10" i="31"/>
  <c r="AL13" i="31"/>
  <c r="H12" i="31"/>
  <c r="H30" i="31"/>
  <c r="H13" i="31"/>
  <c r="H19" i="31"/>
  <c r="AK10" i="31"/>
  <c r="C14" i="31"/>
  <c r="AI12" i="31"/>
  <c r="H70" i="31"/>
  <c r="G11" i="31"/>
  <c r="H43" i="31"/>
  <c r="AZ13" i="31"/>
  <c r="AQ10" i="31"/>
  <c r="AS10" i="31"/>
  <c r="H74" i="31"/>
  <c r="H53" i="31"/>
  <c r="AK13" i="31"/>
  <c r="H57" i="31"/>
  <c r="AY8" i="31"/>
  <c r="AK14" i="31"/>
  <c r="H9" i="31"/>
  <c r="E83" i="31"/>
  <c r="AQ12" i="31"/>
  <c r="AS12" i="31"/>
  <c r="AZ11" i="31"/>
  <c r="H8" i="31"/>
  <c r="H64" i="31"/>
  <c r="H55" i="31"/>
  <c r="AJ11" i="31"/>
  <c r="BA11" i="31"/>
  <c r="AL8" i="31"/>
  <c r="AI11" i="31"/>
  <c r="H82" i="31"/>
  <c r="H79" i="31"/>
  <c r="AZ14" i="31"/>
  <c r="AJ13" i="31"/>
  <c r="BQ49" i="31"/>
  <c r="H58" i="31"/>
  <c r="AH10" i="31"/>
  <c r="AI9" i="31"/>
  <c r="H78" i="31"/>
  <c r="AZ10" i="31"/>
  <c r="AJ8" i="31"/>
  <c r="BN24" i="31"/>
  <c r="BP58" i="31"/>
  <c r="BN18" i="31"/>
  <c r="AY23" i="31"/>
  <c r="BR17" i="31"/>
  <c r="BR28" i="31"/>
  <c r="AN84" i="31"/>
  <c r="BA64" i="31"/>
  <c r="AZ17" i="31"/>
  <c r="BF70" i="31"/>
  <c r="BD63" i="31"/>
  <c r="AK41" i="31"/>
  <c r="BN12" i="31"/>
  <c r="AH33" i="31"/>
  <c r="AW73" i="31"/>
  <c r="AV73" i="31"/>
  <c r="AZ69" i="31"/>
  <c r="AQ18" i="31"/>
  <c r="AS18" i="31"/>
  <c r="AI18" i="31"/>
  <c r="BA43" i="31"/>
  <c r="AL16" i="31"/>
  <c r="AY75" i="31"/>
  <c r="AJ19" i="31"/>
  <c r="AI67" i="31"/>
  <c r="BF64" i="31"/>
  <c r="AM70" i="31"/>
  <c r="BD25" i="31"/>
  <c r="AI48" i="31"/>
  <c r="AH73" i="31"/>
  <c r="BC66" i="31"/>
  <c r="AN15" i="31"/>
  <c r="BO20" i="31"/>
  <c r="BN45" i="31"/>
  <c r="BR16" i="31"/>
  <c r="BN52" i="31"/>
  <c r="BL66" i="31"/>
  <c r="BO8" i="31"/>
  <c r="BL27" i="31"/>
  <c r="BQ43" i="31"/>
  <c r="AI39" i="31"/>
  <c r="BN59" i="31"/>
  <c r="BO63" i="31"/>
  <c r="BQ57" i="31"/>
  <c r="BO26" i="31"/>
  <c r="BP25" i="31"/>
  <c r="BN54" i="31"/>
  <c r="BM55" i="31"/>
  <c r="AL84" i="31"/>
  <c r="BL17" i="31"/>
  <c r="BR21" i="31"/>
  <c r="BN67" i="31"/>
  <c r="AZ42" i="31"/>
  <c r="BR23" i="31"/>
  <c r="BR12" i="31"/>
  <c r="BO70" i="31"/>
  <c r="AI82" i="31"/>
  <c r="BA31" i="31"/>
  <c r="BA68" i="31"/>
  <c r="AI83" i="31"/>
  <c r="AI81" i="31"/>
  <c r="AW81" i="31"/>
  <c r="AV81" i="31"/>
  <c r="AL17" i="31"/>
  <c r="AH72" i="31"/>
  <c r="AJ63" i="31"/>
  <c r="AW79" i="31"/>
  <c r="AV79" i="31"/>
  <c r="AM33" i="31"/>
  <c r="AK23" i="31"/>
  <c r="BF73" i="31"/>
  <c r="BC78" i="31"/>
  <c r="AK69" i="31"/>
  <c r="AK18" i="31"/>
  <c r="AK43" i="31"/>
  <c r="AK16" i="31"/>
  <c r="AY70" i="31"/>
  <c r="AN29" i="31"/>
  <c r="BF48" i="31"/>
  <c r="BP71" i="31"/>
  <c r="AK15" i="31"/>
  <c r="BN31" i="31"/>
  <c r="BQ14" i="31"/>
  <c r="BL51" i="31"/>
  <c r="BN29" i="31"/>
  <c r="BM26" i="31"/>
  <c r="AZ46" i="31"/>
  <c r="AY25" i="31"/>
  <c r="BO47" i="31"/>
  <c r="BM25" i="31"/>
  <c r="BM41" i="31"/>
  <c r="AS66" i="31"/>
  <c r="AQ66" i="31"/>
  <c r="BO46" i="31"/>
  <c r="BL55" i="31"/>
  <c r="BM28" i="31"/>
  <c r="AY82" i="31"/>
  <c r="BM23" i="31"/>
  <c r="AZ38" i="31"/>
  <c r="BM69" i="31"/>
  <c r="BM50" i="31"/>
  <c r="AL31" i="31"/>
  <c r="BN70" i="31"/>
  <c r="BD68" i="31"/>
  <c r="BC51" i="31"/>
  <c r="AS84" i="31"/>
  <c r="AQ84" i="31"/>
  <c r="AM24" i="31"/>
  <c r="BD31" i="31"/>
  <c r="BA59" i="31"/>
  <c r="AS58" i="31"/>
  <c r="AQ58" i="31"/>
  <c r="AZ37" i="31"/>
  <c r="BL54" i="31"/>
  <c r="BD52" i="31"/>
  <c r="BN34" i="31"/>
  <c r="AK61" i="31"/>
  <c r="BF47" i="31"/>
  <c r="AS72" i="31"/>
  <c r="AQ72" i="31"/>
  <c r="AJ33" i="31"/>
  <c r="AI16" i="31"/>
  <c r="AY42" i="31"/>
  <c r="AL70" i="31"/>
  <c r="AK55" i="31"/>
  <c r="BA74" i="31"/>
  <c r="BM14" i="31"/>
  <c r="BQ37" i="31"/>
  <c r="BP37" i="31"/>
  <c r="BP48" i="31"/>
  <c r="BP57" i="31"/>
  <c r="BL47" i="31"/>
  <c r="BP59" i="31"/>
  <c r="BA27" i="31"/>
  <c r="AY51" i="31"/>
  <c r="BN30" i="31"/>
  <c r="BO67" i="31"/>
  <c r="BL69" i="31"/>
  <c r="BN61" i="31"/>
  <c r="BN50" i="31"/>
  <c r="BD79" i="31"/>
  <c r="BM57" i="31"/>
  <c r="AM50" i="31"/>
  <c r="BL44" i="31"/>
  <c r="AY57" i="31"/>
  <c r="BA37" i="31"/>
  <c r="BF52" i="31"/>
  <c r="BD34" i="31"/>
  <c r="AY53" i="31"/>
  <c r="BA60" i="31"/>
  <c r="BP41" i="31"/>
  <c r="AN9" i="31"/>
  <c r="AH61" i="31"/>
  <c r="AJ45" i="31"/>
  <c r="AY32" i="31"/>
  <c r="AJ20" i="31"/>
  <c r="AK24" i="31"/>
  <c r="AH16" i="31"/>
  <c r="AY18" i="31"/>
  <c r="AL39" i="31"/>
  <c r="AJ27" i="31"/>
  <c r="AI66" i="31"/>
  <c r="AH27" i="31"/>
  <c r="BL58" i="31"/>
  <c r="BP21" i="31"/>
  <c r="BC52" i="31"/>
  <c r="BQ60" i="31"/>
  <c r="AY37" i="31"/>
  <c r="BF61" i="31"/>
  <c r="AS52" i="31"/>
  <c r="AQ52" i="31"/>
  <c r="AI50" i="31"/>
  <c r="AK26" i="31"/>
  <c r="AI53" i="31"/>
  <c r="BA78" i="31"/>
  <c r="AJ65" i="31"/>
  <c r="AL47" i="31"/>
  <c r="AH23" i="31"/>
  <c r="BA16" i="31"/>
  <c r="AZ76" i="31"/>
  <c r="AH29" i="31"/>
  <c r="BP66" i="31"/>
  <c r="BP35" i="31"/>
  <c r="BO59" i="31"/>
  <c r="AH51" i="31"/>
  <c r="BP19" i="31"/>
  <c r="BM30" i="31"/>
  <c r="BM62" i="31"/>
  <c r="BO34" i="31"/>
  <c r="BP50" i="31"/>
  <c r="AS68" i="31"/>
  <c r="AQ68" i="31"/>
  <c r="BC42" i="31"/>
  <c r="AS60" i="31"/>
  <c r="AQ60" i="31"/>
  <c r="BD49" i="31"/>
  <c r="BF60" i="31"/>
  <c r="BL62" i="31"/>
  <c r="AH32" i="31"/>
  <c r="AL63" i="31"/>
  <c r="BC70" i="31"/>
  <c r="AM18" i="31"/>
  <c r="AI76" i="31"/>
  <c r="BL76" i="31"/>
  <c r="AL28" i="31"/>
  <c r="BR22" i="31"/>
  <c r="AY38" i="31"/>
  <c r="AS30" i="31"/>
  <c r="AQ30" i="31"/>
  <c r="BC67" i="31"/>
  <c r="AK35" i="31"/>
  <c r="AJ57" i="31"/>
  <c r="AH52" i="31"/>
  <c r="AI21" i="31"/>
  <c r="AH47" i="31"/>
  <c r="AI63" i="31"/>
  <c r="AY71" i="31"/>
  <c r="AL18" i="31"/>
  <c r="AN16" i="31"/>
  <c r="AI64" i="31"/>
  <c r="AY72" i="31"/>
  <c r="AS44" i="31"/>
  <c r="AQ44" i="31"/>
  <c r="BF36" i="31"/>
  <c r="AV66" i="31"/>
  <c r="AW66" i="31"/>
  <c r="AJ76" i="31"/>
  <c r="AL25" i="31"/>
  <c r="BO51" i="31"/>
  <c r="BL19" i="31"/>
  <c r="BN13" i="31"/>
  <c r="BP44" i="31"/>
  <c r="BQ23" i="31"/>
  <c r="BP61" i="31"/>
  <c r="AS79" i="31"/>
  <c r="AQ79" i="31"/>
  <c r="AY84" i="31"/>
  <c r="AI51" i="31"/>
  <c r="AL57" i="31"/>
  <c r="AV82" i="31"/>
  <c r="AW82" i="31"/>
  <c r="AJ53" i="31"/>
  <c r="BA57" i="31"/>
  <c r="AH77" i="31"/>
  <c r="X37" i="31"/>
  <c r="AW67" i="31"/>
  <c r="AV67" i="31"/>
  <c r="BC54" i="31"/>
  <c r="AL53" i="31"/>
  <c r="AZ47" i="31"/>
  <c r="BD72" i="31"/>
  <c r="AL71" i="31"/>
  <c r="AJ80" i="31"/>
  <c r="AL36" i="31"/>
  <c r="BA56" i="31"/>
  <c r="AJ18" i="31"/>
  <c r="BF76" i="31"/>
  <c r="AS29" i="31"/>
  <c r="AQ29" i="31"/>
  <c r="AN25" i="31"/>
  <c r="BL20" i="31"/>
  <c r="BO45" i="31"/>
  <c r="BL33" i="31"/>
  <c r="BO38" i="31"/>
  <c r="BO48" i="31"/>
  <c r="BM40" i="31"/>
  <c r="AQ82" i="31"/>
  <c r="AS82" i="31"/>
  <c r="BA63" i="31"/>
  <c r="AZ56" i="31"/>
  <c r="AY16" i="31"/>
  <c r="BD75" i="31"/>
  <c r="AZ33" i="31"/>
  <c r="AJ70" i="31"/>
  <c r="AH39" i="31"/>
  <c r="AY40" i="31"/>
  <c r="BP9" i="31"/>
  <c r="AY46" i="31"/>
  <c r="BM47" i="31"/>
  <c r="BP26" i="31"/>
  <c r="BA66" i="31"/>
  <c r="BL18" i="31"/>
  <c r="AL78" i="31"/>
  <c r="BL56" i="31"/>
  <c r="AJ38" i="31"/>
  <c r="AJ31" i="31"/>
  <c r="AS31" i="31"/>
  <c r="AQ31" i="31"/>
  <c r="AH79" i="31"/>
  <c r="AN30" i="31"/>
  <c r="BA77" i="31"/>
  <c r="AZ54" i="31"/>
  <c r="AZ57" i="31"/>
  <c r="AZ60" i="31"/>
  <c r="BC63" i="31"/>
  <c r="AI61" i="31"/>
  <c r="AJ54" i="31"/>
  <c r="AH20" i="31"/>
  <c r="BD57" i="31"/>
  <c r="BD17" i="31"/>
  <c r="BC61" i="31"/>
  <c r="AH63" i="31"/>
  <c r="AS23" i="31"/>
  <c r="AQ23" i="31"/>
  <c r="BF69" i="31"/>
  <c r="BP73" i="31"/>
  <c r="AJ43" i="31"/>
  <c r="BO65" i="31"/>
  <c r="AJ75" i="31"/>
  <c r="AA80" i="31"/>
  <c r="AK74" i="31"/>
  <c r="BD74" i="31"/>
  <c r="BO76" i="31"/>
  <c r="BO31" i="31"/>
  <c r="AK42" i="31"/>
  <c r="AH40" i="31"/>
  <c r="BR15" i="31"/>
  <c r="BO28" i="31"/>
  <c r="BN28" i="31"/>
  <c r="BQ62" i="31"/>
  <c r="BM21" i="31"/>
  <c r="AJ82" i="31"/>
  <c r="BN23" i="31"/>
  <c r="AM26" i="31"/>
  <c r="AM25" i="31"/>
  <c r="AJ78" i="31"/>
  <c r="AM20" i="31"/>
  <c r="AH17" i="31"/>
  <c r="BD47" i="31"/>
  <c r="AV61" i="31"/>
  <c r="AW61" i="31"/>
  <c r="AK72" i="31"/>
  <c r="AZ63" i="31"/>
  <c r="BA23" i="31"/>
  <c r="AJ69" i="31"/>
  <c r="BN73" i="31"/>
  <c r="BC69" i="31"/>
  <c r="AS16" i="31"/>
  <c r="AQ16" i="31"/>
  <c r="AI75" i="31"/>
  <c r="AS76" i="31"/>
  <c r="AQ76" i="31"/>
  <c r="AQ33" i="31"/>
  <c r="AS33" i="31"/>
  <c r="AS74" i="31"/>
  <c r="AQ74" i="31"/>
  <c r="AI42" i="31"/>
  <c r="AI70" i="31"/>
  <c r="BO64" i="31"/>
  <c r="BF39" i="31"/>
  <c r="BD73" i="31"/>
  <c r="AL48" i="31"/>
  <c r="AW69" i="31"/>
  <c r="AV69" i="31"/>
  <c r="AL15" i="31"/>
  <c r="BN20" i="31"/>
  <c r="BA67" i="31"/>
  <c r="BO66" i="31"/>
  <c r="BM56" i="31"/>
  <c r="AN27" i="31"/>
  <c r="BL38" i="31"/>
  <c r="AS27" i="31"/>
  <c r="AQ27" i="31"/>
  <c r="AL42" i="31"/>
  <c r="BQ24" i="31"/>
  <c r="BQ33" i="31"/>
  <c r="BN46" i="31"/>
  <c r="BD51" i="31"/>
  <c r="BP27" i="31"/>
  <c r="BR27" i="31"/>
  <c r="BN60" i="31"/>
  <c r="BQ25" i="31"/>
  <c r="BP42" i="31"/>
  <c r="AL38" i="31"/>
  <c r="AY68" i="31"/>
  <c r="BQ66" i="31"/>
  <c r="AI74" i="31"/>
  <c r="AZ59" i="31"/>
  <c r="AH37" i="31"/>
  <c r="AH57" i="31"/>
  <c r="AY60" i="31"/>
  <c r="AJ50" i="31"/>
  <c r="BA53" i="31"/>
  <c r="BD60" i="31"/>
  <c r="AZ26" i="31"/>
  <c r="BD45" i="31"/>
  <c r="AL54" i="31"/>
  <c r="AK32" i="31"/>
  <c r="BO56" i="31"/>
  <c r="AI15" i="31"/>
  <c r="BL32" i="31"/>
  <c r="AH24" i="31"/>
  <c r="BO33" i="31"/>
  <c r="BR8" i="31"/>
  <c r="BD41" i="31"/>
  <c r="BL28" i="31"/>
  <c r="AS17" i="31"/>
  <c r="AQ17" i="31"/>
  <c r="BA47" i="31"/>
  <c r="BC79" i="31"/>
  <c r="AV70" i="31"/>
  <c r="AW70" i="31"/>
  <c r="AJ23" i="31"/>
  <c r="AV78" i="31"/>
  <c r="AW78" i="31"/>
  <c r="AM69" i="31"/>
  <c r="BM73" i="31"/>
  <c r="AH18" i="31"/>
  <c r="BD16" i="31"/>
  <c r="AK75" i="31"/>
  <c r="BP68" i="31"/>
  <c r="AY76" i="31"/>
  <c r="AK33" i="31"/>
  <c r="AH42" i="31"/>
  <c r="AH70" i="31"/>
  <c r="BN64" i="31"/>
  <c r="AY74" i="31"/>
  <c r="BA48" i="31"/>
  <c r="BM31" i="31"/>
  <c r="BN37" i="31"/>
  <c r="BP33" i="31"/>
  <c r="BF46" i="31"/>
  <c r="BN62" i="31"/>
  <c r="BM43" i="31"/>
  <c r="BD27" i="31"/>
  <c r="BO40" i="31"/>
  <c r="BN38" i="31"/>
  <c r="BO35" i="31"/>
  <c r="BM24" i="31"/>
  <c r="AJ66" i="31"/>
  <c r="AY66" i="31"/>
  <c r="BP17" i="31"/>
  <c r="BP46" i="31"/>
  <c r="BO30" i="31"/>
  <c r="AH64" i="31"/>
  <c r="BP32" i="31"/>
  <c r="AZ31" i="31"/>
  <c r="BP23" i="31"/>
  <c r="AM38" i="31"/>
  <c r="AY79" i="31"/>
  <c r="BF68" i="31"/>
  <c r="BF84" i="31"/>
  <c r="AH82" i="31"/>
  <c r="AK60" i="31"/>
  <c r="AM54" i="31"/>
  <c r="AL37" i="31"/>
  <c r="AI34" i="31"/>
  <c r="BA50" i="31"/>
  <c r="BC59" i="31"/>
  <c r="BA52" i="31"/>
  <c r="BA26" i="31"/>
  <c r="AV63" i="31"/>
  <c r="AW63" i="31"/>
  <c r="AI65" i="31"/>
  <c r="AZ35" i="31"/>
  <c r="AI24" i="31"/>
  <c r="BC60" i="31"/>
  <c r="BL71" i="31"/>
  <c r="AZ25" i="31"/>
  <c r="AL55" i="31"/>
  <c r="AH74" i="31"/>
  <c r="AH15" i="31"/>
  <c r="BQ20" i="31"/>
  <c r="BM74" i="31"/>
  <c r="BO14" i="31"/>
  <c r="BM16" i="31"/>
  <c r="BN51" i="31"/>
  <c r="BP43" i="31"/>
  <c r="BO43" i="31"/>
  <c r="BN27" i="31"/>
  <c r="BC41" i="31"/>
  <c r="BL72" i="31"/>
  <c r="BP63" i="31"/>
  <c r="BM22" i="31"/>
  <c r="BN14" i="31"/>
  <c r="AK27" i="31"/>
  <c r="BO58" i="31"/>
  <c r="BL36" i="31"/>
  <c r="BM67" i="31"/>
  <c r="BM49" i="31"/>
  <c r="BP39" i="31"/>
  <c r="BN42" i="31"/>
  <c r="AI38" i="31"/>
  <c r="BO61" i="31"/>
  <c r="BL61" i="31"/>
  <c r="BA82" i="31"/>
  <c r="AZ79" i="31"/>
  <c r="AH30" i="31"/>
  <c r="BE84" i="31"/>
  <c r="AM78" i="31"/>
  <c r="AL67" i="31"/>
  <c r="BF42" i="31"/>
  <c r="AL61" i="31"/>
  <c r="AJ62" i="31"/>
  <c r="AS49" i="31"/>
  <c r="AQ49" i="31"/>
  <c r="AS57" i="31"/>
  <c r="AQ57" i="31"/>
  <c r="AZ58" i="31"/>
  <c r="AK58" i="31"/>
  <c r="AI35" i="31"/>
  <c r="AY20" i="31"/>
  <c r="BA58" i="31"/>
  <c r="AL21" i="31"/>
  <c r="AH62" i="31"/>
  <c r="BC36" i="31"/>
  <c r="BA62" i="31"/>
  <c r="AI78" i="31"/>
  <c r="AZ24" i="31"/>
  <c r="AZ32" i="31"/>
  <c r="BA24" i="31"/>
  <c r="AL49" i="31"/>
  <c r="AI45" i="31"/>
  <c r="AL24" i="31"/>
  <c r="AL32" i="31"/>
  <c r="AS62" i="31"/>
  <c r="AQ62" i="31"/>
  <c r="BA45" i="31"/>
  <c r="BP16" i="31"/>
  <c r="AK57" i="31"/>
  <c r="AJ49" i="31"/>
  <c r="AK76" i="31"/>
  <c r="BA39" i="31"/>
  <c r="BN76" i="31"/>
  <c r="BN9" i="31"/>
  <c r="BL22" i="31"/>
  <c r="BO22" i="31"/>
  <c r="BL57" i="31"/>
  <c r="BO18" i="31"/>
  <c r="BO60" i="31"/>
  <c r="BQ50" i="31"/>
  <c r="AH83" i="31"/>
  <c r="AQ37" i="31"/>
  <c r="AS37" i="31"/>
  <c r="AJ37" i="31"/>
  <c r="AY49" i="31"/>
  <c r="AZ49" i="31"/>
  <c r="BM65" i="31"/>
  <c r="BP24" i="31"/>
  <c r="BL70" i="31"/>
  <c r="AL58" i="31"/>
  <c r="BF53" i="31"/>
  <c r="BF54" i="31"/>
  <c r="BO71" i="31"/>
  <c r="BD65" i="31"/>
  <c r="AH78" i="31"/>
  <c r="AY47" i="31"/>
  <c r="AZ80" i="31"/>
  <c r="AL64" i="31"/>
  <c r="AY15" i="31"/>
  <c r="BN16" i="31"/>
  <c r="AK51" i="31"/>
  <c r="BM42" i="31"/>
  <c r="BA28" i="31"/>
  <c r="AQ83" i="31"/>
  <c r="AS83" i="31"/>
  <c r="BL43" i="31"/>
  <c r="AI58" i="31"/>
  <c r="AY35" i="31"/>
  <c r="AZ53" i="31"/>
  <c r="AW74" i="31"/>
  <c r="AV74" i="31"/>
  <c r="AK62" i="31"/>
  <c r="AY30" i="31"/>
  <c r="AK53" i="31"/>
  <c r="AP84" i="31"/>
  <c r="AM65" i="31"/>
  <c r="BD83" i="31"/>
  <c r="AY58" i="31"/>
  <c r="AI20" i="31"/>
  <c r="X45" i="31"/>
  <c r="AK77" i="31"/>
  <c r="BD77" i="31"/>
  <c r="AI37" i="31"/>
  <c r="BD62" i="31"/>
  <c r="AI26" i="31"/>
  <c r="AN8" i="31"/>
  <c r="AY45" i="31"/>
  <c r="AJ24" i="31"/>
  <c r="AY65" i="31"/>
  <c r="AM79" i="31"/>
  <c r="AY22" i="31"/>
  <c r="AY44" i="31"/>
  <c r="BP65" i="31"/>
  <c r="AL19" i="31"/>
  <c r="AZ74" i="31"/>
  <c r="AK29" i="31"/>
  <c r="BO27" i="31"/>
  <c r="BO15" i="31"/>
  <c r="AK38" i="31"/>
  <c r="AZ84" i="31"/>
  <c r="BD66" i="31"/>
  <c r="AQ15" i="31"/>
  <c r="AS15" i="31"/>
  <c r="BM75" i="31"/>
  <c r="AS35" i="31"/>
  <c r="AQ35" i="31"/>
  <c r="AQ20" i="31"/>
  <c r="AS20" i="31"/>
  <c r="AJ58" i="31"/>
  <c r="AN12" i="31"/>
  <c r="AZ52" i="31"/>
  <c r="AJ21" i="31"/>
  <c r="AQ53" i="31"/>
  <c r="AS53" i="31"/>
  <c r="AK50" i="31"/>
  <c r="AS34" i="31"/>
  <c r="AQ34" i="31"/>
  <c r="BL59" i="31"/>
  <c r="BO19" i="31"/>
  <c r="BD24" i="31"/>
  <c r="AZ65" i="31"/>
  <c r="AJ61" i="31"/>
  <c r="AW76" i="31"/>
  <c r="AV76" i="31"/>
  <c r="BO73" i="31"/>
  <c r="AZ29" i="31"/>
  <c r="BF66" i="31"/>
  <c r="AI31" i="31"/>
  <c r="BM48" i="31"/>
  <c r="AI32" i="31"/>
  <c r="BF71" i="31"/>
  <c r="AJ71" i="31"/>
  <c r="AW60" i="31"/>
  <c r="AV60" i="31"/>
  <c r="BL67" i="31"/>
  <c r="AV59" i="31"/>
  <c r="AW59" i="31"/>
  <c r="BL14" i="31"/>
  <c r="BA42" i="31"/>
  <c r="BD82" i="31"/>
  <c r="BO53" i="31"/>
  <c r="AI47" i="31"/>
  <c r="AN36" i="31"/>
  <c r="AM48" i="31"/>
  <c r="BA73" i="31"/>
  <c r="BP52" i="31"/>
  <c r="BL74" i="31"/>
  <c r="BL37" i="31"/>
  <c r="BN49" i="31"/>
  <c r="AY83" i="31"/>
  <c r="AK71" i="31"/>
  <c r="BC46" i="31"/>
  <c r="AL79" i="31"/>
  <c r="AK81" i="31"/>
  <c r="BP28" i="31"/>
  <c r="BN21" i="31"/>
  <c r="BD30" i="31"/>
  <c r="AI22" i="31"/>
  <c r="BA44" i="31"/>
  <c r="AH36" i="31"/>
  <c r="AL43" i="31"/>
  <c r="AM29" i="31"/>
  <c r="AH48" i="31"/>
  <c r="AI55" i="31"/>
  <c r="AZ48" i="31"/>
  <c r="BD48" i="31"/>
  <c r="AV80" i="31"/>
  <c r="AW80" i="31"/>
  <c r="AN26" i="31"/>
  <c r="AA43" i="31"/>
  <c r="BF77" i="31"/>
  <c r="AZ34" i="31"/>
  <c r="BC48" i="31"/>
  <c r="AL62" i="31"/>
  <c r="AH34" i="31"/>
  <c r="BM38" i="31"/>
  <c r="BA21" i="31"/>
  <c r="AH50" i="31"/>
  <c r="AL45" i="31"/>
  <c r="BL73" i="31"/>
  <c r="AN35" i="31"/>
  <c r="AQ61" i="31"/>
  <c r="AS61" i="31"/>
  <c r="BA22" i="31"/>
  <c r="AS41" i="31"/>
  <c r="AQ41" i="31"/>
  <c r="AI44" i="31"/>
  <c r="BA71" i="31"/>
  <c r="AH80" i="31"/>
  <c r="AZ36" i="31"/>
  <c r="AJ56" i="31"/>
  <c r="AH69" i="31"/>
  <c r="AI43" i="31"/>
  <c r="BF75" i="31"/>
  <c r="AZ19" i="31"/>
  <c r="BO68" i="31"/>
  <c r="BA33" i="31"/>
  <c r="BM64" i="31"/>
  <c r="BC71" i="31"/>
  <c r="AS25" i="31"/>
  <c r="AQ25" i="31"/>
  <c r="AS73" i="31"/>
  <c r="AQ73" i="31"/>
  <c r="BC80" i="31"/>
  <c r="AZ40" i="31"/>
  <c r="AJ15" i="31"/>
  <c r="BN36" i="31"/>
  <c r="BP45" i="31"/>
  <c r="BO16" i="31"/>
  <c r="BN10" i="31"/>
  <c r="AZ67" i="31"/>
  <c r="BN33" i="31"/>
  <c r="BM8" i="31"/>
  <c r="AJ46" i="31"/>
  <c r="BN63" i="31"/>
  <c r="BP22" i="31"/>
  <c r="BM19" i="31"/>
  <c r="BL13" i="31"/>
  <c r="AH66" i="31"/>
  <c r="AR84" i="31"/>
  <c r="BO11" i="31"/>
  <c r="BN48" i="31"/>
  <c r="BM39" i="31"/>
  <c r="BO62" i="31"/>
  <c r="AK31" i="31"/>
  <c r="BL42" i="31"/>
  <c r="AS38" i="31"/>
  <c r="AQ38" i="31"/>
  <c r="BL53" i="31"/>
  <c r="BC62" i="31"/>
  <c r="BP15" i="31"/>
  <c r="AZ27" i="31"/>
  <c r="AN22" i="31"/>
  <c r="AJ59" i="31"/>
  <c r="AY52" i="31"/>
  <c r="X46" i="31"/>
  <c r="X47" i="31"/>
  <c r="AI77" i="31"/>
  <c r="AN21" i="31"/>
  <c r="BO52" i="31"/>
  <c r="BD26" i="31"/>
  <c r="AS21" i="31"/>
  <c r="AQ21" i="31"/>
  <c r="BM33" i="31"/>
  <c r="AI57" i="31"/>
  <c r="AH49" i="31"/>
  <c r="BD23" i="31"/>
  <c r="BN41" i="31"/>
  <c r="AY67" i="31"/>
  <c r="BL26" i="31"/>
  <c r="AH68" i="31"/>
  <c r="BA29" i="31"/>
  <c r="AH60" i="31"/>
  <c r="AQ40" i="31"/>
  <c r="AS40" i="31"/>
  <c r="BO29" i="31"/>
  <c r="AI79" i="31"/>
  <c r="BA83" i="31"/>
  <c r="AH55" i="31"/>
  <c r="BL52" i="31"/>
  <c r="BN55" i="31"/>
  <c r="AM34" i="31"/>
  <c r="BC76" i="31"/>
  <c r="AH22" i="31"/>
  <c r="AK80" i="31"/>
  <c r="AZ16" i="31"/>
  <c r="BA55" i="31"/>
  <c r="BP20" i="31"/>
  <c r="BL49" i="31"/>
  <c r="AL30" i="31"/>
  <c r="AY26" i="31"/>
  <c r="AY28" i="31"/>
  <c r="BP49" i="31"/>
  <c r="AH84" i="31"/>
  <c r="AJ68" i="31"/>
  <c r="AK83" i="31"/>
  <c r="BA35" i="31"/>
  <c r="AY62" i="31"/>
  <c r="BF50" i="31"/>
  <c r="AH26" i="31"/>
  <c r="BC74" i="31"/>
  <c r="AN13" i="31"/>
  <c r="BF65" i="31"/>
  <c r="AA74" i="31"/>
  <c r="BD39" i="31"/>
  <c r="BD29" i="31"/>
  <c r="AZ73" i="31"/>
  <c r="BM54" i="31"/>
  <c r="BM44" i="31"/>
  <c r="BN40" i="31"/>
  <c r="BO17" i="31"/>
  <c r="BR25" i="31"/>
  <c r="AV75" i="31"/>
  <c r="AW75" i="31"/>
  <c r="AH59" i="31"/>
  <c r="AJ35" i="31"/>
  <c r="X55" i="31"/>
  <c r="AL20" i="31"/>
  <c r="BD20" i="31"/>
  <c r="BF58" i="31"/>
  <c r="AK34" i="31"/>
  <c r="AS77" i="31"/>
  <c r="AQ77" i="31"/>
  <c r="BD53" i="31"/>
  <c r="AJ34" i="31"/>
  <c r="AK52" i="31"/>
  <c r="BF45" i="31"/>
  <c r="AK65" i="31"/>
  <c r="BA49" i="31"/>
  <c r="AH45" i="31"/>
  <c r="AY24" i="31"/>
  <c r="AJ32" i="31"/>
  <c r="AZ78" i="31"/>
  <c r="AQ24" i="31"/>
  <c r="AS24" i="31"/>
  <c r="BA41" i="31"/>
  <c r="AZ71" i="31"/>
  <c r="BA80" i="31"/>
  <c r="AI56" i="31"/>
  <c r="BN65" i="31"/>
  <c r="BC77" i="31"/>
  <c r="AS19" i="31"/>
  <c r="AQ19" i="31"/>
  <c r="AL76" i="31"/>
  <c r="AM40" i="31"/>
  <c r="BO13" i="31"/>
  <c r="AH67" i="31"/>
  <c r="BP29" i="31"/>
  <c r="BL40" i="31"/>
  <c r="BN15" i="31"/>
  <c r="BP38" i="31"/>
  <c r="BR13" i="31"/>
  <c r="BO25" i="31"/>
  <c r="AS42" i="31"/>
  <c r="AQ42" i="31"/>
  <c r="BL24" i="31"/>
  <c r="BM46" i="31"/>
  <c r="BR11" i="31"/>
  <c r="BD81" i="31"/>
  <c r="BL21" i="31"/>
  <c r="AL82" i="31"/>
  <c r="AI84" i="31"/>
  <c r="AW71" i="31"/>
  <c r="AV71" i="31"/>
  <c r="AM39" i="31"/>
  <c r="AM57" i="31"/>
  <c r="AL59" i="31"/>
  <c r="AJ77" i="31"/>
  <c r="AN32" i="31"/>
  <c r="AN17" i="31"/>
  <c r="AS22" i="31"/>
  <c r="AQ22" i="31"/>
  <c r="AJ41" i="31"/>
  <c r="AS71" i="31"/>
  <c r="AQ71" i="31"/>
  <c r="AY80" i="31"/>
  <c r="BA36" i="31"/>
  <c r="AY56" i="31"/>
  <c r="AL69" i="31"/>
  <c r="AS43" i="31"/>
  <c r="AQ43" i="31"/>
  <c r="BA51" i="31"/>
  <c r="AZ75" i="31"/>
  <c r="AK19" i="31"/>
  <c r="AK70" i="31"/>
  <c r="BP64" i="31"/>
  <c r="BA25" i="31"/>
  <c r="AY73" i="31"/>
  <c r="AL40" i="31"/>
  <c r="BD15" i="31"/>
  <c r="BQ31" i="31"/>
  <c r="BM10" i="31"/>
  <c r="AS67" i="31"/>
  <c r="AQ67" i="31"/>
  <c r="BM9" i="31"/>
  <c r="BQ56" i="31"/>
  <c r="BO9" i="31"/>
  <c r="AL27" i="31"/>
  <c r="BM63" i="31"/>
  <c r="BN8" i="31"/>
  <c r="BN43" i="31"/>
  <c r="BP55" i="31"/>
  <c r="AH81" i="31"/>
  <c r="BL60" i="31"/>
  <c r="BA38" i="31"/>
  <c r="BN53" i="31"/>
  <c r="AJ79" i="31"/>
  <c r="BA30" i="31"/>
  <c r="AV62" i="31"/>
  <c r="AW62" i="31"/>
  <c r="AM21" i="31"/>
  <c r="AK79" i="31"/>
  <c r="BD59" i="31"/>
  <c r="AN20" i="31"/>
  <c r="BF37" i="31"/>
  <c r="AI52" i="31"/>
  <c r="BL75" i="31"/>
  <c r="AH53" i="31"/>
  <c r="AK78" i="31"/>
  <c r="BF49" i="31"/>
  <c r="AQ78" i="31"/>
  <c r="AS78" i="31"/>
  <c r="AZ45" i="31"/>
  <c r="BA72" i="31"/>
  <c r="AY33" i="31"/>
  <c r="BP31" i="31"/>
  <c r="BP13" i="31"/>
  <c r="BR19" i="31"/>
  <c r="BL30" i="31"/>
  <c r="BC40" i="31"/>
  <c r="AA37" i="31"/>
  <c r="AY63" i="31"/>
  <c r="AY55" i="31"/>
  <c r="BM58" i="31"/>
  <c r="BL31" i="31"/>
  <c r="AJ52" i="31"/>
  <c r="AL72" i="31"/>
  <c r="BM68" i="31"/>
  <c r="BN71" i="31"/>
  <c r="BF74" i="31"/>
  <c r="BO24" i="31"/>
  <c r="BF67" i="31"/>
  <c r="BN57" i="31"/>
  <c r="BN56" i="31"/>
  <c r="AZ51" i="31"/>
  <c r="AH31" i="31"/>
  <c r="AI25" i="31"/>
  <c r="AT84" i="31"/>
  <c r="AZ72" i="31"/>
  <c r="BL68" i="31"/>
  <c r="AS47" i="31"/>
  <c r="AQ47" i="31"/>
  <c r="BD64" i="31"/>
  <c r="BL45" i="31"/>
  <c r="AH38" i="31"/>
  <c r="BL65" i="31"/>
  <c r="AH58" i="31"/>
  <c r="AZ20" i="31"/>
  <c r="AY34" i="31"/>
  <c r="AJ47" i="31"/>
  <c r="BD80" i="31"/>
  <c r="AS36" i="31"/>
  <c r="AQ36" i="31"/>
  <c r="AS56" i="31"/>
  <c r="AQ56" i="31"/>
  <c r="AJ39" i="31"/>
  <c r="BQ44" i="31"/>
  <c r="BP8" i="31"/>
  <c r="BA81" i="31"/>
  <c r="BN39" i="31"/>
  <c r="BM17" i="31"/>
  <c r="BQ28" i="31"/>
  <c r="BO32" i="31"/>
  <c r="BL50" i="31"/>
  <c r="BM35" i="31"/>
  <c r="BO49" i="31"/>
  <c r="BM51" i="31"/>
  <c r="BL16" i="31"/>
  <c r="AK47" i="31"/>
  <c r="AL44" i="31"/>
  <c r="AM36" i="31"/>
  <c r="AW77" i="31"/>
  <c r="AV77" i="31"/>
  <c r="AJ48" i="31"/>
  <c r="AY29" i="31"/>
  <c r="AJ74" i="31"/>
  <c r="BL63" i="31"/>
  <c r="BL35" i="31"/>
  <c r="BN35" i="31"/>
  <c r="BN25" i="31"/>
  <c r="BO37" i="31"/>
  <c r="BM11" i="31"/>
  <c r="BO57" i="31"/>
  <c r="AN19" i="31"/>
  <c r="AJ17" i="31"/>
  <c r="BD22" i="31"/>
  <c r="AH41" i="31"/>
  <c r="AK44" i="31"/>
  <c r="AI71" i="31"/>
  <c r="AI23" i="31"/>
  <c r="AS80" i="31"/>
  <c r="AQ80" i="31"/>
  <c r="AK36" i="31"/>
  <c r="AH56" i="31"/>
  <c r="BA69" i="31"/>
  <c r="BF43" i="31"/>
  <c r="AQ75" i="31"/>
  <c r="AS75" i="31"/>
  <c r="AZ55" i="31"/>
  <c r="BF40" i="31"/>
  <c r="BM36" i="31"/>
  <c r="BO74" i="31"/>
  <c r="BQ9" i="31"/>
  <c r="AK46" i="31"/>
  <c r="BO72" i="31"/>
  <c r="BA46" i="31"/>
  <c r="AY27" i="31"/>
  <c r="BM72" i="31"/>
  <c r="BQ47" i="31"/>
  <c r="AH46" i="31"/>
  <c r="BC75" i="31"/>
  <c r="BQ53" i="31"/>
  <c r="BA79" i="31"/>
  <c r="AI68" i="31"/>
  <c r="AI30" i="31"/>
  <c r="AK45" i="31"/>
  <c r="AM32" i="31"/>
  <c r="BA20" i="31"/>
  <c r="BC57" i="31"/>
  <c r="AI62" i="31"/>
  <c r="BR26" i="31"/>
  <c r="AY54" i="31"/>
  <c r="AM63" i="31"/>
  <c r="BD71" i="31"/>
  <c r="BA19" i="31"/>
  <c r="AW72" i="31"/>
  <c r="AV72" i="31"/>
  <c r="AM64" i="31"/>
  <c r="BQ71" i="31"/>
  <c r="BD70" i="31"/>
  <c r="AI40" i="31"/>
  <c r="AS48" i="31"/>
  <c r="AQ48" i="31"/>
  <c r="AZ15" i="31"/>
  <c r="BP54" i="31"/>
  <c r="BO41" i="31"/>
  <c r="BR14" i="31"/>
  <c r="BD28" i="31"/>
  <c r="BL29" i="31"/>
  <c r="BD46" i="31"/>
  <c r="AI27" i="31"/>
  <c r="AL46" i="31"/>
  <c r="BN17" i="31"/>
  <c r="BL46" i="31"/>
  <c r="BL11" i="31"/>
  <c r="BP40" i="31"/>
  <c r="AY81" i="31"/>
  <c r="BP36" i="31"/>
  <c r="BQ32" i="31"/>
  <c r="BL23" i="31"/>
  <c r="BM70" i="31"/>
  <c r="BD38" i="31"/>
  <c r="AK68" i="31"/>
  <c r="AZ30" i="31"/>
  <c r="BC56" i="31"/>
  <c r="AY59" i="31"/>
  <c r="X36" i="31"/>
  <c r="AN11" i="31"/>
  <c r="BD58" i="31"/>
  <c r="AY50" i="31"/>
  <c r="AN24" i="31"/>
  <c r="AH21" i="31"/>
  <c r="BD78" i="31"/>
  <c r="AS54" i="31"/>
  <c r="AQ54" i="31"/>
  <c r="BD35" i="31"/>
  <c r="AL65" i="31"/>
  <c r="AY61" i="31"/>
  <c r="BA17" i="31"/>
  <c r="AK63" i="31"/>
  <c r="AS69" i="31"/>
  <c r="AQ69" i="31"/>
  <c r="AL33" i="31"/>
  <c r="AJ51" i="31"/>
  <c r="BO36" i="31"/>
  <c r="BF79" i="31"/>
  <c r="AJ72" i="31"/>
  <c r="AY64" i="31"/>
  <c r="BD67" i="31"/>
  <c r="BP62" i="31"/>
  <c r="BN69" i="31"/>
  <c r="AY77" i="31"/>
  <c r="AK22" i="31"/>
  <c r="BC68" i="31"/>
  <c r="BC50" i="31"/>
  <c r="AJ55" i="31"/>
  <c r="BN66" i="31"/>
  <c r="BM29" i="31"/>
  <c r="BL15" i="31"/>
  <c r="BN11" i="31"/>
  <c r="AN14" i="31"/>
  <c r="AZ22" i="31"/>
  <c r="AY36" i="31"/>
  <c r="BA76" i="31"/>
  <c r="AS64" i="31"/>
  <c r="AQ64" i="31"/>
  <c r="BA84" i="31"/>
  <c r="AJ64" i="31"/>
  <c r="AK25" i="31"/>
  <c r="BP14" i="31"/>
  <c r="AK66" i="31"/>
  <c r="BM18" i="31"/>
  <c r="BM60" i="31"/>
  <c r="BL34" i="31"/>
  <c r="AM44" i="31"/>
  <c r="AZ64" i="31"/>
  <c r="AM27" i="31"/>
  <c r="AJ42" i="31"/>
  <c r="AM67" i="31"/>
  <c r="BO69" i="31"/>
  <c r="AA84" i="31"/>
  <c r="AL22" i="31"/>
  <c r="BC39" i="31"/>
  <c r="AI72" i="31"/>
  <c r="AJ44" i="31"/>
  <c r="AZ18" i="31"/>
  <c r="AJ25" i="31"/>
  <c r="AL74" i="31"/>
  <c r="AK48" i="31"/>
  <c r="BM37" i="31"/>
  <c r="BL8" i="31"/>
  <c r="BQ63" i="31"/>
  <c r="BQ26" i="31"/>
  <c r="BO55" i="31"/>
  <c r="AQ51" i="31"/>
  <c r="AS51" i="31"/>
  <c r="AH71" i="31"/>
  <c r="AL80" i="31"/>
  <c r="AK56" i="31"/>
  <c r="BM71" i="31"/>
  <c r="BD76" i="31"/>
  <c r="AY39" i="31"/>
  <c r="AJ29" i="31"/>
  <c r="AZ39" i="31"/>
  <c r="BQ13" i="31"/>
  <c r="BN44" i="31"/>
  <c r="BQ27" i="31"/>
  <c r="BQ11" i="31"/>
  <c r="BC81" i="31"/>
  <c r="BO39" i="31"/>
  <c r="AK82" i="31"/>
  <c r="BM34" i="31"/>
  <c r="AK30" i="31"/>
  <c r="AJ22" i="31"/>
  <c r="AZ41" i="31"/>
  <c r="AI80" i="31"/>
  <c r="AL56" i="31"/>
  <c r="AY43" i="31"/>
  <c r="AH76" i="31"/>
  <c r="AK39" i="31"/>
  <c r="AI29" i="31"/>
  <c r="AI73" i="31"/>
  <c r="BO10" i="31"/>
  <c r="BO54" i="31"/>
  <c r="BL10" i="31"/>
  <c r="BC55" i="31"/>
  <c r="BM52" i="31"/>
  <c r="BQ29" i="31"/>
  <c r="BP34" i="31"/>
  <c r="BP53" i="31"/>
  <c r="AK84" i="31"/>
  <c r="AY19" i="31"/>
  <c r="BC72" i="31"/>
  <c r="AZ70" i="31"/>
  <c r="BF55" i="31"/>
  <c r="BL41" i="31"/>
  <c r="BQ41" i="31"/>
  <c r="BL25" i="31"/>
  <c r="AL81" i="31"/>
  <c r="BO21" i="31"/>
  <c r="BP30" i="31"/>
  <c r="BL12" i="31"/>
  <c r="AY48" i="31"/>
  <c r="AJ40" i="31"/>
  <c r="BF59" i="31"/>
  <c r="I75" i="31"/>
  <c r="X40" i="31"/>
  <c r="AL60" i="31"/>
  <c r="AY21" i="31"/>
  <c r="BM45" i="31"/>
  <c r="BM13" i="31"/>
  <c r="AI54" i="31"/>
  <c r="AI49" i="31"/>
  <c r="BC49" i="31"/>
  <c r="AY41" i="31"/>
  <c r="BD44" i="31"/>
  <c r="AZ23" i="31"/>
  <c r="AM56" i="31"/>
  <c r="AI69" i="31"/>
  <c r="AH43" i="31"/>
  <c r="BF51" i="31"/>
  <c r="BA75" i="31"/>
  <c r="AK28" i="31"/>
  <c r="AL29" i="31"/>
  <c r="BR10" i="31"/>
  <c r="BL9" i="31"/>
  <c r="AK17" i="31"/>
  <c r="AQ63" i="31"/>
  <c r="AS63" i="31"/>
  <c r="AI41" i="31"/>
  <c r="AZ44" i="31"/>
  <c r="AN33" i="31"/>
  <c r="AN23" i="31"/>
  <c r="BC73" i="31"/>
  <c r="BD36" i="31"/>
  <c r="BD43" i="31"/>
  <c r="AL51" i="31"/>
  <c r="AL75" i="31"/>
  <c r="AH19" i="31"/>
  <c r="AK64" i="31"/>
  <c r="AJ28" i="31"/>
  <c r="AQ70" i="31"/>
  <c r="AS70" i="31"/>
  <c r="BD55" i="31"/>
  <c r="AK40" i="31"/>
  <c r="BD40" i="31"/>
  <c r="BP11" i="31"/>
  <c r="BP10" i="31"/>
  <c r="BP51" i="31"/>
  <c r="AS28" i="31"/>
  <c r="AQ28" i="31"/>
  <c r="AI46" i="31"/>
  <c r="BN47" i="31"/>
  <c r="BN22" i="31"/>
  <c r="BN26" i="31"/>
  <c r="BM32" i="31"/>
  <c r="BR24" i="31"/>
  <c r="BL48" i="31"/>
  <c r="BQ18" i="31"/>
  <c r="BF81" i="31"/>
  <c r="BQ58" i="31"/>
  <c r="BN58" i="31"/>
  <c r="BP67" i="31"/>
  <c r="AY31" i="31"/>
  <c r="BO23" i="31"/>
  <c r="BP12" i="31"/>
  <c r="BF38" i="31"/>
  <c r="BP69" i="31"/>
  <c r="BM61" i="31"/>
  <c r="AM31" i="31"/>
  <c r="BR29" i="31"/>
  <c r="AL68" i="31"/>
  <c r="AM30" i="31"/>
  <c r="BQ22" i="31"/>
  <c r="BL64" i="31"/>
  <c r="AQ55" i="31"/>
  <c r="AS55" i="31"/>
  <c r="AQ46" i="31"/>
  <c r="AS46" i="31"/>
  <c r="AM60" i="31"/>
  <c r="AH65" i="31"/>
  <c r="BA34" i="31"/>
  <c r="AZ21" i="31"/>
  <c r="BN75" i="31"/>
  <c r="AS50" i="31"/>
  <c r="AQ50" i="31"/>
  <c r="BF34" i="31"/>
  <c r="BO75" i="31"/>
  <c r="AK54" i="31"/>
  <c r="AK20" i="31"/>
  <c r="BF57" i="31"/>
  <c r="BM27" i="31"/>
  <c r="BD61" i="31"/>
  <c r="BM15" i="31"/>
  <c r="BN72" i="31"/>
  <c r="BR18" i="31"/>
  <c r="AZ82" i="31"/>
  <c r="BO42" i="31"/>
  <c r="BF83" i="31"/>
  <c r="AJ83" i="31"/>
  <c r="AM35" i="31"/>
  <c r="AH35" i="31"/>
  <c r="AZ62" i="31"/>
  <c r="BF62" i="31"/>
  <c r="AA82" i="31"/>
  <c r="BA18" i="31"/>
  <c r="BN68" i="31"/>
  <c r="AL73" i="31"/>
  <c r="BO44" i="31"/>
  <c r="AH28" i="31"/>
  <c r="BM66" i="31"/>
  <c r="AZ66" i="31"/>
  <c r="AZ81" i="31"/>
  <c r="BP60" i="31"/>
  <c r="BN32" i="31"/>
  <c r="BM12" i="31"/>
  <c r="BO50" i="31"/>
  <c r="AJ30" i="31"/>
  <c r="AL35" i="31"/>
  <c r="AK21" i="31"/>
  <c r="BC65" i="31"/>
  <c r="AY17" i="31"/>
  <c r="AH44" i="31"/>
  <c r="BD33" i="31"/>
  <c r="AJ36" i="31"/>
  <c r="BD69" i="31"/>
  <c r="AZ43" i="31"/>
  <c r="AI19" i="31"/>
  <c r="AI28" i="31"/>
  <c r="AJ73" i="31"/>
  <c r="AM73" i="31"/>
  <c r="BM20" i="31"/>
  <c r="BN19" i="31"/>
  <c r="AK59" i="31"/>
  <c r="BP75" i="31"/>
  <c r="AA58" i="31"/>
  <c r="AZ77" i="31"/>
  <c r="AL34" i="31"/>
  <c r="BD21" i="31"/>
  <c r="AI60" i="31"/>
  <c r="BD50" i="31"/>
  <c r="BC64" i="31"/>
  <c r="BC47" i="31"/>
  <c r="BD54" i="31"/>
  <c r="BP74" i="31"/>
  <c r="AQ65" i="31"/>
  <c r="AS65" i="31"/>
  <c r="BA61" i="31"/>
  <c r="AW65" i="31"/>
  <c r="AV65" i="31"/>
  <c r="AI17" i="31"/>
  <c r="BC58" i="31"/>
  <c r="BF63" i="31"/>
  <c r="AL41" i="31"/>
  <c r="AI33" i="31"/>
  <c r="AL23" i="31"/>
  <c r="AI36" i="31"/>
  <c r="BD56" i="31"/>
  <c r="AY69" i="31"/>
  <c r="AN18" i="31"/>
  <c r="AJ16" i="31"/>
  <c r="AH75" i="31"/>
  <c r="BD19" i="31"/>
  <c r="AJ67" i="31"/>
  <c r="BD18" i="31"/>
  <c r="BA70" i="31"/>
  <c r="AH25" i="31"/>
  <c r="AS39" i="31"/>
  <c r="AQ39" i="31"/>
  <c r="BM76" i="31"/>
  <c r="AK73" i="31"/>
  <c r="BA15" i="31"/>
  <c r="BA40" i="31"/>
  <c r="BQ17" i="31"/>
  <c r="AZ28" i="31"/>
  <c r="AK67" i="31"/>
  <c r="AN28" i="31"/>
  <c r="BQ19" i="31"/>
  <c r="BP47" i="31"/>
  <c r="BQ72" i="31"/>
  <c r="BM59" i="31"/>
  <c r="BP72" i="31"/>
  <c r="BD42" i="31"/>
  <c r="BR9" i="31"/>
  <c r="AL66" i="31"/>
  <c r="AQ81" i="31"/>
  <c r="AS81" i="31"/>
  <c r="BP18" i="31"/>
  <c r="BP56" i="31"/>
  <c r="BL39" i="31"/>
  <c r="BM53" i="31"/>
  <c r="AN31" i="31"/>
  <c r="AZ68" i="31"/>
  <c r="AW68" i="31"/>
  <c r="AV68" i="31"/>
  <c r="AJ84" i="31"/>
  <c r="AS59" i="31"/>
  <c r="AQ59" i="31"/>
  <c r="X39" i="31"/>
  <c r="AK37" i="31"/>
  <c r="AN34" i="31"/>
  <c r="BO12" i="31"/>
  <c r="AZ50" i="31"/>
  <c r="AS26" i="31"/>
  <c r="AQ26" i="31"/>
  <c r="AY78" i="31"/>
  <c r="BA54" i="31"/>
  <c r="BA32" i="31"/>
  <c r="AS32" i="31"/>
  <c r="AQ32" i="31"/>
  <c r="AN10" i="31"/>
  <c r="AZ61" i="31"/>
  <c r="AI59" i="31"/>
  <c r="BD84" i="31"/>
  <c r="AK49" i="31"/>
  <c r="AS45" i="31"/>
  <c r="AQ45" i="31"/>
  <c r="AA46" i="31"/>
  <c r="BD37" i="31"/>
  <c r="AL52" i="31"/>
  <c r="AL50" i="31"/>
  <c r="AJ26" i="31"/>
  <c r="AL26" i="31"/>
  <c r="AJ60" i="31"/>
  <c r="AW64" i="31"/>
  <c r="AV64" i="31"/>
  <c r="BA65" i="31"/>
  <c r="AH54" i="31"/>
  <c r="BD32" i="31"/>
  <c r="BR20" i="31"/>
  <c r="BV17" i="3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64"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AM86" i="31" l="1"/>
  <c r="AM85" i="31"/>
  <c r="BQ36" i="31"/>
  <c r="AM10" i="31"/>
  <c r="AM14" i="31"/>
  <c r="AM8" i="31"/>
  <c r="AM12" i="31"/>
  <c r="AM13" i="31"/>
  <c r="AH12" i="31"/>
  <c r="AM9" i="31"/>
  <c r="AM11" i="31"/>
  <c r="AL9" i="31"/>
  <c r="AH8" i="31"/>
  <c r="BQ65" i="31"/>
  <c r="BC34" i="31"/>
  <c r="I59" i="31"/>
  <c r="I74" i="31"/>
  <c r="AL83" i="31"/>
  <c r="I46" i="31"/>
  <c r="BF72" i="31"/>
  <c r="BQ73" i="31"/>
  <c r="I56" i="31"/>
  <c r="BF41" i="31"/>
  <c r="I67" i="31"/>
  <c r="AM19" i="31"/>
  <c r="BQ70" i="31"/>
  <c r="AM52" i="31"/>
  <c r="AM81" i="31"/>
  <c r="AM75" i="31"/>
  <c r="I51" i="31"/>
  <c r="I61" i="31"/>
  <c r="AM66" i="31"/>
  <c r="BQ10" i="31"/>
  <c r="AM46" i="31"/>
  <c r="I40" i="31"/>
  <c r="AM68" i="31"/>
  <c r="BQ52" i="31"/>
  <c r="BP76" i="31"/>
  <c r="I54" i="31"/>
  <c r="AM15" i="31"/>
  <c r="BF78" i="31"/>
  <c r="BR66" i="31"/>
  <c r="BQ77" i="31"/>
  <c r="BQ69" i="31"/>
  <c r="AM72" i="31"/>
  <c r="BP70" i="31"/>
  <c r="I53" i="31"/>
  <c r="BC45" i="31"/>
  <c r="AM37" i="31"/>
  <c r="BF44" i="31"/>
  <c r="AM55" i="31"/>
  <c r="BQ76" i="31"/>
  <c r="AM42" i="31"/>
  <c r="I73" i="31"/>
  <c r="I81" i="31"/>
  <c r="I57" i="31"/>
  <c r="AM28" i="31"/>
  <c r="AM80" i="31"/>
  <c r="AN73" i="31"/>
  <c r="BQ12" i="31"/>
  <c r="AM41" i="31"/>
  <c r="BQ16" i="31"/>
  <c r="BF80" i="31"/>
  <c r="BQ64" i="31"/>
  <c r="AM62" i="31"/>
  <c r="BQ45" i="31"/>
  <c r="I45" i="31"/>
  <c r="AL77" i="31"/>
  <c r="AM47" i="31"/>
  <c r="BQ55" i="31"/>
  <c r="BL77" i="31"/>
  <c r="BR77" i="31"/>
  <c r="BQ46" i="31"/>
  <c r="AM22" i="31"/>
  <c r="BQ21" i="31"/>
  <c r="BQ74" i="31"/>
  <c r="I48" i="31"/>
  <c r="AM45" i="31"/>
  <c r="BQ54" i="31"/>
  <c r="AJ81" i="31"/>
  <c r="BQ38" i="31"/>
  <c r="BP77" i="31"/>
  <c r="I44" i="31"/>
  <c r="AM83" i="31"/>
  <c r="BQ35" i="31"/>
  <c r="I49" i="31"/>
  <c r="AM74" i="31"/>
  <c r="AM59" i="31"/>
  <c r="BQ15" i="31"/>
  <c r="BQ8" i="31"/>
  <c r="I39" i="31"/>
  <c r="BF35" i="31"/>
  <c r="AM84" i="31"/>
  <c r="I62" i="31"/>
  <c r="BC53" i="31"/>
  <c r="BN77" i="31"/>
  <c r="AM76" i="31"/>
  <c r="I60" i="31"/>
  <c r="AM82" i="31"/>
  <c r="BC44" i="31"/>
  <c r="BC43" i="31"/>
  <c r="BQ59" i="31"/>
  <c r="BQ40" i="31"/>
  <c r="BQ61" i="31"/>
  <c r="I72" i="31"/>
  <c r="BQ68" i="31"/>
  <c r="BQ51" i="31"/>
  <c r="I47" i="31"/>
  <c r="BQ67" i="31"/>
  <c r="AM77" i="31"/>
  <c r="BQ48" i="31"/>
  <c r="BQ39" i="31"/>
  <c r="I41" i="31"/>
  <c r="BC38" i="31"/>
  <c r="AM49" i="31"/>
  <c r="BN74" i="31"/>
  <c r="BQ30" i="31"/>
  <c r="AM71" i="31"/>
  <c r="I50" i="31"/>
  <c r="BO77" i="31"/>
  <c r="I58" i="31"/>
  <c r="BF56" i="31"/>
  <c r="BC35" i="31"/>
  <c r="BF82" i="31"/>
  <c r="BQ42" i="31"/>
  <c r="BQ34" i="31"/>
  <c r="AM17" i="31"/>
  <c r="AM43" i="31"/>
  <c r="BM77" i="31"/>
  <c r="AM58" i="31"/>
  <c r="BC37" i="31"/>
  <c r="AM53" i="31"/>
  <c r="BQ75" i="31"/>
  <c r="AM23" i="31"/>
  <c r="AM61" i="31"/>
  <c r="CJ75" i="3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BL78" i="31" l="1"/>
  <c r="BN78" i="31"/>
  <c r="BP78" i="31"/>
  <c r="BO78" i="31"/>
  <c r="BM78" i="31"/>
  <c r="BR78" i="31"/>
  <c r="BQ78" i="31"/>
  <c r="I43" i="31"/>
  <c r="BR63" i="31"/>
  <c r="BR53" i="31"/>
  <c r="AN49" i="31"/>
  <c r="BR65" i="31"/>
  <c r="AN38" i="31"/>
  <c r="I78" i="31"/>
  <c r="I42" i="31"/>
  <c r="BR47" i="31"/>
  <c r="BR36" i="31"/>
  <c r="BR48" i="31"/>
  <c r="I66" i="31"/>
  <c r="BR50" i="31"/>
  <c r="AN59" i="31"/>
  <c r="BR32" i="31"/>
  <c r="BR37" i="31"/>
  <c r="I55" i="31"/>
  <c r="I70" i="31"/>
  <c r="AN37" i="31"/>
  <c r="I71" i="31"/>
  <c r="I79" i="31"/>
  <c r="I82" i="31"/>
  <c r="BR44" i="31"/>
  <c r="BR41" i="31"/>
  <c r="AN54" i="31"/>
  <c r="AN65" i="31"/>
  <c r="BR45" i="31"/>
  <c r="AN47" i="31"/>
  <c r="BR31" i="31"/>
  <c r="AN60" i="31"/>
  <c r="I77" i="31"/>
  <c r="BR40" i="31"/>
  <c r="AN51" i="31"/>
  <c r="AN56" i="31"/>
  <c r="AN39" i="31"/>
  <c r="BR30" i="31"/>
  <c r="I76" i="31"/>
  <c r="I68" i="31"/>
  <c r="AN45" i="31"/>
  <c r="I69" i="31"/>
  <c r="BR38" i="31"/>
  <c r="BR58" i="31"/>
  <c r="AN57" i="31"/>
  <c r="BR72" i="31"/>
  <c r="AN79" i="31"/>
  <c r="AN43" i="31"/>
  <c r="AN42" i="31"/>
  <c r="AN58" i="31"/>
  <c r="I80" i="31"/>
  <c r="AN55" i="31"/>
  <c r="AN70" i="31"/>
  <c r="BR51" i="31"/>
  <c r="AN52" i="31"/>
  <c r="AN46" i="31"/>
  <c r="BR42" i="31"/>
  <c r="AN72" i="31"/>
  <c r="I83" i="31"/>
  <c r="BR35" i="31"/>
  <c r="BR39" i="31"/>
  <c r="AN71" i="31"/>
  <c r="I52" i="31"/>
  <c r="BR64" i="31"/>
  <c r="AN44" i="31"/>
  <c r="BR52" i="31"/>
  <c r="I63" i="31"/>
  <c r="BR49" i="31"/>
  <c r="AN48" i="31"/>
  <c r="CJ78" i="31"/>
  <c r="CA78" i="31"/>
  <c r="CC78" i="31"/>
  <c r="CD78" i="31"/>
  <c r="CE78" i="31"/>
  <c r="CG78" i="31"/>
  <c r="BX78" i="31"/>
  <c r="CH78" i="31"/>
  <c r="CL78" i="31"/>
  <c r="CI78" i="31"/>
  <c r="BW78" i="31"/>
  <c r="BT78" i="31"/>
  <c r="BV78" i="31"/>
  <c r="BZ78" i="31"/>
  <c r="BU79" i="31"/>
  <c r="BO79" i="31" l="1"/>
  <c r="BN79" i="31"/>
  <c r="BR79" i="31"/>
  <c r="BQ79" i="31"/>
  <c r="BL79" i="31"/>
  <c r="BP79" i="31"/>
  <c r="BM79" i="31"/>
  <c r="BR68" i="31"/>
  <c r="BR73" i="31"/>
  <c r="AN64" i="31"/>
  <c r="I65" i="31"/>
  <c r="AN80" i="31"/>
  <c r="AN61" i="31"/>
  <c r="BR54" i="31"/>
  <c r="BR34" i="31"/>
  <c r="BR57" i="31"/>
  <c r="I85" i="31"/>
  <c r="BR74" i="31"/>
  <c r="BR46" i="31"/>
  <c r="BR61" i="31"/>
  <c r="AN69" i="31"/>
  <c r="BR43" i="31"/>
  <c r="I64" i="31"/>
  <c r="AN74" i="31"/>
  <c r="AN75" i="31"/>
  <c r="I84" i="31"/>
  <c r="AN53" i="31"/>
  <c r="BR69" i="31"/>
  <c r="AN76" i="31"/>
  <c r="AN68" i="31"/>
  <c r="AN66" i="31"/>
  <c r="BR70" i="31"/>
  <c r="AN40" i="31"/>
  <c r="BR60" i="31"/>
  <c r="AN81" i="31"/>
  <c r="BR62" i="31"/>
  <c r="AN41" i="31"/>
  <c r="BR59" i="31"/>
  <c r="BR71" i="31"/>
  <c r="AN78" i="31"/>
  <c r="AN77" i="31"/>
  <c r="AN50" i="31"/>
  <c r="BR33" i="31"/>
  <c r="BR67" i="31"/>
  <c r="AN67" i="31"/>
  <c r="BZ79" i="31"/>
  <c r="CE79" i="31"/>
  <c r="CL79" i="31"/>
  <c r="BX79" i="31"/>
  <c r="CD79" i="31"/>
  <c r="BW79" i="31"/>
  <c r="CC79" i="31"/>
  <c r="CA79" i="31"/>
  <c r="BT79" i="31"/>
  <c r="CI79" i="31"/>
  <c r="BV79" i="31"/>
  <c r="CH79" i="31"/>
  <c r="CG79" i="31"/>
  <c r="CJ79" i="31"/>
  <c r="AN82" i="31" l="1"/>
  <c r="BR75" i="31"/>
  <c r="BR76" i="31"/>
  <c r="BR55" i="31"/>
  <c r="AN62" i="31"/>
  <c r="AN83" i="31"/>
  <c r="BR56" i="31"/>
  <c r="AN63" i="31"/>
  <c r="AE42" i="31" l="1"/>
  <c r="AE40" i="31"/>
  <c r="AE54" i="31"/>
  <c r="AE36" i="31"/>
  <c r="AE34" i="31"/>
  <c r="AE53" i="31"/>
  <c r="AE39" i="31"/>
  <c r="AE56" i="31"/>
  <c r="AE46" i="31"/>
  <c r="AE52" i="31"/>
  <c r="AE49" i="31"/>
  <c r="AE51" i="31"/>
  <c r="AE41" i="31"/>
  <c r="AE47" i="31"/>
  <c r="AE45" i="31"/>
  <c r="AE35" i="31"/>
  <c r="AE37" i="31"/>
  <c r="AE43" i="31"/>
  <c r="AE55" i="31"/>
  <c r="AE50" i="31"/>
  <c r="AE38" i="31"/>
  <c r="AE48" i="31"/>
  <c r="AE44" i="31"/>
  <c r="N52" i="31" l="1"/>
  <c r="O47" i="31"/>
  <c r="N46" i="31"/>
  <c r="K46" i="31"/>
  <c r="Z43" i="31"/>
  <c r="N42" i="31"/>
  <c r="K43" i="31"/>
  <c r="K38" i="31"/>
  <c r="Z42" i="31"/>
  <c r="N40" i="31"/>
  <c r="O40" i="31"/>
  <c r="N53" i="31"/>
  <c r="K50" i="31"/>
  <c r="K37" i="31"/>
  <c r="O45" i="31"/>
  <c r="Z48" i="31"/>
  <c r="N49" i="31"/>
  <c r="O54" i="31"/>
  <c r="N47" i="31"/>
  <c r="O44" i="31"/>
  <c r="O46" i="31"/>
  <c r="Z46" i="31"/>
  <c r="N41" i="31"/>
  <c r="K41" i="31"/>
  <c r="O41" i="31"/>
  <c r="O50" i="31"/>
  <c r="N50" i="31"/>
  <c r="N54" i="31"/>
  <c r="Z49" i="31"/>
  <c r="O49" i="31"/>
  <c r="N39" i="31"/>
  <c r="O51" i="31"/>
  <c r="K48" i="31"/>
  <c r="Z44" i="31"/>
  <c r="K44" i="31"/>
  <c r="N43" i="31"/>
  <c r="K42" i="31"/>
  <c r="O42" i="31"/>
  <c r="O53" i="31"/>
  <c r="Z50" i="31"/>
  <c r="O37" i="31"/>
  <c r="Z45" i="31"/>
  <c r="K49" i="31"/>
  <c r="O39" i="31"/>
  <c r="N48" i="31"/>
  <c r="K52" i="31"/>
  <c r="O38" i="31"/>
  <c r="Z38" i="31"/>
  <c r="N38" i="31"/>
  <c r="O43" i="31"/>
  <c r="Z40" i="31"/>
  <c r="N37" i="31"/>
  <c r="N45" i="31"/>
  <c r="Z37" i="31"/>
  <c r="K51" i="31"/>
  <c r="O48" i="31"/>
  <c r="N51" i="31"/>
  <c r="Z47" i="31"/>
  <c r="Z52" i="31"/>
  <c r="Z41" i="31"/>
  <c r="K40" i="31"/>
  <c r="Z53" i="31"/>
  <c r="K45" i="31"/>
  <c r="K53" i="31"/>
  <c r="K54" i="31"/>
  <c r="Z54" i="31"/>
  <c r="Z39" i="31"/>
  <c r="K39" i="31"/>
  <c r="Z51" i="31"/>
  <c r="N44" i="31"/>
  <c r="K47" i="31"/>
  <c r="O52" i="31"/>
  <c r="BE42" i="31" l="1"/>
  <c r="AR48" i="31"/>
  <c r="AP48" i="31"/>
  <c r="AR38" i="31"/>
  <c r="AT51" i="31"/>
  <c r="AT44" i="31"/>
  <c r="AT46" i="31"/>
  <c r="AP38" i="31"/>
  <c r="AP50" i="31"/>
  <c r="AP46" i="31"/>
  <c r="AT52" i="31"/>
  <c r="BE44" i="31"/>
  <c r="BE49" i="31"/>
  <c r="AT38" i="31"/>
  <c r="BE45" i="31"/>
  <c r="AT48" i="31"/>
  <c r="AR39" i="31"/>
  <c r="AT50" i="31"/>
  <c r="AR49" i="31"/>
  <c r="BE37" i="31"/>
  <c r="BE40" i="31"/>
  <c r="AR50" i="31"/>
  <c r="AR43" i="31"/>
  <c r="BE51" i="31"/>
  <c r="AT47" i="31"/>
  <c r="AT36" i="31"/>
  <c r="AR45" i="31"/>
  <c r="AR40" i="31"/>
  <c r="AR51" i="31"/>
  <c r="AT42" i="31"/>
  <c r="AP51" i="31"/>
  <c r="AR36" i="31"/>
  <c r="BE35" i="31"/>
  <c r="AP42" i="31"/>
  <c r="BE48" i="31"/>
  <c r="AR37" i="31"/>
  <c r="AT43" i="31"/>
  <c r="BE46" i="31"/>
  <c r="AP47" i="31"/>
  <c r="AP40" i="31"/>
  <c r="BE52" i="31"/>
  <c r="AP44" i="31"/>
  <c r="AR41" i="31"/>
  <c r="AT45" i="31"/>
  <c r="AR52" i="31"/>
  <c r="AT41" i="31"/>
  <c r="AR47" i="31"/>
  <c r="AP43" i="31"/>
  <c r="BE50" i="31"/>
  <c r="AR42" i="31"/>
  <c r="AP41" i="31"/>
  <c r="AT37" i="31"/>
  <c r="BE39" i="31"/>
  <c r="AP45" i="31"/>
  <c r="BE38" i="31"/>
  <c r="AR35" i="31"/>
  <c r="AP35" i="31"/>
  <c r="AR46" i="31"/>
  <c r="BE36" i="31"/>
  <c r="AR44" i="31"/>
  <c r="AT40" i="31"/>
  <c r="AP52" i="31"/>
  <c r="AT35" i="31"/>
  <c r="AT49" i="31"/>
  <c r="BE41" i="31"/>
  <c r="AP36" i="31"/>
  <c r="AP49" i="31"/>
  <c r="AT39" i="31"/>
  <c r="BE47" i="31"/>
  <c r="BE43" i="31"/>
  <c r="AP39" i="31"/>
  <c r="AP37" i="31"/>
  <c r="BT44" i="3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AE77" i="31" l="1"/>
  <c r="AE69" i="31"/>
  <c r="AE61" i="31"/>
  <c r="AE84" i="31" l="1"/>
  <c r="AE76" i="31"/>
  <c r="AE85" i="31"/>
  <c r="AE68" i="31"/>
  <c r="AE80" i="31"/>
  <c r="AE73" i="31"/>
  <c r="AE70" i="31"/>
  <c r="AE60" i="31"/>
  <c r="AE78" i="31"/>
  <c r="AE72" i="31"/>
  <c r="AE59" i="31"/>
  <c r="AE79" i="31"/>
  <c r="AE65" i="31"/>
  <c r="AE64" i="31"/>
  <c r="AE82" i="31"/>
  <c r="AE74" i="31"/>
  <c r="AE83" i="31"/>
  <c r="AE63" i="31"/>
  <c r="AE75" i="31"/>
  <c r="AE67" i="31"/>
  <c r="AE71" i="31"/>
  <c r="AE81" i="31"/>
  <c r="AE58" i="31"/>
  <c r="AE62" i="31"/>
  <c r="AE57" i="31"/>
  <c r="AE66" i="31"/>
  <c r="K60" i="31"/>
  <c r="N67" i="31" l="1"/>
  <c r="AT58" i="31"/>
  <c r="Z61" i="31"/>
  <c r="O82" i="31"/>
  <c r="K63" i="31"/>
  <c r="K56" i="31"/>
  <c r="Z73" i="31"/>
  <c r="O62" i="31"/>
  <c r="N83" i="31"/>
  <c r="O72" i="31"/>
  <c r="Z68" i="31"/>
  <c r="N72" i="31"/>
  <c r="N74" i="31"/>
  <c r="N64" i="31"/>
  <c r="O58" i="31"/>
  <c r="O71" i="31"/>
  <c r="O80" i="31"/>
  <c r="O55" i="31"/>
  <c r="Z82" i="31"/>
  <c r="AP58" i="31"/>
  <c r="K61" i="31"/>
  <c r="Z60" i="31"/>
  <c r="K76" i="31"/>
  <c r="K73" i="31"/>
  <c r="K68" i="31"/>
  <c r="Z70" i="31"/>
  <c r="O70" i="31"/>
  <c r="Z74" i="31"/>
  <c r="N65" i="31"/>
  <c r="Z71" i="31"/>
  <c r="K55" i="31"/>
  <c r="Z80" i="31"/>
  <c r="N55" i="31"/>
  <c r="O76" i="31"/>
  <c r="N61" i="31"/>
  <c r="N82" i="31"/>
  <c r="K81" i="31"/>
  <c r="N62" i="31"/>
  <c r="K78" i="31"/>
  <c r="K83" i="31"/>
  <c r="Z58" i="31"/>
  <c r="Z83" i="31"/>
  <c r="N68" i="31"/>
  <c r="N76" i="31"/>
  <c r="K57" i="31"/>
  <c r="N66" i="31"/>
  <c r="O69" i="31"/>
  <c r="N57" i="31"/>
  <c r="Z65" i="31"/>
  <c r="Z66" i="31"/>
  <c r="Z59" i="31"/>
  <c r="N69" i="31"/>
  <c r="N79" i="31"/>
  <c r="N60" i="31"/>
  <c r="Z76" i="31"/>
  <c r="O75" i="31"/>
  <c r="O67" i="31"/>
  <c r="O81" i="31"/>
  <c r="O56" i="31"/>
  <c r="Z63" i="31"/>
  <c r="O63" i="31"/>
  <c r="K62" i="31"/>
  <c r="N63" i="31"/>
  <c r="N78" i="31"/>
  <c r="K70" i="31"/>
  <c r="O78" i="31"/>
  <c r="O64" i="31"/>
  <c r="O77" i="31"/>
  <c r="K74" i="31"/>
  <c r="O74" i="31"/>
  <c r="O79" i="31"/>
  <c r="K66" i="31"/>
  <c r="K65" i="31"/>
  <c r="K59" i="31"/>
  <c r="K79" i="31"/>
  <c r="Z57" i="31"/>
  <c r="O66" i="31"/>
  <c r="O59" i="31"/>
  <c r="K69" i="31"/>
  <c r="K75" i="31"/>
  <c r="O60" i="31"/>
  <c r="O61" i="31"/>
  <c r="Z55" i="31"/>
  <c r="K82" i="31"/>
  <c r="N56" i="31"/>
  <c r="N77" i="31"/>
  <c r="N58" i="31"/>
  <c r="K77" i="31"/>
  <c r="O68" i="31"/>
  <c r="O65" i="31"/>
  <c r="Z79" i="31"/>
  <c r="K67" i="31"/>
  <c r="Z69" i="31"/>
  <c r="N75" i="31"/>
  <c r="N80" i="31"/>
  <c r="Z81" i="31"/>
  <c r="N73" i="31"/>
  <c r="N81" i="31"/>
  <c r="O73" i="31"/>
  <c r="Z56" i="31"/>
  <c r="K72" i="31"/>
  <c r="Z62" i="31"/>
  <c r="Z78" i="31"/>
  <c r="K64" i="31"/>
  <c r="Z72" i="31"/>
  <c r="Z64" i="31"/>
  <c r="N70" i="31"/>
  <c r="Z77" i="31"/>
  <c r="K58" i="31"/>
  <c r="N59" i="31"/>
  <c r="O57" i="31"/>
  <c r="K71" i="31"/>
  <c r="N71" i="31"/>
  <c r="Z67" i="31"/>
  <c r="K80" i="31"/>
  <c r="Z75" i="31"/>
  <c r="BX51" i="31"/>
  <c r="BT51" i="31"/>
  <c r="BE72" i="31" l="1"/>
  <c r="AP71" i="31"/>
  <c r="AR60" i="31"/>
  <c r="BE74" i="31"/>
  <c r="AT80" i="31"/>
  <c r="AT73" i="31"/>
  <c r="AT54" i="31"/>
  <c r="AP79" i="31"/>
  <c r="AT60" i="31"/>
  <c r="BE73" i="31"/>
  <c r="AT63" i="31"/>
  <c r="AT75" i="31"/>
  <c r="AP65" i="31"/>
  <c r="AP61" i="31"/>
  <c r="BE79" i="31"/>
  <c r="AR78" i="31"/>
  <c r="AP78" i="31"/>
  <c r="AR72" i="31"/>
  <c r="AP81" i="31"/>
  <c r="AT65" i="31"/>
  <c r="AR53" i="31"/>
  <c r="AR76" i="31"/>
  <c r="BE64" i="31"/>
  <c r="AP69" i="31"/>
  <c r="AR61" i="31"/>
  <c r="AT74" i="31"/>
  <c r="AR63" i="31"/>
  <c r="AT61" i="31"/>
  <c r="BE56" i="31"/>
  <c r="AR59" i="31"/>
  <c r="O83" i="31"/>
  <c r="BE57" i="31"/>
  <c r="BE66" i="31"/>
  <c r="BE63" i="31"/>
  <c r="BE69" i="31"/>
  <c r="BE75" i="31"/>
  <c r="BE62" i="31"/>
  <c r="AT53" i="31"/>
  <c r="BE68" i="31"/>
  <c r="AP76" i="31"/>
  <c r="AP62" i="31"/>
  <c r="AT76" i="31"/>
  <c r="AT78" i="31"/>
  <c r="AP56" i="31"/>
  <c r="BE78" i="31"/>
  <c r="AR65" i="31"/>
  <c r="AP73" i="31"/>
  <c r="AT56" i="31"/>
  <c r="BE60" i="31"/>
  <c r="AP63" i="31"/>
  <c r="AT79" i="31"/>
  <c r="AP53" i="31"/>
  <c r="AP70" i="31"/>
  <c r="AT71" i="31"/>
  <c r="AR62" i="31"/>
  <c r="BE71" i="31"/>
  <c r="AP57" i="31"/>
  <c r="AR74" i="31"/>
  <c r="BE54" i="31"/>
  <c r="AR79" i="31"/>
  <c r="AR55" i="31"/>
  <c r="AR66" i="31"/>
  <c r="AR77" i="31"/>
  <c r="AP67" i="31"/>
  <c r="AR67" i="31"/>
  <c r="AT55" i="31"/>
  <c r="AR54" i="31"/>
  <c r="AR80" i="31"/>
  <c r="AT70" i="31"/>
  <c r="AR68" i="31"/>
  <c r="BE67" i="31"/>
  <c r="AR75" i="31"/>
  <c r="AR57" i="31"/>
  <c r="AP55" i="31"/>
  <c r="BE70" i="31"/>
  <c r="BE61" i="31"/>
  <c r="AR70" i="31"/>
  <c r="AP68" i="31"/>
  <c r="BE58" i="31"/>
  <c r="AT59" i="31"/>
  <c r="AT67" i="31"/>
  <c r="AP75" i="31"/>
  <c r="AT68" i="31"/>
  <c r="AT72" i="31"/>
  <c r="AP72" i="31"/>
  <c r="AT57" i="31"/>
  <c r="AP54" i="31"/>
  <c r="AR56" i="31"/>
  <c r="AP80" i="31"/>
  <c r="AT66" i="31"/>
  <c r="AP77" i="31"/>
  <c r="AR64" i="31"/>
  <c r="AP66" i="31"/>
  <c r="AR81" i="31"/>
  <c r="AT62" i="31"/>
  <c r="BE76" i="31"/>
  <c r="AP74" i="31"/>
  <c r="AT77" i="31"/>
  <c r="AR69" i="31"/>
  <c r="BE80" i="31"/>
  <c r="AP59" i="31"/>
  <c r="AP60" i="31"/>
  <c r="AR58" i="31"/>
  <c r="AT69" i="31"/>
  <c r="AT64" i="31"/>
  <c r="BE59" i="31"/>
  <c r="AP64" i="31"/>
  <c r="BE65" i="31"/>
  <c r="AR73" i="31"/>
  <c r="BE53" i="31"/>
  <c r="BE81" i="31"/>
  <c r="BE55" i="31"/>
  <c r="BE77" i="31"/>
  <c r="AR71" i="31"/>
  <c r="BW51" i="3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AT81" i="31" l="1"/>
  <c r="BX74" i="31"/>
  <c r="N85" i="31" l="1"/>
  <c r="K85" i="31"/>
  <c r="K84" i="31"/>
  <c r="Z84" i="31"/>
  <c r="O85" i="31"/>
  <c r="O84" i="31"/>
  <c r="N84" i="31"/>
  <c r="Z85" i="31"/>
  <c r="AP83" i="31" l="1"/>
  <c r="AT82" i="31"/>
  <c r="BE82" i="31"/>
  <c r="AP82" i="31"/>
  <c r="AT83" i="31"/>
  <c r="AR83" i="31"/>
  <c r="AR82" i="31"/>
  <c r="BE83" i="31"/>
  <c r="BW75" i="31"/>
  <c r="CI75" i="31"/>
  <c r="BT76" i="31"/>
  <c r="BX76" i="31"/>
  <c r="BT75" i="31"/>
  <c r="CI76" i="31"/>
  <c r="BX75" i="31"/>
  <c r="BW76" i="31"/>
</calcChain>
</file>

<file path=xl/sharedStrings.xml><?xml version="1.0" encoding="utf-8"?>
<sst xmlns="http://schemas.openxmlformats.org/spreadsheetml/2006/main" count="1560" uniqueCount="359">
  <si>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</si>
  <si>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</si>
  <si>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</si>
  <si>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</si>
  <si>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</si>
  <si>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</si>
  <si>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</si>
  <si>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</si>
  <si>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</si>
  <si>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</si>
  <si>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</si>
  <si>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</si>
  <si>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</si>
  <si>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</si>
  <si>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</si>
  <si>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</si>
  <si>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</si>
  <si>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</si>
  <si>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</si>
  <si>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</si>
  <si>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</si>
  <si>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</si>
  <si>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</si>
  <si>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</si>
  <si>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</si>
  <si>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</si>
  <si>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</si>
  <si>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</si>
  <si>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</si>
  <si>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</si>
  <si>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</si>
  <si>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</si>
  <si>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</si>
  <si>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</si>
  <si>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</si>
  <si>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</si>
  <si>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</si>
  <si>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</si>
  <si>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</si>
  <si>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</si>
  <si>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</si>
  <si>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</si>
  <si>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</si>
  <si>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</si>
  <si>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</si>
  <si>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</si>
  <si>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</si>
  <si>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</si>
  <si>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</si>
  <si>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</si>
  <si>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</si>
  <si>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</si>
  <si>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</si>
  <si>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</si>
  <si>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</si>
  <si>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</si>
  <si>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</si>
  <si>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</si>
  <si>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</si>
  <si>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</si>
  <si>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</si>
  <si>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</si>
  <si>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</si>
  <si>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</si>
  <si>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</si>
  <si>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</si>
  <si>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</si>
  <si>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</si>
  <si>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</si>
  <si>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</si>
  <si>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</si>
  <si>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</si>
  <si>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</si>
  <si>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</si>
  <si>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</si>
  <si>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</si>
  <si>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</si>
  <si>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</si>
  <si>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</si>
  <si>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</si>
  <si>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</si>
  <si>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</si>
  <si>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</si>
  <si>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</si>
  <si>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</si>
  <si>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</si>
  <si>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</si>
  <si>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</si>
  <si>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</si>
  <si>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</si>
  <si>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</si>
  <si>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</si>
  <si>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</si>
  <si>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</si>
  <si>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</si>
  <si>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</si>
  <si>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</si>
  <si>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</si>
  <si>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</si>
  <si>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</si>
  <si>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</si>
  <si>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</si>
  <si>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</si>
  <si>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</si>
  <si>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</si>
  <si>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</si>
  <si>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</si>
  <si>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</si>
  <si>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</si>
  <si>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</si>
  <si>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</si>
  <si>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</si>
  <si>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</si>
  <si>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</si>
  <si>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</si>
  <si>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</si>
  <si>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</si>
  <si>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</si>
  <si>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</si>
  <si>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</si>
  <si>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</si>
  <si>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</si>
  <si>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</si>
  <si>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</si>
  <si>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</si>
  <si>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</si>
  <si>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</si>
  <si>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</si>
  <si>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</si>
  <si>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</si>
  <si>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</si>
  <si>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</si>
  <si>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</si>
  <si>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</si>
  <si>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</si>
  <si>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</si>
  <si>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</si>
  <si>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</si>
  <si>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</si>
  <si>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</si>
  <si>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</si>
  <si>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</si>
  <si>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</si>
  <si>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</si>
  <si>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</si>
  <si>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</si>
  <si>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</si>
  <si>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</si>
  <si>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</si>
  <si>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</si>
  <si>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</si>
  <si>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</si>
  <si>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</si>
  <si>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</si>
  <si>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</si>
  <si>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</si>
  <si>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</si>
  <si>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</si>
  <si>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</si>
  <si>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</si>
  <si>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</si>
  <si>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</si>
  <si>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</si>
  <si>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</si>
  <si>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</si>
  <si>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</si>
  <si>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</si>
  <si>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</si>
  <si>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</si>
  <si>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</si>
  <si>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</si>
  <si>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</si>
  <si>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</si>
  <si>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</si>
  <si>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</si>
  <si>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</si>
  <si>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</si>
  <si>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</si>
  <si>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</si>
  <si>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</si>
  <si>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</si>
  <si>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</si>
  <si>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</si>
  <si>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</si>
  <si>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</si>
  <si>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</si>
  <si>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</si>
  <si>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</si>
  <si>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</si>
  <si>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</si>
  <si>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</si>
  <si>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</si>
  <si>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</si>
  <si>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</si>
  <si>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</si>
  <si>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</si>
  <si>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</si>
  <si>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</si>
  <si>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</si>
  <si>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</si>
  <si>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</si>
  <si>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</si>
  <si>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</si>
  <si>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</si>
  <si>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</si>
  <si>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</si>
  <si>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</si>
  <si>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</si>
  <si>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</si>
  <si>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</si>
  <si>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</si>
  <si>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</si>
  <si>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</si>
  <si>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</si>
  <si>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</si>
  <si>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</si>
  <si>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</si>
  <si>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</si>
  <si>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</si>
  <si>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</si>
  <si>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</si>
  <si>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</si>
  <si>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</si>
  <si>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</si>
  <si>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</si>
  <si>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</si>
  <si>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</si>
  <si>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</si>
  <si>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</si>
  <si>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</si>
  <si>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</si>
  <si>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</si>
  <si>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</si>
  <si>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</si>
  <si>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</si>
  <si>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</si>
  <si>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</si>
  <si>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</si>
  <si>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</si>
  <si>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</si>
  <si>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</si>
  <si>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</si>
  <si>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</si>
  <si>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</si>
  <si>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</si>
  <si>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</si>
  <si>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</si>
  <si>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</si>
  <si>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</si>
  <si>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</si>
  <si>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</si>
  <si>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</si>
  <si>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</si>
  <si>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</si>
  <si>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</si>
  <si>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</si>
  <si>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</si>
  <si>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</si>
  <si>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</si>
  <si>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</si>
  <si>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</si>
  <si>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</si>
  <si>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</si>
  <si>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</si>
  <si>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</si>
  <si>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</si>
  <si>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</si>
  <si>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</si>
  <si>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</si>
  <si>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</si>
  <si>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</si>
  <si>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</si>
  <si>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</si>
  <si>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</si>
  <si>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</si>
  <si>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</si>
  <si>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</si>
  <si>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</si>
  <si>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</si>
  <si>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</si>
  <si>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</si>
  <si>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</si>
  <si>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</si>
  <si>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</si>
  <si>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</si>
  <si>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</si>
  <si>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</si>
  <si>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</si>
  <si>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</si>
  <si>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</si>
  <si>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</si>
  <si>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</si>
  <si>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</si>
  <si>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</si>
  <si>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</si>
  <si>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</si>
  <si>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</si>
  <si>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</si>
  <si>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</si>
  <si>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</si>
  <si>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</si>
  <si>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</si>
  <si>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</si>
  <si>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</si>
  <si>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</si>
  <si>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</si>
  <si>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</si>
  <si>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</si>
  <si>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</si>
  <si>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</si>
  <si>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</si>
  <si>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</si>
  <si>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</si>
  <si>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</si>
  <si>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</si>
  <si>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</si>
  <si>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</si>
  <si>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</si>
  <si>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</si>
  <si>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</si>
  <si>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</si>
  <si>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</si>
  <si>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</si>
  <si>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</si>
  <si>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</si>
  <si>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</si>
  <si>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</si>
  <si>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</si>
  <si>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</si>
  <si>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</si>
  <si>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</si>
  <si>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Public sector net financial liabilities</t>
  </si>
  <si>
    <t>Public sector net worth (inverted)</t>
  </si>
  <si>
    <t>2029-30</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</si>
  <si>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</si>
  <si>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</si>
  <si>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</si>
  <si>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</si>
  <si>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</si>
  <si>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t>GDP Deflator (2024-25=100)</t>
  </si>
  <si>
    <t xml:space="preserve"> £ billion (2024-25 prices)</t>
  </si>
  <si>
    <t>2030-31</t>
  </si>
  <si>
    <t xml:space="preserve">Outturn fiscal data consistent with the ONS/HM Treasury Public Sector Finances Statistical Bulletin released on 21 November 2025. </t>
  </si>
  <si>
    <t>Outturn fiscal data consistent with the ONS/HM Treasury Public Sector Finances Statistical Bulletin released on 21 November 2025.</t>
  </si>
  <si>
    <r>
      <t xml:space="preserve">2025-26 onwards: Updated November 2025 to reflect our November 2025 </t>
    </r>
    <r>
      <rPr>
        <i/>
        <sz val="8"/>
        <rFont val="Calibri"/>
        <family val="2"/>
      </rPr>
      <t>Economic and fiscal outlook</t>
    </r>
    <r>
      <rPr>
        <sz val="8"/>
        <rFont val="Calibri"/>
        <family val="2"/>
      </rPr>
      <t>.</t>
    </r>
  </si>
  <si>
    <t xml:space="preserve">Forecast years (in blue) from 2025-26 are consistent with the OBR Economic and fiscal outlook forecast published November 2025. </t>
  </si>
  <si>
    <t>1946-47 (1974-75 for PSND) to 2024-25: Updated 21 November 2025 to reflect the latest available ONS data.</t>
  </si>
  <si>
    <t>1948-49 to 2024-25: Updated 21 November 2025 to reflect the latest available ONS data.</t>
  </si>
  <si>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November 2025.</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</si>
  <si>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</si>
  <si>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</si>
  <si>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</si>
  <si>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30th September 2025).</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</si>
  <si>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</si>
  <si>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</si>
  <si>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</si>
  <si>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</si>
  <si>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2025-26 are consistent with the OBR </t>
    </r>
    <r>
      <rPr>
        <i/>
        <sz val="10"/>
        <rFont val="Calibri"/>
        <family val="2"/>
      </rPr>
      <t xml:space="preserve">Economic and fiscal outlook </t>
    </r>
    <r>
      <rPr>
        <sz val="10"/>
        <rFont val="Calibri"/>
        <family val="2"/>
      </rPr>
      <t>forecast published November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</si>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</sst>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 numFmtId="205" formatCode="0.000000"/>
    <numFmt numFmtId="206" formatCode="#,##0_);[Red]\(#,##0\);\-_)"/>
    <numFmt numFmtId="207" formatCode="_-[$€-2]\ * #,##0_-;\-[$€-2]\ * #,##0_-;_-[$€-2]\ * &quot;-&quot;_-;_-@_-"/>
  </numFmts>
  <fonts count="263">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0">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rgb="FF477391"/>
      </bottom>
      <diagonal/>
    </border>
    <border>
      <left/>
      <right/>
      <top style="thin">
        <color rgb="FF477391"/>
      </top>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
      <left style="medium">
        <color theme="8"/>
      </left>
      <right/>
      <top style="thin">
        <color theme="8"/>
      </top>
      <bottom/>
      <diagonal/>
    </border>
    <border>
      <left/>
      <right style="medium">
        <color theme="8"/>
      </right>
      <top style="thin">
        <color theme="8"/>
      </top>
      <bottom/>
      <diagonal/>
    </border>
    <border>
      <left/>
      <right style="medium">
        <color theme="8"/>
      </right>
      <top/>
      <bottom style="dashed">
        <color rgb="FF477391"/>
      </bottom>
      <diagonal/>
    </border>
    <border>
      <left/>
      <right style="medium">
        <color theme="8"/>
      </right>
      <top style="dotted">
        <color theme="1"/>
      </top>
      <bottom/>
      <diagonal/>
    </border>
    <border>
      <left style="medium">
        <color theme="8"/>
      </left>
      <right/>
      <top/>
      <bottom style="dashed">
        <color theme="8"/>
      </bottom>
      <diagonal/>
    </border>
    <border>
      <left/>
      <right/>
      <top/>
      <bottom style="thin">
        <color rgb="FF477391"/>
      </bottom>
      <diagonal/>
    </border>
  </borders>
  <cellStyleXfs count="2575">
    <xf numFmtId="0" fontId="0" fillId="0" borderId="0"/>
    <xf numFmtId="182" fontId="51" fillId="0" borderId="0" applyFill="0" applyBorder="0" applyAlignment="0" applyProtection="0"/>
    <xf numFmtId="0" fontId="50" fillId="0" borderId="0"/>
    <xf numFmtId="0" fontId="51" fillId="0" borderId="0"/>
    <xf numFmtId="0" fontId="51" fillId="0" borderId="0"/>
    <xf numFmtId="0" fontId="50"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2" fillId="0" borderId="0">
      <alignment vertical="top"/>
    </xf>
    <xf numFmtId="0" fontId="52" fillId="0" borderId="0">
      <alignment vertical="top"/>
    </xf>
    <xf numFmtId="0" fontId="53" fillId="0" borderId="0"/>
    <xf numFmtId="0" fontId="50" fillId="0" borderId="0"/>
    <xf numFmtId="0" fontId="51" fillId="0" borderId="0"/>
    <xf numFmtId="0" fontId="50" fillId="0" borderId="0"/>
    <xf numFmtId="0" fontId="51" fillId="0" borderId="0"/>
    <xf numFmtId="0" fontId="50" fillId="0" borderId="0"/>
    <xf numFmtId="0" fontId="51" fillId="0" borderId="0"/>
    <xf numFmtId="0" fontId="53" fillId="0" borderId="0"/>
    <xf numFmtId="0" fontId="53" fillId="0" borderId="0"/>
    <xf numFmtId="0" fontId="50" fillId="0" borderId="0"/>
    <xf numFmtId="0" fontId="51" fillId="0" borderId="0"/>
    <xf numFmtId="0" fontId="53" fillId="0" borderId="0"/>
    <xf numFmtId="0" fontId="50" fillId="0" borderId="0"/>
    <xf numFmtId="0" fontId="50" fillId="0" borderId="0"/>
    <xf numFmtId="0" fontId="51" fillId="0" borderId="0"/>
    <xf numFmtId="0" fontId="50" fillId="0" borderId="0"/>
    <xf numFmtId="0" fontId="51" fillId="0" borderId="0"/>
    <xf numFmtId="0" fontId="51" fillId="0" borderId="0"/>
    <xf numFmtId="0" fontId="50" fillId="0" borderId="0"/>
    <xf numFmtId="0" fontId="51" fillId="0" borderId="0"/>
    <xf numFmtId="0" fontId="50" fillId="0" borderId="0">
      <alignment horizontal="left" wrapText="1"/>
    </xf>
    <xf numFmtId="0" fontId="50" fillId="0" borderId="0"/>
    <xf numFmtId="0" fontId="51" fillId="0" borderId="0"/>
    <xf numFmtId="0" fontId="54" fillId="0" borderId="1" applyNumberFormat="0" applyFill="0" applyProtection="0">
      <alignment horizontal="center"/>
    </xf>
    <xf numFmtId="0" fontId="50" fillId="0" borderId="0"/>
    <xf numFmtId="164" fontId="51" fillId="0" borderId="0" applyFont="0" applyFill="0" applyBorder="0" applyProtection="0">
      <alignment horizontal="right"/>
    </xf>
    <xf numFmtId="164" fontId="51" fillId="0" borderId="0" applyFont="0" applyFill="0" applyBorder="0" applyProtection="0">
      <alignment horizontal="right"/>
    </xf>
    <xf numFmtId="0" fontId="49" fillId="2"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7" borderId="0" applyNumberFormat="0" applyBorder="0" applyAlignment="0" applyProtection="0"/>
    <xf numFmtId="165" fontId="51" fillId="0" borderId="0" applyFont="0" applyFill="0" applyBorder="0" applyProtection="0">
      <alignment horizontal="right"/>
    </xf>
    <xf numFmtId="165" fontId="51" fillId="0" borderId="0" applyFont="0" applyFill="0" applyBorder="0" applyProtection="0">
      <alignment horizontal="right"/>
    </xf>
    <xf numFmtId="0" fontId="49" fillId="8"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49" fillId="11" borderId="0" applyNumberFormat="0" applyBorder="0" applyAlignment="0" applyProtection="0"/>
    <xf numFmtId="166" fontId="51" fillId="0" borderId="0" applyFont="0" applyFill="0" applyBorder="0" applyProtection="0">
      <alignment horizontal="right"/>
    </xf>
    <xf numFmtId="166" fontId="51" fillId="0" borderId="0" applyFont="0" applyFill="0" applyBorder="0" applyProtection="0">
      <alignment horizontal="right"/>
    </xf>
    <xf numFmtId="0" fontId="55" fillId="12" borderId="0" applyNumberFormat="0" applyBorder="0" applyAlignment="0" applyProtection="0"/>
    <xf numFmtId="0" fontId="55" fillId="12" borderId="0" applyNumberFormat="0" applyBorder="0" applyAlignment="0" applyProtection="0"/>
    <xf numFmtId="0" fontId="55" fillId="9"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0" borderId="0" applyNumberFormat="0" applyBorder="0" applyAlignment="0" applyProtection="0"/>
    <xf numFmtId="0" fontId="55" fillId="13"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5"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8" borderId="0" applyNumberFormat="0" applyBorder="0" applyAlignment="0" applyProtection="0"/>
    <xf numFmtId="0" fontId="55" fillId="18" borderId="0" applyNumberFormat="0" applyBorder="0" applyAlignment="0" applyProtection="0"/>
    <xf numFmtId="0" fontId="55" fillId="13" borderId="0" applyNumberFormat="0" applyBorder="0" applyAlignment="0" applyProtection="0"/>
    <xf numFmtId="0" fontId="55" fillId="13" borderId="0" applyNumberFormat="0" applyBorder="0" applyAlignment="0" applyProtection="0"/>
    <xf numFmtId="0" fontId="55" fillId="14" borderId="0" applyNumberFormat="0" applyBorder="0" applyAlignment="0" applyProtection="0"/>
    <xf numFmtId="0" fontId="55" fillId="14"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6" fillId="0" borderId="0" applyNumberFormat="0" applyFill="0" applyBorder="0" applyAlignment="0">
      <protection locked="0"/>
    </xf>
    <xf numFmtId="0" fontId="57" fillId="3" borderId="0" applyNumberFormat="0" applyBorder="0" applyAlignment="0" applyProtection="0"/>
    <xf numFmtId="0" fontId="57" fillId="3" borderId="0" applyNumberFormat="0" applyBorder="0" applyAlignment="0" applyProtection="0"/>
    <xf numFmtId="176" fontId="51" fillId="0" borderId="0" applyBorder="0"/>
    <xf numFmtId="0" fontId="58" fillId="0" borderId="0" applyNumberFormat="0" applyAlignment="0">
      <alignment horizontal="left"/>
    </xf>
    <xf numFmtId="183" fontId="59" fillId="0" borderId="2" applyAlignment="0" applyProtection="0"/>
    <xf numFmtId="49" fontId="60" fillId="0" borderId="0" applyFont="0" applyFill="0" applyBorder="0" applyAlignment="0" applyProtection="0">
      <alignment horizontal="left"/>
    </xf>
    <xf numFmtId="3" fontId="61" fillId="0" borderId="0" applyAlignment="0" applyProtection="0"/>
    <xf numFmtId="178" fontId="62" fillId="0" borderId="0" applyFill="0" applyBorder="0" applyAlignment="0" applyProtection="0"/>
    <xf numFmtId="49" fontId="62" fillId="0" borderId="0" applyNumberFormat="0" applyAlignment="0" applyProtection="0">
      <alignment horizontal="left"/>
    </xf>
    <xf numFmtId="49" fontId="63" fillId="0" borderId="3" applyNumberFormat="0" applyAlignment="0" applyProtection="0">
      <alignment horizontal="left" wrapText="1"/>
    </xf>
    <xf numFmtId="49" fontId="63" fillId="0" borderId="0" applyNumberFormat="0" applyAlignment="0" applyProtection="0">
      <alignment horizontal="left" wrapText="1"/>
    </xf>
    <xf numFmtId="49" fontId="64" fillId="0" borderId="0" applyAlignment="0" applyProtection="0">
      <alignment horizontal="left"/>
    </xf>
    <xf numFmtId="0" fontId="65" fillId="20" borderId="4" applyNumberFormat="0" applyAlignment="0" applyProtection="0"/>
    <xf numFmtId="0" fontId="65" fillId="20" borderId="4" applyNumberFormat="0" applyAlignment="0" applyProtection="0"/>
    <xf numFmtId="0" fontId="51" fillId="0" borderId="0"/>
    <xf numFmtId="0" fontId="50" fillId="0" borderId="0"/>
    <xf numFmtId="0" fontId="51" fillId="0" borderId="0"/>
    <xf numFmtId="0" fontId="51" fillId="0" borderId="0"/>
    <xf numFmtId="0" fontId="50" fillId="0" borderId="0"/>
    <xf numFmtId="0" fontId="51" fillId="0" borderId="0"/>
    <xf numFmtId="0" fontId="50" fillId="0" borderId="0"/>
    <xf numFmtId="0" fontId="66" fillId="21" borderId="5" applyNumberFormat="0" applyAlignment="0" applyProtection="0"/>
    <xf numFmtId="0" fontId="66" fillId="21" borderId="5" applyNumberFormat="0" applyAlignment="0" applyProtection="0"/>
    <xf numFmtId="166" fontId="67" fillId="0" borderId="0" applyFont="0" applyFill="0" applyBorder="0" applyProtection="0">
      <alignment horizontal="right"/>
    </xf>
    <xf numFmtId="167" fontId="67" fillId="0" borderId="0" applyFont="0" applyFill="0" applyBorder="0" applyProtection="0">
      <alignment horizontal="left"/>
    </xf>
    <xf numFmtId="184" fontId="68" fillId="22" borderId="6"/>
    <xf numFmtId="3" fontId="69" fillId="0" borderId="0"/>
    <xf numFmtId="3" fontId="69" fillId="0" borderId="0"/>
    <xf numFmtId="3" fontId="69" fillId="0" borderId="0"/>
    <xf numFmtId="3" fontId="69" fillId="0" borderId="0"/>
    <xf numFmtId="3" fontId="69" fillId="0" borderId="0"/>
    <xf numFmtId="3" fontId="69" fillId="0" borderId="0"/>
    <xf numFmtId="3" fontId="69" fillId="0" borderId="0"/>
    <xf numFmtId="3" fontId="69" fillId="0" borderId="0"/>
    <xf numFmtId="0" fontId="70" fillId="0" borderId="0" applyFont="0" applyFill="0" applyBorder="0" applyAlignment="0" applyProtection="0">
      <alignment horizontal="right"/>
    </xf>
    <xf numFmtId="185" fontId="70" fillId="0" borderId="0" applyFont="0" applyFill="0" applyBorder="0" applyAlignment="0" applyProtection="0"/>
    <xf numFmtId="186" fontId="70" fillId="0" borderId="0" applyFont="0" applyFill="0" applyBorder="0" applyAlignment="0" applyProtection="0">
      <alignment horizontal="right"/>
    </xf>
    <xf numFmtId="43" fontId="51" fillId="0" borderId="0" applyFont="0" applyFill="0" applyBorder="0" applyAlignment="0" applyProtection="0"/>
    <xf numFmtId="181" fontId="51" fillId="0" borderId="0" applyFont="0" applyFill="0" applyBorder="0" applyAlignment="0" applyProtection="0"/>
    <xf numFmtId="187" fontId="70" fillId="0" borderId="0" applyFont="0" applyFill="0" applyBorder="0" applyAlignment="0" applyProtection="0"/>
    <xf numFmtId="188" fontId="70" fillId="0" borderId="0" applyFont="0" applyFill="0" applyBorder="0" applyAlignment="0" applyProtection="0">
      <alignment horizontal="right"/>
    </xf>
    <xf numFmtId="43" fontId="51" fillId="0" borderId="0" applyFont="0" applyFill="0" applyBorder="0" applyAlignment="0" applyProtection="0"/>
    <xf numFmtId="43" fontId="51" fillId="0" borderId="0" applyFont="0" applyFill="0" applyBorder="0" applyAlignment="0" applyProtection="0"/>
    <xf numFmtId="43" fontId="49" fillId="0" borderId="0" applyFont="0" applyFill="0" applyBorder="0" applyAlignment="0" applyProtection="0"/>
    <xf numFmtId="189" fontId="70" fillId="0" borderId="0" applyFont="0" applyFill="0" applyBorder="0" applyAlignment="0" applyProtection="0"/>
    <xf numFmtId="43" fontId="51" fillId="0" borderId="0" applyFont="0" applyFill="0" applyBorder="0" applyAlignment="0" applyProtection="0"/>
    <xf numFmtId="43" fontId="50" fillId="0" borderId="0" applyFont="0" applyFill="0" applyBorder="0" applyAlignment="0" applyProtection="0"/>
    <xf numFmtId="190" fontId="70" fillId="0" borderId="0" applyFont="0" applyFill="0" applyBorder="0" applyAlignment="0" applyProtection="0"/>
    <xf numFmtId="3" fontId="71" fillId="0" borderId="0" applyFont="0" applyFill="0" applyBorder="0" applyAlignment="0" applyProtection="0"/>
    <xf numFmtId="0" fontId="72" fillId="0" borderId="0"/>
    <xf numFmtId="0" fontId="73" fillId="0" borderId="0"/>
    <xf numFmtId="0" fontId="72" fillId="0" borderId="0"/>
    <xf numFmtId="0" fontId="73" fillId="0" borderId="0"/>
    <xf numFmtId="0" fontId="51" fillId="0" borderId="0"/>
    <xf numFmtId="0" fontId="51" fillId="0" borderId="0"/>
    <xf numFmtId="0" fontId="51" fillId="0" borderId="0"/>
    <xf numFmtId="0" fontId="74" fillId="0" borderId="0">
      <alignment horizontal="left" indent="3"/>
    </xf>
    <xf numFmtId="0" fontId="74" fillId="0" borderId="0">
      <alignment horizontal="left" indent="5"/>
    </xf>
    <xf numFmtId="0" fontId="51" fillId="0" borderId="0">
      <alignment horizontal="left"/>
    </xf>
    <xf numFmtId="0" fontId="51" fillId="0" borderId="0"/>
    <xf numFmtId="0" fontId="51" fillId="0" borderId="0">
      <alignment horizontal="left"/>
    </xf>
    <xf numFmtId="0" fontId="70" fillId="0" borderId="0" applyFont="0" applyFill="0" applyBorder="0" applyAlignment="0" applyProtection="0">
      <alignment horizontal="right"/>
    </xf>
    <xf numFmtId="44" fontId="51" fillId="0" borderId="0" applyFont="0" applyFill="0" applyBorder="0" applyAlignment="0" applyProtection="0"/>
    <xf numFmtId="191" fontId="51" fillId="0" borderId="0" applyFont="0" applyFill="0" applyBorder="0" applyAlignment="0" applyProtection="0"/>
    <xf numFmtId="180" fontId="51" fillId="0" borderId="0" applyFont="0" applyFill="0" applyBorder="0" applyAlignment="0" applyProtection="0"/>
    <xf numFmtId="192" fontId="75" fillId="0" borderId="0" applyFont="0" applyFill="0" applyBorder="0" applyAlignment="0" applyProtection="0"/>
    <xf numFmtId="0" fontId="70" fillId="0" borderId="0" applyFill="0" applyBorder="0" applyProtection="0"/>
    <xf numFmtId="193" fontId="75" fillId="0" borderId="0" applyFont="0" applyFill="0" applyBorder="0" applyAlignment="0" applyProtection="0"/>
    <xf numFmtId="194" fontId="70" fillId="0" borderId="0" applyFont="0" applyFill="0" applyBorder="0" applyAlignment="0" applyProtection="0"/>
    <xf numFmtId="195" fontId="70" fillId="0" borderId="0" applyFont="0" applyFill="0" applyBorder="0" applyAlignment="0" applyProtection="0"/>
    <xf numFmtId="0" fontId="71" fillId="0" borderId="0" applyFont="0" applyFill="0" applyBorder="0" applyAlignment="0" applyProtection="0"/>
    <xf numFmtId="0" fontId="70" fillId="0" borderId="0" applyFont="0" applyFill="0" applyBorder="0" applyAlignment="0" applyProtection="0"/>
    <xf numFmtId="196" fontId="70" fillId="0" borderId="0" applyFont="0" applyFill="0" applyBorder="0" applyAlignment="0" applyProtection="0"/>
    <xf numFmtId="197" fontId="70" fillId="0" borderId="0" applyFont="0" applyFill="0" applyBorder="0" applyAlignment="0" applyProtection="0"/>
    <xf numFmtId="0" fontId="76" fillId="0" borderId="7" applyNumberFormat="0" applyBorder="0" applyAlignment="0" applyProtection="0">
      <alignment horizontal="right" vertical="center"/>
    </xf>
    <xf numFmtId="0" fontId="51" fillId="0" borderId="0">
      <protection locked="0"/>
    </xf>
    <xf numFmtId="0" fontId="51" fillId="0" borderId="0"/>
    <xf numFmtId="0" fontId="70" fillId="0" borderId="8" applyNumberFormat="0" applyFont="0" applyFill="0" applyAlignment="0" applyProtection="0"/>
    <xf numFmtId="0" fontId="51" fillId="0" borderId="0">
      <protection locked="0"/>
    </xf>
    <xf numFmtId="0" fontId="51" fillId="0" borderId="0">
      <protection locked="0"/>
    </xf>
    <xf numFmtId="177" fontId="51" fillId="0" borderId="0" applyFont="0" applyFill="0" applyBorder="0" applyAlignment="0" applyProtection="0"/>
    <xf numFmtId="198" fontId="50"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0" fontId="51" fillId="0" borderId="0">
      <protection locked="0"/>
    </xf>
    <xf numFmtId="2" fontId="71" fillId="0" borderId="0" applyFont="0" applyFill="0" applyBorder="0" applyAlignment="0" applyProtection="0"/>
    <xf numFmtId="0" fontId="78" fillId="0" borderId="0"/>
    <xf numFmtId="0" fontId="79" fillId="0" borderId="0">
      <alignment horizontal="right"/>
      <protection locked="0"/>
    </xf>
    <xf numFmtId="0" fontId="50" fillId="0" borderId="9"/>
    <xf numFmtId="0" fontId="51" fillId="0" borderId="0">
      <alignment horizontal="left"/>
    </xf>
    <xf numFmtId="0" fontId="80" fillId="0" borderId="0">
      <alignment horizontal="left"/>
    </xf>
    <xf numFmtId="0" fontId="81" fillId="0" borderId="0" applyFill="0" applyBorder="0" applyProtection="0">
      <alignment horizontal="left"/>
    </xf>
    <xf numFmtId="0" fontId="81" fillId="0" borderId="0">
      <alignment horizontal="left"/>
    </xf>
    <xf numFmtId="0" fontId="82" fillId="0" borderId="0" applyNumberFormat="0" applyFill="0" applyBorder="0" applyProtection="0">
      <alignment horizontal="left"/>
    </xf>
    <xf numFmtId="0" fontId="83" fillId="0" borderId="0">
      <alignment horizontal="left"/>
    </xf>
    <xf numFmtId="0" fontId="82" fillId="0" borderId="0">
      <alignment horizontal="left"/>
    </xf>
    <xf numFmtId="0" fontId="51" fillId="0" borderId="0" applyFont="0" applyFill="0" applyBorder="0" applyProtection="0">
      <alignment horizontal="right"/>
    </xf>
    <xf numFmtId="0" fontId="51" fillId="0" borderId="0" applyFont="0" applyFill="0" applyBorder="0" applyProtection="0">
      <alignment horizontal="right"/>
    </xf>
    <xf numFmtId="0" fontId="84" fillId="4" borderId="0" applyNumberFormat="0" applyBorder="0" applyAlignment="0" applyProtection="0"/>
    <xf numFmtId="0" fontId="84" fillId="4" borderId="0" applyNumberFormat="0" applyBorder="0" applyAlignment="0" applyProtection="0"/>
    <xf numFmtId="38" fontId="85" fillId="23" borderId="0" applyNumberFormat="0" applyBorder="0" applyAlignment="0" applyProtection="0"/>
    <xf numFmtId="0" fontId="51" fillId="0" borderId="0"/>
    <xf numFmtId="0" fontId="50" fillId="0" borderId="0"/>
    <xf numFmtId="0" fontId="70" fillId="0" borderId="0" applyFont="0" applyFill="0" applyBorder="0" applyAlignment="0" applyProtection="0">
      <alignment horizontal="right"/>
    </xf>
    <xf numFmtId="0" fontId="86" fillId="0" borderId="0" applyProtection="0">
      <alignment horizontal="right"/>
    </xf>
    <xf numFmtId="0" fontId="87" fillId="0" borderId="0">
      <alignment horizontal="left"/>
    </xf>
    <xf numFmtId="0" fontId="87" fillId="0" borderId="0">
      <alignment horizontal="left"/>
    </xf>
    <xf numFmtId="0" fontId="88" fillId="0" borderId="10" applyNumberFormat="0" applyAlignment="0" applyProtection="0">
      <alignment horizontal="left" vertical="center"/>
    </xf>
    <xf numFmtId="0" fontId="88" fillId="0" borderId="11">
      <alignment horizontal="left" vertical="center"/>
    </xf>
    <xf numFmtId="0" fontId="89" fillId="24" borderId="12" applyProtection="0">
      <alignment horizontal="right"/>
    </xf>
    <xf numFmtId="0" fontId="90" fillId="24" borderId="0" applyProtection="0">
      <alignment horizontal="left"/>
    </xf>
    <xf numFmtId="0" fontId="91" fillId="0" borderId="0" applyNumberFormat="0" applyFill="0" applyBorder="0" applyAlignment="0" applyProtection="0"/>
    <xf numFmtId="0" fontId="92" fillId="0" borderId="13" applyNumberFormat="0" applyFill="0" applyAlignment="0" applyProtection="0"/>
    <xf numFmtId="0" fontId="92" fillId="0" borderId="13" applyNumberFormat="0" applyFill="0" applyAlignment="0" applyProtection="0"/>
    <xf numFmtId="0" fontId="93" fillId="0" borderId="0">
      <alignment vertical="top" wrapText="1"/>
    </xf>
    <xf numFmtId="0" fontId="93" fillId="0" borderId="0">
      <alignment vertical="top" wrapText="1"/>
    </xf>
    <xf numFmtId="0" fontId="93" fillId="0" borderId="0">
      <alignment vertical="top" wrapText="1"/>
    </xf>
    <xf numFmtId="0" fontId="93" fillId="0" borderId="0">
      <alignment vertical="top" wrapText="1"/>
    </xf>
    <xf numFmtId="0" fontId="94" fillId="0" borderId="0">
      <alignment horizontal="left"/>
    </xf>
    <xf numFmtId="0" fontId="51" fillId="0" borderId="14">
      <alignment horizontal="left" vertical="top"/>
    </xf>
    <xf numFmtId="0" fontId="95" fillId="0" borderId="15" applyNumberFormat="0" applyFill="0" applyAlignment="0" applyProtection="0"/>
    <xf numFmtId="0" fontId="95" fillId="0" borderId="15" applyNumberFormat="0" applyFill="0" applyAlignment="0" applyProtection="0"/>
    <xf numFmtId="168" fontId="88" fillId="0" borderId="0" applyNumberFormat="0" applyFill="0" applyAlignment="0" applyProtection="0"/>
    <xf numFmtId="0" fontId="96" fillId="0" borderId="0">
      <alignment horizontal="left"/>
    </xf>
    <xf numFmtId="0" fontId="51" fillId="0" borderId="14">
      <alignment horizontal="left" vertical="top"/>
    </xf>
    <xf numFmtId="0" fontId="97" fillId="0" borderId="16" applyNumberFormat="0" applyFill="0" applyAlignment="0" applyProtection="0"/>
    <xf numFmtId="0" fontId="97" fillId="0" borderId="16" applyNumberFormat="0" applyFill="0" applyAlignment="0" applyProtection="0"/>
    <xf numFmtId="168" fontId="98" fillId="0" borderId="0" applyNumberFormat="0" applyFill="0" applyAlignment="0" applyProtection="0"/>
    <xf numFmtId="0" fontId="99" fillId="0" borderId="0">
      <alignment horizontal="left"/>
    </xf>
    <xf numFmtId="0" fontId="97" fillId="0" borderId="0" applyNumberFormat="0" applyFill="0" applyBorder="0" applyAlignment="0" applyProtection="0"/>
    <xf numFmtId="0" fontId="97" fillId="0" borderId="0" applyNumberFormat="0" applyFill="0" applyBorder="0" applyAlignment="0" applyProtection="0"/>
    <xf numFmtId="168" fontId="74" fillId="0" borderId="0" applyNumberFormat="0" applyFill="0" applyAlignment="0" applyProtection="0"/>
    <xf numFmtId="168" fontId="100" fillId="0" borderId="0" applyNumberFormat="0" applyFill="0" applyAlignment="0" applyProtection="0"/>
    <xf numFmtId="168" fontId="101" fillId="0" borderId="0" applyNumberFormat="0" applyFill="0" applyAlignment="0" applyProtection="0"/>
    <xf numFmtId="168" fontId="101" fillId="0" borderId="0" applyNumberFormat="0" applyFont="0" applyFill="0" applyBorder="0" applyAlignment="0" applyProtection="0"/>
    <xf numFmtId="168" fontId="101" fillId="0" borderId="0" applyNumberFormat="0" applyFont="0" applyFill="0" applyBorder="0" applyAlignment="0" applyProtection="0"/>
    <xf numFmtId="0" fontId="78" fillId="0" borderId="0"/>
    <xf numFmtId="0" fontId="78" fillId="0" borderId="0"/>
    <xf numFmtId="0" fontId="78" fillId="0" borderId="0"/>
    <xf numFmtId="0" fontId="78" fillId="0" borderId="0"/>
    <xf numFmtId="0" fontId="78" fillId="0" borderId="0"/>
    <xf numFmtId="0" fontId="50" fillId="0" borderId="0">
      <alignment horizontal="center"/>
    </xf>
    <xf numFmtId="0" fontId="103" fillId="0" borderId="0" applyNumberFormat="0" applyFill="0" applyBorder="0" applyAlignment="0" applyProtection="0">
      <alignment vertical="top"/>
      <protection locked="0"/>
    </xf>
    <xf numFmtId="0" fontId="102" fillId="0" borderId="0" applyNumberFormat="0" applyFill="0" applyBorder="0" applyAlignment="0" applyProtection="0">
      <alignment vertical="top"/>
      <protection locked="0"/>
    </xf>
    <xf numFmtId="0" fontId="104" fillId="0" borderId="0" applyFill="0" applyBorder="0" applyProtection="0">
      <alignment horizontal="left"/>
    </xf>
    <xf numFmtId="0" fontId="105" fillId="7" borderId="4" applyNumberFormat="0" applyAlignment="0" applyProtection="0"/>
    <xf numFmtId="10" fontId="85" fillId="25" borderId="17" applyNumberFormat="0" applyBorder="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105" fillId="7" borderId="4" applyNumberFormat="0" applyAlignment="0" applyProtection="0"/>
    <xf numFmtId="0" fontId="75" fillId="0" borderId="0" applyFill="0" applyBorder="0" applyProtection="0"/>
    <xf numFmtId="0" fontId="75" fillId="0" borderId="0" applyFill="0" applyBorder="0" applyProtection="0"/>
    <xf numFmtId="0" fontId="75" fillId="0" borderId="0" applyFill="0" applyBorder="0" applyProtection="0"/>
    <xf numFmtId="0" fontId="75" fillId="0" borderId="0" applyFill="0" applyBorder="0" applyProtection="0"/>
    <xf numFmtId="0" fontId="89" fillId="0" borderId="18" applyProtection="0">
      <alignment horizontal="right"/>
    </xf>
    <xf numFmtId="0" fontId="89" fillId="0" borderId="12" applyProtection="0">
      <alignment horizontal="right"/>
    </xf>
    <xf numFmtId="0" fontId="89" fillId="0" borderId="19" applyProtection="0">
      <alignment horizontal="center"/>
      <protection locked="0"/>
    </xf>
    <xf numFmtId="0" fontId="51" fillId="0" borderId="0"/>
    <xf numFmtId="0" fontId="106" fillId="0" borderId="20" applyNumberFormat="0" applyFill="0" applyAlignment="0" applyProtection="0"/>
    <xf numFmtId="0" fontId="106" fillId="0" borderId="20" applyNumberFormat="0" applyFill="0" applyAlignment="0" applyProtection="0"/>
    <xf numFmtId="0" fontId="51" fillId="0" borderId="0"/>
    <xf numFmtId="0" fontId="51" fillId="0" borderId="0"/>
    <xf numFmtId="0" fontId="51" fillId="0" borderId="0"/>
    <xf numFmtId="199" fontId="70" fillId="0" borderId="0" applyFont="0" applyFill="0" applyBorder="0" applyAlignment="0" applyProtection="0"/>
    <xf numFmtId="200" fontId="70" fillId="0" borderId="0" applyFont="0" applyFill="0" applyBorder="0" applyAlignment="0" applyProtection="0"/>
    <xf numFmtId="179" fontId="107" fillId="0" borderId="0" applyFont="0" applyFill="0" applyBorder="0" applyAlignment="0" applyProtection="0"/>
    <xf numFmtId="180" fontId="107" fillId="0" borderId="0" applyFont="0" applyFill="0" applyBorder="0" applyAlignment="0" applyProtection="0"/>
    <xf numFmtId="0" fontId="108" fillId="0" borderId="0" applyNumberFormat="0">
      <alignment horizontal="left"/>
    </xf>
    <xf numFmtId="0" fontId="70" fillId="0" borderId="0" applyFont="0" applyFill="0" applyBorder="0" applyAlignment="0" applyProtection="0">
      <alignment horizontal="right"/>
    </xf>
    <xf numFmtId="201" fontId="70" fillId="0" borderId="0" applyFont="0" applyFill="0" applyBorder="0" applyAlignment="0" applyProtection="0">
      <alignment horizontal="right"/>
    </xf>
    <xf numFmtId="1" fontId="51" fillId="0" borderId="0" applyFont="0" applyFill="0" applyBorder="0" applyProtection="0">
      <alignment horizontal="right"/>
    </xf>
    <xf numFmtId="1" fontId="51" fillId="0" borderId="0" applyFont="0" applyFill="0" applyBorder="0" applyProtection="0">
      <alignment horizontal="right"/>
    </xf>
    <xf numFmtId="0" fontId="109" fillId="26" borderId="0" applyNumberFormat="0" applyBorder="0" applyAlignment="0" applyProtection="0"/>
    <xf numFmtId="0" fontId="109" fillId="26" borderId="0" applyNumberFormat="0" applyBorder="0" applyAlignment="0" applyProtection="0"/>
    <xf numFmtId="37" fontId="110" fillId="0" borderId="0"/>
    <xf numFmtId="0" fontId="111" fillId="0" borderId="0"/>
    <xf numFmtId="3" fontId="112" fillId="0" borderId="0"/>
    <xf numFmtId="0" fontId="111" fillId="0" borderId="0"/>
    <xf numFmtId="0" fontId="111" fillId="0" borderId="0"/>
    <xf numFmtId="0" fontId="111" fillId="0" borderId="0"/>
    <xf numFmtId="0" fontId="111" fillId="0" borderId="0"/>
    <xf numFmtId="0" fontId="70" fillId="0" borderId="0" applyFill="0" applyBorder="0" applyProtection="0"/>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1" fillId="0" borderId="0"/>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1" fillId="0" borderId="0"/>
    <xf numFmtId="0" fontId="49" fillId="0" borderId="0"/>
    <xf numFmtId="0" fontId="51" fillId="0" borderId="0"/>
    <xf numFmtId="0" fontId="51" fillId="0" borderId="0">
      <alignment vertical="top"/>
    </xf>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0" fillId="0" borderId="0"/>
    <xf numFmtId="0" fontId="50" fillId="0" borderId="0"/>
    <xf numFmtId="0" fontId="50" fillId="0" borderId="0"/>
    <xf numFmtId="182" fontId="50" fillId="0" borderId="0" applyFill="0" applyBorder="0" applyAlignment="0" applyProtection="0"/>
    <xf numFmtId="182" fontId="50" fillId="0" borderId="0" applyFill="0" applyBorder="0" applyAlignment="0" applyProtection="0"/>
    <xf numFmtId="182" fontId="50" fillId="0" borderId="0" applyFill="0" applyBorder="0" applyAlignment="0" applyProtection="0"/>
    <xf numFmtId="0" fontId="113" fillId="0" borderId="0"/>
    <xf numFmtId="0" fontId="49" fillId="0" borderId="0"/>
    <xf numFmtId="0" fontId="49" fillId="0" borderId="0"/>
    <xf numFmtId="0" fontId="51" fillId="0" borderId="0"/>
    <xf numFmtId="0" fontId="51" fillId="0" borderId="0"/>
    <xf numFmtId="0" fontId="51" fillId="0" borderId="0"/>
    <xf numFmtId="0" fontId="51" fillId="0" borderId="0"/>
    <xf numFmtId="0" fontId="51" fillId="0" borderId="0"/>
    <xf numFmtId="0" fontId="51" fillId="0" borderId="0">
      <alignment vertical="top"/>
    </xf>
    <xf numFmtId="0" fontId="51" fillId="0" borderId="0">
      <alignment vertical="top"/>
    </xf>
    <xf numFmtId="0" fontId="51" fillId="0" borderId="0">
      <alignment vertical="top"/>
    </xf>
    <xf numFmtId="0" fontId="51" fillId="0" borderId="0">
      <alignment vertical="top"/>
    </xf>
    <xf numFmtId="0" fontId="50" fillId="0" borderId="0"/>
    <xf numFmtId="0" fontId="49" fillId="27" borderId="21" applyNumberFormat="0" applyFont="0" applyAlignment="0" applyProtection="0"/>
    <xf numFmtId="0" fontId="51" fillId="27" borderId="21" applyNumberFormat="0" applyFont="0" applyAlignment="0" applyProtection="0"/>
    <xf numFmtId="0" fontId="114" fillId="0" borderId="0"/>
    <xf numFmtId="0" fontId="78" fillId="0" borderId="0"/>
    <xf numFmtId="0" fontId="78" fillId="0" borderId="0"/>
    <xf numFmtId="0" fontId="115" fillId="20" borderId="22" applyNumberFormat="0" applyAlignment="0" applyProtection="0"/>
    <xf numFmtId="0" fontId="115" fillId="20" borderId="22" applyNumberFormat="0" applyAlignment="0" applyProtection="0"/>
    <xf numFmtId="40" fontId="116" fillId="28" borderId="0">
      <alignment horizontal="right"/>
    </xf>
    <xf numFmtId="0" fontId="117" fillId="28" borderId="0">
      <alignment horizontal="right"/>
    </xf>
    <xf numFmtId="0" fontId="118" fillId="28" borderId="23"/>
    <xf numFmtId="0" fontId="118" fillId="0" borderId="0" applyBorder="0">
      <alignment horizontal="centerContinuous"/>
    </xf>
    <xf numFmtId="0" fontId="119" fillId="0" borderId="0" applyBorder="0">
      <alignment horizontal="centerContinuous"/>
    </xf>
    <xf numFmtId="169" fontId="51" fillId="0" borderId="0" applyFont="0" applyFill="0" applyBorder="0" applyProtection="0">
      <alignment horizontal="right"/>
    </xf>
    <xf numFmtId="169" fontId="51" fillId="0" borderId="0" applyFont="0" applyFill="0" applyBorder="0" applyProtection="0">
      <alignment horizontal="right"/>
    </xf>
    <xf numFmtId="1" fontId="120" fillId="0" borderId="0" applyProtection="0">
      <alignment horizontal="right" vertical="center"/>
    </xf>
    <xf numFmtId="9" fontId="121" fillId="0" borderId="0" applyFont="0" applyFill="0" applyBorder="0" applyAlignment="0" applyProtection="0"/>
    <xf numFmtId="10" fontId="51" fillId="0" borderId="0" applyFont="0" applyFill="0" applyBorder="0" applyAlignment="0" applyProtection="0"/>
    <xf numFmtId="9" fontId="49" fillId="0" borderId="0" applyFont="0" applyFill="0" applyBorder="0" applyAlignment="0" applyProtection="0"/>
    <xf numFmtId="9" fontId="122"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122" fillId="0" borderId="0" applyFont="0" applyFill="0" applyBorder="0" applyAlignment="0" applyProtection="0"/>
    <xf numFmtId="9" fontId="122"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202" fontId="75" fillId="0" borderId="0" applyFont="0" applyFill="0" applyBorder="0" applyAlignment="0" applyProtection="0"/>
    <xf numFmtId="3" fontId="62" fillId="29" borderId="24"/>
    <xf numFmtId="3" fontId="62" fillId="0" borderId="24" applyFont="0" applyFill="0" applyBorder="0" applyAlignment="0" applyProtection="0">
      <protection locked="0"/>
    </xf>
    <xf numFmtId="0" fontId="114" fillId="0" borderId="0"/>
    <xf numFmtId="0" fontId="50" fillId="0" borderId="0"/>
    <xf numFmtId="0" fontId="85" fillId="0" borderId="0"/>
    <xf numFmtId="203" fontId="123" fillId="0" borderId="0"/>
    <xf numFmtId="0" fontId="51" fillId="0" borderId="0"/>
    <xf numFmtId="0" fontId="51" fillId="0" borderId="0"/>
    <xf numFmtId="2" fontId="124" fillId="30" borderId="25" applyAlignment="0" applyProtection="0">
      <protection locked="0"/>
    </xf>
    <xf numFmtId="0" fontId="125" fillId="25" borderId="25" applyNumberFormat="0" applyAlignment="0" applyProtection="0"/>
    <xf numFmtId="0" fontId="126" fillId="31" borderId="17" applyNumberFormat="0" applyAlignment="0" applyProtection="0">
      <alignment horizontal="center" vertical="center"/>
    </xf>
    <xf numFmtId="0" fontId="85" fillId="0" borderId="0"/>
    <xf numFmtId="0" fontId="50" fillId="0" borderId="0"/>
    <xf numFmtId="4" fontId="113" fillId="32" borderId="22" applyNumberFormat="0" applyProtection="0">
      <alignment vertical="center"/>
    </xf>
    <xf numFmtId="4" fontId="127" fillId="32" borderId="22" applyNumberFormat="0" applyProtection="0">
      <alignment vertical="center"/>
    </xf>
    <xf numFmtId="4" fontId="113" fillId="32" borderId="22" applyNumberFormat="0" applyProtection="0">
      <alignment horizontal="left" vertical="center" indent="1"/>
    </xf>
    <xf numFmtId="4" fontId="113" fillId="32" borderId="22" applyNumberFormat="0" applyProtection="0">
      <alignment horizontal="left" vertical="center" indent="1"/>
    </xf>
    <xf numFmtId="0" fontId="51" fillId="33" borderId="22" applyNumberFormat="0" applyProtection="0">
      <alignment horizontal="left" vertical="center" indent="1"/>
    </xf>
    <xf numFmtId="4" fontId="113" fillId="34" borderId="22" applyNumberFormat="0" applyProtection="0">
      <alignment horizontal="right" vertical="center"/>
    </xf>
    <xf numFmtId="4" fontId="113" fillId="35" borderId="22" applyNumberFormat="0" applyProtection="0">
      <alignment horizontal="right" vertical="center"/>
    </xf>
    <xf numFmtId="4" fontId="113" fillId="36" borderId="22" applyNumberFormat="0" applyProtection="0">
      <alignment horizontal="right" vertical="center"/>
    </xf>
    <xf numFmtId="4" fontId="113" fillId="37" borderId="22" applyNumberFormat="0" applyProtection="0">
      <alignment horizontal="right" vertical="center"/>
    </xf>
    <xf numFmtId="4" fontId="113" fillId="38" borderId="22" applyNumberFormat="0" applyProtection="0">
      <alignment horizontal="right" vertical="center"/>
    </xf>
    <xf numFmtId="4" fontId="113" fillId="39" borderId="22" applyNumberFormat="0" applyProtection="0">
      <alignment horizontal="right" vertical="center"/>
    </xf>
    <xf numFmtId="4" fontId="113" fillId="40" borderId="22" applyNumberFormat="0" applyProtection="0">
      <alignment horizontal="right" vertical="center"/>
    </xf>
    <xf numFmtId="4" fontId="113" fillId="41" borderId="22" applyNumberFormat="0" applyProtection="0">
      <alignment horizontal="right" vertical="center"/>
    </xf>
    <xf numFmtId="4" fontId="113" fillId="42" borderId="22" applyNumberFormat="0" applyProtection="0">
      <alignment horizontal="right" vertical="center"/>
    </xf>
    <xf numFmtId="4" fontId="68" fillId="43" borderId="22" applyNumberFormat="0" applyProtection="0">
      <alignment horizontal="left" vertical="center" indent="1"/>
    </xf>
    <xf numFmtId="4" fontId="113" fillId="44" borderId="26" applyNumberFormat="0" applyProtection="0">
      <alignment horizontal="left" vertical="center" indent="1"/>
    </xf>
    <xf numFmtId="4" fontId="128" fillId="45" borderId="0" applyNumberFormat="0" applyProtection="0">
      <alignment horizontal="left" vertical="center" indent="1"/>
    </xf>
    <xf numFmtId="0" fontId="51" fillId="33" borderId="22" applyNumberFormat="0" applyProtection="0">
      <alignment horizontal="left" vertical="center" indent="1"/>
    </xf>
    <xf numFmtId="4" fontId="113" fillId="44" borderId="22" applyNumberFormat="0" applyProtection="0">
      <alignment horizontal="left" vertical="center" indent="1"/>
    </xf>
    <xf numFmtId="4" fontId="113" fillId="46" borderId="22" applyNumberFormat="0" applyProtection="0">
      <alignment horizontal="left" vertical="center" indent="1"/>
    </xf>
    <xf numFmtId="0" fontId="51" fillId="46" borderId="22" applyNumberFormat="0" applyProtection="0">
      <alignment horizontal="left" vertical="center" indent="1"/>
    </xf>
    <xf numFmtId="0" fontId="51" fillId="46" borderId="22" applyNumberFormat="0" applyProtection="0">
      <alignment horizontal="left" vertical="center" indent="1"/>
    </xf>
    <xf numFmtId="0" fontId="51" fillId="31" borderId="22" applyNumberFormat="0" applyProtection="0">
      <alignment horizontal="left" vertical="center" indent="1"/>
    </xf>
    <xf numFmtId="0" fontId="51" fillId="31" borderId="22" applyNumberFormat="0" applyProtection="0">
      <alignment horizontal="left" vertical="center" indent="1"/>
    </xf>
    <xf numFmtId="0" fontId="51" fillId="23" borderId="22" applyNumberFormat="0" applyProtection="0">
      <alignment horizontal="left" vertical="center" indent="1"/>
    </xf>
    <xf numFmtId="0" fontId="51" fillId="23" borderId="22" applyNumberFormat="0" applyProtection="0">
      <alignment horizontal="left" vertical="center" indent="1"/>
    </xf>
    <xf numFmtId="0" fontId="51" fillId="33" borderId="22" applyNumberFormat="0" applyProtection="0">
      <alignment horizontal="left" vertical="center" indent="1"/>
    </xf>
    <xf numFmtId="0" fontId="51" fillId="33" borderId="22" applyNumberFormat="0" applyProtection="0">
      <alignment horizontal="left" vertical="center" indent="1"/>
    </xf>
    <xf numFmtId="4" fontId="113" fillId="25" borderId="22" applyNumberFormat="0" applyProtection="0">
      <alignment vertical="center"/>
    </xf>
    <xf numFmtId="4" fontId="127" fillId="25" borderId="22" applyNumberFormat="0" applyProtection="0">
      <alignment vertical="center"/>
    </xf>
    <xf numFmtId="4" fontId="113" fillId="25" borderId="22" applyNumberFormat="0" applyProtection="0">
      <alignment horizontal="left" vertical="center" indent="1"/>
    </xf>
    <xf numFmtId="4" fontId="113" fillId="25" borderId="22" applyNumberFormat="0" applyProtection="0">
      <alignment horizontal="left" vertical="center" indent="1"/>
    </xf>
    <xf numFmtId="4" fontId="113" fillId="44" borderId="22" applyNumberFormat="0" applyProtection="0">
      <alignment horizontal="right" vertical="center"/>
    </xf>
    <xf numFmtId="4" fontId="127" fillId="44" borderId="22" applyNumberFormat="0" applyProtection="0">
      <alignment horizontal="right" vertical="center"/>
    </xf>
    <xf numFmtId="0" fontId="51" fillId="33" borderId="22" applyNumberFormat="0" applyProtection="0">
      <alignment horizontal="left" vertical="center" indent="1"/>
    </xf>
    <xf numFmtId="0" fontId="51" fillId="33" borderId="22" applyNumberFormat="0" applyProtection="0">
      <alignment horizontal="left" vertical="center" indent="1"/>
    </xf>
    <xf numFmtId="0" fontId="129" fillId="0" borderId="0"/>
    <xf numFmtId="4" fontId="130" fillId="44" borderId="22" applyNumberFormat="0" applyProtection="0">
      <alignment horizontal="right" vertical="center"/>
    </xf>
    <xf numFmtId="0" fontId="50" fillId="0" borderId="9"/>
    <xf numFmtId="0" fontId="51" fillId="0" borderId="0"/>
    <xf numFmtId="0" fontId="50" fillId="0" borderId="0"/>
    <xf numFmtId="0" fontId="53" fillId="0" borderId="0"/>
    <xf numFmtId="0" fontId="51" fillId="0" borderId="0">
      <alignment vertical="top"/>
    </xf>
    <xf numFmtId="0" fontId="131" fillId="28" borderId="27">
      <alignment horizontal="center"/>
    </xf>
    <xf numFmtId="3" fontId="132" fillId="28" borderId="0"/>
    <xf numFmtId="3" fontId="131" fillId="28" borderId="0"/>
    <xf numFmtId="0" fontId="132" fillId="28" borderId="0"/>
    <xf numFmtId="0" fontId="131" fillId="28" borderId="0"/>
    <xf numFmtId="0" fontId="132" fillId="28" borderId="0">
      <alignment horizontal="center"/>
    </xf>
    <xf numFmtId="0" fontId="50" fillId="0" borderId="28"/>
    <xf numFmtId="0" fontId="133" fillId="0" borderId="0">
      <alignment wrapText="1"/>
    </xf>
    <xf numFmtId="0" fontId="133" fillId="0" borderId="0">
      <alignment wrapText="1"/>
    </xf>
    <xf numFmtId="0" fontId="133" fillId="0" borderId="0">
      <alignment wrapText="1"/>
    </xf>
    <xf numFmtId="0" fontId="133" fillId="0" borderId="0">
      <alignment wrapText="1"/>
    </xf>
    <xf numFmtId="0" fontId="134" fillId="0" borderId="0" applyBorder="0" applyProtection="0">
      <alignment vertical="center"/>
    </xf>
    <xf numFmtId="0" fontId="134" fillId="0" borderId="29" applyBorder="0" applyProtection="0">
      <alignment horizontal="right" vertical="center"/>
    </xf>
    <xf numFmtId="0" fontId="135" fillId="47" borderId="0" applyBorder="0" applyProtection="0">
      <alignment horizontal="centerContinuous" vertical="center"/>
    </xf>
    <xf numFmtId="0" fontId="135" fillId="48" borderId="29" applyBorder="0" applyProtection="0">
      <alignment horizontal="centerContinuous" vertical="center"/>
    </xf>
    <xf numFmtId="0" fontId="136" fillId="0" borderId="0" applyNumberFormat="0" applyFill="0" applyBorder="0" applyProtection="0">
      <alignment horizontal="left"/>
    </xf>
    <xf numFmtId="0" fontId="137" fillId="49" borderId="0">
      <alignment horizontal="right" vertical="top" wrapText="1"/>
    </xf>
    <xf numFmtId="0" fontId="137" fillId="49" borderId="0">
      <alignment horizontal="right" vertical="top" wrapText="1"/>
    </xf>
    <xf numFmtId="0" fontId="137" fillId="49" borderId="0">
      <alignment horizontal="right" vertical="top" wrapText="1"/>
    </xf>
    <xf numFmtId="0" fontId="137" fillId="49" borderId="0">
      <alignment horizontal="right" vertical="top" wrapText="1"/>
    </xf>
    <xf numFmtId="0" fontId="137" fillId="0" borderId="0" applyBorder="0" applyProtection="0">
      <alignment horizontal="left"/>
    </xf>
    <xf numFmtId="0" fontId="138" fillId="0" borderId="0"/>
    <xf numFmtId="0" fontId="138" fillId="0" borderId="0"/>
    <xf numFmtId="0" fontId="138" fillId="0" borderId="0"/>
    <xf numFmtId="0" fontId="138" fillId="0" borderId="0"/>
    <xf numFmtId="0" fontId="139" fillId="0" borderId="0"/>
    <xf numFmtId="0" fontId="139" fillId="0" borderId="0"/>
    <xf numFmtId="0" fontId="139" fillId="0" borderId="0"/>
    <xf numFmtId="0" fontId="140" fillId="0" borderId="0"/>
    <xf numFmtId="0" fontId="140" fillId="0" borderId="0"/>
    <xf numFmtId="0" fontId="140" fillId="0" borderId="0"/>
    <xf numFmtId="170" fontId="85" fillId="0" borderId="0">
      <alignment wrapText="1"/>
      <protection locked="0"/>
    </xf>
    <xf numFmtId="170" fontId="85" fillId="0" borderId="0">
      <alignment wrapText="1"/>
      <protection locked="0"/>
    </xf>
    <xf numFmtId="170" fontId="137" fillId="50" borderId="0">
      <alignment wrapText="1"/>
      <protection locked="0"/>
    </xf>
    <xf numFmtId="170" fontId="137" fillId="50" borderId="0">
      <alignment wrapText="1"/>
      <protection locked="0"/>
    </xf>
    <xf numFmtId="170" fontId="137" fillId="50" borderId="0">
      <alignment wrapText="1"/>
      <protection locked="0"/>
    </xf>
    <xf numFmtId="170" fontId="137" fillId="50" borderId="0">
      <alignment wrapText="1"/>
      <protection locked="0"/>
    </xf>
    <xf numFmtId="170" fontId="85" fillId="0" borderId="0">
      <alignment wrapText="1"/>
      <protection locked="0"/>
    </xf>
    <xf numFmtId="171" fontId="85" fillId="0" borderId="0">
      <alignment wrapText="1"/>
      <protection locked="0"/>
    </xf>
    <xf numFmtId="171" fontId="85" fillId="0" borderId="0">
      <alignment wrapText="1"/>
      <protection locked="0"/>
    </xf>
    <xf numFmtId="171" fontId="85" fillId="0" borderId="0">
      <alignment wrapText="1"/>
      <protection locked="0"/>
    </xf>
    <xf numFmtId="171" fontId="137" fillId="50" borderId="0">
      <alignment wrapText="1"/>
      <protection locked="0"/>
    </xf>
    <xf numFmtId="171" fontId="137" fillId="50" borderId="0">
      <alignment wrapText="1"/>
      <protection locked="0"/>
    </xf>
    <xf numFmtId="171" fontId="137" fillId="50" borderId="0">
      <alignment wrapText="1"/>
      <protection locked="0"/>
    </xf>
    <xf numFmtId="171" fontId="137" fillId="50" borderId="0">
      <alignment wrapText="1"/>
      <protection locked="0"/>
    </xf>
    <xf numFmtId="171" fontId="137" fillId="50" borderId="0">
      <alignment wrapText="1"/>
      <protection locked="0"/>
    </xf>
    <xf numFmtId="171" fontId="85" fillId="0" borderId="0">
      <alignment wrapText="1"/>
      <protection locked="0"/>
    </xf>
    <xf numFmtId="172" fontId="85" fillId="0" borderId="0">
      <alignment wrapText="1"/>
      <protection locked="0"/>
    </xf>
    <xf numFmtId="172" fontId="85" fillId="0" borderId="0">
      <alignment wrapText="1"/>
      <protection locked="0"/>
    </xf>
    <xf numFmtId="172" fontId="137" fillId="50" borderId="0">
      <alignment wrapText="1"/>
      <protection locked="0"/>
    </xf>
    <xf numFmtId="172" fontId="137" fillId="50" borderId="0">
      <alignment wrapText="1"/>
      <protection locked="0"/>
    </xf>
    <xf numFmtId="172" fontId="137" fillId="50" borderId="0">
      <alignment wrapText="1"/>
      <protection locked="0"/>
    </xf>
    <xf numFmtId="172" fontId="137" fillId="50" borderId="0">
      <alignment wrapText="1"/>
      <protection locked="0"/>
    </xf>
    <xf numFmtId="172" fontId="85" fillId="0" borderId="0">
      <alignment wrapText="1"/>
      <protection locked="0"/>
    </xf>
    <xf numFmtId="0" fontId="82" fillId="0" borderId="0" applyNumberFormat="0" applyFill="0" applyBorder="0" applyProtection="0">
      <alignment horizontal="left"/>
    </xf>
    <xf numFmtId="0" fontId="96" fillId="0" borderId="0" applyNumberFormat="0" applyFill="0" applyBorder="0" applyProtection="0"/>
    <xf numFmtId="0" fontId="141" fillId="0" borderId="0" applyFill="0" applyBorder="0" applyProtection="0">
      <alignment horizontal="left"/>
    </xf>
    <xf numFmtId="173" fontId="137" fillId="49" borderId="30">
      <alignment wrapText="1"/>
    </xf>
    <xf numFmtId="173" fontId="137" fillId="49" borderId="30">
      <alignment wrapText="1"/>
    </xf>
    <xf numFmtId="173" fontId="137" fillId="49" borderId="30">
      <alignment wrapText="1"/>
    </xf>
    <xf numFmtId="174" fontId="137" fillId="49" borderId="30">
      <alignment wrapText="1"/>
    </xf>
    <xf numFmtId="174" fontId="137" fillId="49" borderId="30">
      <alignment wrapText="1"/>
    </xf>
    <xf numFmtId="174" fontId="137" fillId="49" borderId="30">
      <alignment wrapText="1"/>
    </xf>
    <xf numFmtId="174" fontId="137" fillId="49" borderId="30">
      <alignment wrapText="1"/>
    </xf>
    <xf numFmtId="175" fontId="137" fillId="49" borderId="30">
      <alignment wrapText="1"/>
    </xf>
    <xf numFmtId="175" fontId="137" fillId="49" borderId="30">
      <alignment wrapText="1"/>
    </xf>
    <xf numFmtId="175" fontId="137" fillId="49" borderId="30">
      <alignment wrapText="1"/>
    </xf>
    <xf numFmtId="0" fontId="138" fillId="0" borderId="31">
      <alignment horizontal="right"/>
    </xf>
    <xf numFmtId="0" fontId="138" fillId="0" borderId="31">
      <alignment horizontal="right"/>
    </xf>
    <xf numFmtId="0" fontId="138" fillId="0" borderId="31">
      <alignment horizontal="right"/>
    </xf>
    <xf numFmtId="0" fontId="85" fillId="0" borderId="14" applyFill="0" applyBorder="0" applyProtection="0">
      <alignment horizontal="left" vertical="top"/>
    </xf>
    <xf numFmtId="0" fontId="138" fillId="0" borderId="31">
      <alignment horizontal="right"/>
    </xf>
    <xf numFmtId="204" fontId="51" fillId="0" borderId="0" applyNumberFormat="0" applyFill="0" applyBorder="0">
      <alignment horizontal="left"/>
    </xf>
    <xf numFmtId="204" fontId="51" fillId="0" borderId="0" applyNumberFormat="0" applyFill="0" applyBorder="0">
      <alignment horizontal="right"/>
    </xf>
    <xf numFmtId="0" fontId="51" fillId="0" borderId="0"/>
    <xf numFmtId="0" fontId="142" fillId="0" borderId="0" applyNumberFormat="0" applyFill="0" applyBorder="0" applyProtection="0"/>
    <xf numFmtId="0" fontId="142" fillId="0" borderId="0" applyNumberFormat="0" applyFill="0" applyBorder="0" applyProtection="0"/>
    <xf numFmtId="0" fontId="51" fillId="0" borderId="0" applyNumberFormat="0" applyFill="0" applyBorder="0" applyProtection="0"/>
    <xf numFmtId="0" fontId="51" fillId="0" borderId="0" applyNumberFormat="0" applyFill="0" applyBorder="0" applyProtection="0"/>
    <xf numFmtId="0" fontId="142" fillId="0" borderId="0" applyNumberFormat="0" applyFill="0" applyBorder="0" applyProtection="0"/>
    <xf numFmtId="0" fontId="142" fillId="0" borderId="0"/>
    <xf numFmtId="40" fontId="143" fillId="0" borderId="0"/>
    <xf numFmtId="0" fontId="144" fillId="0" borderId="0" applyNumberFormat="0" applyFill="0" applyBorder="0" applyAlignment="0" applyProtection="0"/>
    <xf numFmtId="0" fontId="144" fillId="0" borderId="0" applyNumberFormat="0" applyFill="0" applyBorder="0" applyAlignment="0" applyProtection="0"/>
    <xf numFmtId="0" fontId="145" fillId="0" borderId="0" applyNumberFormat="0" applyFill="0" applyBorder="0" applyProtection="0">
      <alignment horizontal="left" vertical="center" indent="10"/>
    </xf>
    <xf numFmtId="0" fontId="145" fillId="0" borderId="0" applyNumberFormat="0" applyFill="0" applyBorder="0" applyProtection="0">
      <alignment horizontal="left" vertical="center" indent="10"/>
    </xf>
    <xf numFmtId="0" fontId="51" fillId="0" borderId="0"/>
    <xf numFmtId="0" fontId="142" fillId="0" borderId="0"/>
    <xf numFmtId="0" fontId="146" fillId="0" borderId="32" applyNumberFormat="0" applyFill="0" applyAlignment="0" applyProtection="0"/>
    <xf numFmtId="0" fontId="146" fillId="0" borderId="32" applyNumberFormat="0" applyFill="0" applyAlignment="0" applyProtection="0"/>
    <xf numFmtId="0" fontId="147" fillId="0" borderId="0" applyFill="0" applyBorder="0" applyProtection="0"/>
    <xf numFmtId="0" fontId="147" fillId="0" borderId="0" applyFill="0" applyBorder="0" applyProtection="0"/>
    <xf numFmtId="0" fontId="51" fillId="0" borderId="0"/>
    <xf numFmtId="0" fontId="114" fillId="0" borderId="0"/>
    <xf numFmtId="0" fontId="51" fillId="0" borderId="0"/>
    <xf numFmtId="0" fontId="51" fillId="0" borderId="0"/>
    <xf numFmtId="0" fontId="50" fillId="0" borderId="0">
      <alignment horizontal="center" textRotation="180"/>
    </xf>
    <xf numFmtId="0" fontId="148" fillId="0" borderId="0" applyNumberFormat="0" applyFill="0" applyBorder="0" applyAlignment="0" applyProtection="0"/>
    <xf numFmtId="0" fontId="148" fillId="0" borderId="0" applyNumberFormat="0" applyFill="0" applyBorder="0" applyAlignment="0" applyProtection="0"/>
    <xf numFmtId="0" fontId="85" fillId="0" borderId="0"/>
    <xf numFmtId="0" fontId="163" fillId="0" borderId="0" applyNumberFormat="0" applyFill="0" applyBorder="0" applyAlignment="0" applyProtection="0"/>
    <xf numFmtId="0" fontId="165" fillId="0" borderId="0"/>
    <xf numFmtId="9" fontId="49" fillId="0" borderId="0" applyFont="0" applyFill="0" applyBorder="0" applyAlignment="0" applyProtection="0"/>
    <xf numFmtId="0" fontId="163" fillId="0" borderId="0" applyNumberFormat="0" applyFill="0" applyBorder="0" applyAlignment="0" applyProtection="0"/>
    <xf numFmtId="0" fontId="50" fillId="0" borderId="0"/>
    <xf numFmtId="0" fontId="166" fillId="0" borderId="0"/>
    <xf numFmtId="43" fontId="49" fillId="0" borderId="0" applyFont="0" applyFill="0" applyBorder="0" applyAlignment="0" applyProtection="0"/>
    <xf numFmtId="0" fontId="167" fillId="0" borderId="0"/>
    <xf numFmtId="0" fontId="169" fillId="0" borderId="0"/>
    <xf numFmtId="182" fontId="50" fillId="0" borderId="0" applyFill="0" applyBorder="0" applyAlignment="0" applyProtection="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164" fontId="50" fillId="0" borderId="0" applyFont="0" applyFill="0" applyBorder="0" applyProtection="0">
      <alignment horizontal="right"/>
    </xf>
    <xf numFmtId="164" fontId="50" fillId="0" borderId="0" applyFont="0" applyFill="0" applyBorder="0" applyProtection="0">
      <alignment horizontal="right"/>
    </xf>
    <xf numFmtId="165" fontId="50" fillId="0" borderId="0" applyFont="0" applyFill="0" applyBorder="0" applyProtection="0">
      <alignment horizontal="right"/>
    </xf>
    <xf numFmtId="165" fontId="50" fillId="0" borderId="0" applyFont="0" applyFill="0" applyBorder="0" applyProtection="0">
      <alignment horizontal="right"/>
    </xf>
    <xf numFmtId="166" fontId="50" fillId="0" borderId="0" applyFont="0" applyFill="0" applyBorder="0" applyProtection="0">
      <alignment horizontal="right"/>
    </xf>
    <xf numFmtId="166" fontId="50" fillId="0" borderId="0" applyFont="0" applyFill="0" applyBorder="0" applyProtection="0">
      <alignment horizontal="right"/>
    </xf>
    <xf numFmtId="176" fontId="50" fillId="0" borderId="0" applyBorder="0"/>
    <xf numFmtId="0" fontId="50" fillId="0" borderId="0"/>
    <xf numFmtId="0" fontId="50" fillId="0" borderId="0"/>
    <xf numFmtId="0" fontId="50" fillId="0" borderId="0"/>
    <xf numFmtId="0" fontId="50" fillId="0" borderId="0"/>
    <xf numFmtId="166" fontId="61" fillId="0" borderId="0" applyFont="0" applyFill="0" applyBorder="0" applyProtection="0">
      <alignment horizontal="right"/>
    </xf>
    <xf numFmtId="167" fontId="61" fillId="0" borderId="0" applyFont="0" applyFill="0" applyBorder="0" applyProtection="0">
      <alignment horizontal="left"/>
    </xf>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9"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50" fillId="0" borderId="0"/>
    <xf numFmtId="0" fontId="50" fillId="0" borderId="0"/>
    <xf numFmtId="0" fontId="50" fillId="0" borderId="0"/>
    <xf numFmtId="0" fontId="50" fillId="0" borderId="0">
      <alignment horizontal="left"/>
    </xf>
    <xf numFmtId="0" fontId="50" fillId="0" borderId="0"/>
    <xf numFmtId="0" fontId="50" fillId="0" borderId="0">
      <alignment horizontal="left"/>
    </xf>
    <xf numFmtId="44" fontId="50" fillId="0" borderId="0" applyFont="0" applyFill="0" applyBorder="0" applyAlignment="0" applyProtection="0"/>
    <xf numFmtId="191" fontId="50" fillId="0" borderId="0" applyFont="0" applyFill="0" applyBorder="0" applyAlignment="0" applyProtection="0"/>
    <xf numFmtId="180" fontId="50" fillId="0" borderId="0" applyFont="0" applyFill="0" applyBorder="0" applyAlignment="0" applyProtection="0"/>
    <xf numFmtId="0" fontId="50" fillId="0" borderId="0">
      <protection locked="0"/>
    </xf>
    <xf numFmtId="0" fontId="50" fillId="0" borderId="0"/>
    <xf numFmtId="0" fontId="50" fillId="0" borderId="0">
      <protection locked="0"/>
    </xf>
    <xf numFmtId="0" fontId="50" fillId="0" borderId="0">
      <protection locked="0"/>
    </xf>
    <xf numFmtId="177" fontId="50" fillId="0" borderId="0" applyFont="0" applyFill="0" applyBorder="0" applyAlignment="0" applyProtection="0"/>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protection locked="0"/>
    </xf>
    <xf numFmtId="0" fontId="50" fillId="0" borderId="0">
      <alignment horizontal="left"/>
    </xf>
    <xf numFmtId="0" fontId="50" fillId="0" borderId="0" applyFont="0" applyFill="0" applyBorder="0" applyProtection="0">
      <alignment horizontal="right"/>
    </xf>
    <xf numFmtId="0" fontId="50" fillId="0" borderId="0" applyFont="0" applyFill="0" applyBorder="0" applyProtection="0">
      <alignment horizontal="right"/>
    </xf>
    <xf numFmtId="38" fontId="62" fillId="23" borderId="0" applyNumberFormat="0" applyBorder="0" applyAlignment="0" applyProtection="0"/>
    <xf numFmtId="0" fontId="50" fillId="0" borderId="0"/>
    <xf numFmtId="0" fontId="50" fillId="0" borderId="14">
      <alignment horizontal="left" vertical="top"/>
    </xf>
    <xf numFmtId="0" fontId="50" fillId="0" borderId="14">
      <alignment horizontal="left" vertical="top"/>
    </xf>
    <xf numFmtId="10" fontId="62" fillId="25" borderId="17" applyNumberFormat="0" applyBorder="0" applyAlignment="0" applyProtection="0"/>
    <xf numFmtId="0" fontId="50" fillId="0" borderId="0"/>
    <xf numFmtId="0" fontId="50" fillId="0" borderId="0"/>
    <xf numFmtId="0" fontId="50" fillId="0" borderId="0"/>
    <xf numFmtId="1" fontId="50" fillId="0" borderId="0" applyFont="0" applyFill="0" applyBorder="0" applyProtection="0">
      <alignment horizontal="right"/>
    </xf>
    <xf numFmtId="1" fontId="50" fillId="0" borderId="0" applyFont="0" applyFill="0" applyBorder="0" applyProtection="0">
      <alignment horizontal="right"/>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0" borderId="0"/>
    <xf numFmtId="0" fontId="50" fillId="0" borderId="0">
      <alignment vertical="top"/>
    </xf>
    <xf numFmtId="0" fontId="50" fillId="0" borderId="0"/>
    <xf numFmtId="0" fontId="50" fillId="0" borderId="0"/>
    <xf numFmtId="0" fontId="50" fillId="0" borderId="0"/>
    <xf numFmtId="0" fontId="50" fillId="0" borderId="0"/>
    <xf numFmtId="0" fontId="50" fillId="0" borderId="0"/>
    <xf numFmtId="0" fontId="52" fillId="0" borderId="0"/>
    <xf numFmtId="0" fontId="50" fillId="0" borderId="0"/>
    <xf numFmtId="0" fontId="50" fillId="0" borderId="0"/>
    <xf numFmtId="0" fontId="50" fillId="0" borderId="0"/>
    <xf numFmtId="0" fontId="50" fillId="0" borderId="0">
      <alignment vertical="top"/>
    </xf>
    <xf numFmtId="0" fontId="50" fillId="0" borderId="0">
      <alignment vertical="top"/>
    </xf>
    <xf numFmtId="0" fontId="50" fillId="0" borderId="0">
      <alignment vertical="top"/>
    </xf>
    <xf numFmtId="0" fontId="50" fillId="0" borderId="0">
      <alignment vertical="top"/>
    </xf>
    <xf numFmtId="0" fontId="50" fillId="27" borderId="21" applyNumberFormat="0" applyFont="0" applyAlignment="0" applyProtection="0"/>
    <xf numFmtId="169" fontId="50" fillId="0" borderId="0" applyFont="0" applyFill="0" applyBorder="0" applyProtection="0">
      <alignment horizontal="right"/>
    </xf>
    <xf numFmtId="169" fontId="50" fillId="0" borderId="0" applyFont="0" applyFill="0" applyBorder="0" applyProtection="0">
      <alignment horizontal="right"/>
    </xf>
    <xf numFmtId="10"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62" fillId="0" borderId="0"/>
    <xf numFmtId="0" fontId="50" fillId="0" borderId="0"/>
    <xf numFmtId="0" fontId="50" fillId="0" borderId="0"/>
    <xf numFmtId="0" fontId="62" fillId="0" borderId="0"/>
    <xf numFmtId="4" fontId="52" fillId="32" borderId="22" applyNumberFormat="0" applyProtection="0">
      <alignment vertical="center"/>
    </xf>
    <xf numFmtId="4" fontId="52" fillId="32" borderId="22" applyNumberFormat="0" applyProtection="0">
      <alignment horizontal="left" vertical="center" indent="1"/>
    </xf>
    <xf numFmtId="4" fontId="52" fillId="32" borderId="22" applyNumberFormat="0" applyProtection="0">
      <alignment horizontal="left" vertical="center" indent="1"/>
    </xf>
    <xf numFmtId="0" fontId="50" fillId="33" borderId="22" applyNumberFormat="0" applyProtection="0">
      <alignment horizontal="left" vertical="center" indent="1"/>
    </xf>
    <xf numFmtId="4" fontId="52" fillId="34" borderId="22" applyNumberFormat="0" applyProtection="0">
      <alignment horizontal="right" vertical="center"/>
    </xf>
    <xf numFmtId="4" fontId="52" fillId="35" borderId="22" applyNumberFormat="0" applyProtection="0">
      <alignment horizontal="right" vertical="center"/>
    </xf>
    <xf numFmtId="4" fontId="52" fillId="36" borderId="22" applyNumberFormat="0" applyProtection="0">
      <alignment horizontal="right" vertical="center"/>
    </xf>
    <xf numFmtId="4" fontId="52" fillId="37" borderId="22" applyNumberFormat="0" applyProtection="0">
      <alignment horizontal="right" vertical="center"/>
    </xf>
    <xf numFmtId="4" fontId="52" fillId="38" borderId="22" applyNumberFormat="0" applyProtection="0">
      <alignment horizontal="right" vertical="center"/>
    </xf>
    <xf numFmtId="4" fontId="52" fillId="39" borderId="22" applyNumberFormat="0" applyProtection="0">
      <alignment horizontal="right" vertical="center"/>
    </xf>
    <xf numFmtId="4" fontId="52" fillId="40" borderId="22" applyNumberFormat="0" applyProtection="0">
      <alignment horizontal="right" vertical="center"/>
    </xf>
    <xf numFmtId="4" fontId="52" fillId="41" borderId="22" applyNumberFormat="0" applyProtection="0">
      <alignment horizontal="right" vertical="center"/>
    </xf>
    <xf numFmtId="4" fontId="52" fillId="42" borderId="22" applyNumberFormat="0" applyProtection="0">
      <alignment horizontal="right" vertical="center"/>
    </xf>
    <xf numFmtId="4" fontId="52" fillId="44" borderId="26" applyNumberFormat="0" applyProtection="0">
      <alignment horizontal="left" vertical="center" indent="1"/>
    </xf>
    <xf numFmtId="0" fontId="50" fillId="33" borderId="22" applyNumberFormat="0" applyProtection="0">
      <alignment horizontal="left" vertical="center" indent="1"/>
    </xf>
    <xf numFmtId="4" fontId="52" fillId="44" borderId="22" applyNumberFormat="0" applyProtection="0">
      <alignment horizontal="left" vertical="center" indent="1"/>
    </xf>
    <xf numFmtId="4" fontId="52" fillId="46" borderId="22" applyNumberFormat="0" applyProtection="0">
      <alignment horizontal="left" vertical="center" indent="1"/>
    </xf>
    <xf numFmtId="0" fontId="50" fillId="46" borderId="22" applyNumberFormat="0" applyProtection="0">
      <alignment horizontal="left" vertical="center" indent="1"/>
    </xf>
    <xf numFmtId="0" fontId="50" fillId="46" borderId="22" applyNumberFormat="0" applyProtection="0">
      <alignment horizontal="left" vertical="center" indent="1"/>
    </xf>
    <xf numFmtId="0" fontId="50" fillId="31" borderId="22" applyNumberFormat="0" applyProtection="0">
      <alignment horizontal="left" vertical="center" indent="1"/>
    </xf>
    <xf numFmtId="0" fontId="50" fillId="31" borderId="22" applyNumberFormat="0" applyProtection="0">
      <alignment horizontal="left" vertical="center" indent="1"/>
    </xf>
    <xf numFmtId="0" fontId="50" fillId="23" borderId="22" applyNumberFormat="0" applyProtection="0">
      <alignment horizontal="left" vertical="center" indent="1"/>
    </xf>
    <xf numFmtId="0" fontId="50" fillId="23" borderId="22" applyNumberFormat="0" applyProtection="0">
      <alignment horizontal="left" vertical="center" indent="1"/>
    </xf>
    <xf numFmtId="0" fontId="50" fillId="33" borderId="22" applyNumberFormat="0" applyProtection="0">
      <alignment horizontal="left" vertical="center" indent="1"/>
    </xf>
    <xf numFmtId="0" fontId="50" fillId="33" borderId="22" applyNumberFormat="0" applyProtection="0">
      <alignment horizontal="left" vertical="center" indent="1"/>
    </xf>
    <xf numFmtId="4" fontId="52" fillId="25" borderId="22" applyNumberFormat="0" applyProtection="0">
      <alignment vertical="center"/>
    </xf>
    <xf numFmtId="4" fontId="52" fillId="25" borderId="22" applyNumberFormat="0" applyProtection="0">
      <alignment horizontal="left" vertical="center" indent="1"/>
    </xf>
    <xf numFmtId="4" fontId="52" fillId="25" borderId="22" applyNumberFormat="0" applyProtection="0">
      <alignment horizontal="left" vertical="center" indent="1"/>
    </xf>
    <xf numFmtId="4" fontId="52" fillId="44" borderId="22" applyNumberFormat="0" applyProtection="0">
      <alignment horizontal="right" vertical="center"/>
    </xf>
    <xf numFmtId="0" fontId="50" fillId="33" borderId="22" applyNumberFormat="0" applyProtection="0">
      <alignment horizontal="left" vertical="center" indent="1"/>
    </xf>
    <xf numFmtId="0" fontId="50" fillId="33" borderId="22" applyNumberFormat="0" applyProtection="0">
      <alignment horizontal="left" vertical="center" indent="1"/>
    </xf>
    <xf numFmtId="0" fontId="50" fillId="0" borderId="0">
      <alignment vertical="top"/>
    </xf>
    <xf numFmtId="170" fontId="62" fillId="0" borderId="0">
      <alignment wrapText="1"/>
      <protection locked="0"/>
    </xf>
    <xf numFmtId="170" fontId="62" fillId="0" borderId="0">
      <alignment wrapText="1"/>
      <protection locked="0"/>
    </xf>
    <xf numFmtId="171" fontId="62" fillId="0" borderId="0">
      <alignment wrapText="1"/>
      <protection locked="0"/>
    </xf>
    <xf numFmtId="171" fontId="62" fillId="0" borderId="0">
      <alignment wrapText="1"/>
      <protection locked="0"/>
    </xf>
    <xf numFmtId="171" fontId="62" fillId="0" borderId="0">
      <alignment wrapText="1"/>
      <protection locked="0"/>
    </xf>
    <xf numFmtId="172" fontId="62" fillId="0" borderId="0">
      <alignment wrapText="1"/>
      <protection locked="0"/>
    </xf>
    <xf numFmtId="172" fontId="62" fillId="0" borderId="0">
      <alignment wrapText="1"/>
      <protection locked="0"/>
    </xf>
    <xf numFmtId="0" fontId="62" fillId="0" borderId="14" applyFill="0" applyBorder="0" applyProtection="0">
      <alignment horizontal="left" vertical="top"/>
    </xf>
    <xf numFmtId="204" fontId="50" fillId="0" borderId="0" applyNumberFormat="0" applyFill="0" applyBorder="0">
      <alignment horizontal="left"/>
    </xf>
    <xf numFmtId="204" fontId="50" fillId="0" borderId="0" applyNumberFormat="0" applyFill="0" applyBorder="0">
      <alignment horizontal="right"/>
    </xf>
    <xf numFmtId="0" fontId="50" fillId="0" borderId="0"/>
    <xf numFmtId="0" fontId="50" fillId="0" borderId="0" applyNumberFormat="0" applyFill="0" applyBorder="0" applyProtection="0"/>
    <xf numFmtId="0" fontId="50" fillId="0" borderId="0" applyNumberFormat="0" applyFill="0" applyBorder="0" applyProtection="0"/>
    <xf numFmtId="0" fontId="50" fillId="0" borderId="0"/>
    <xf numFmtId="0" fontId="50" fillId="0" borderId="0"/>
    <xf numFmtId="0" fontId="50" fillId="0" borderId="0"/>
    <xf numFmtId="0" fontId="50" fillId="0" borderId="0"/>
    <xf numFmtId="0" fontId="62" fillId="0" borderId="0"/>
    <xf numFmtId="0" fontId="50" fillId="0" borderId="0"/>
    <xf numFmtId="0" fontId="50" fillId="0" borderId="0"/>
    <xf numFmtId="0" fontId="50" fillId="0" borderId="0"/>
    <xf numFmtId="0" fontId="50" fillId="0" borderId="0"/>
    <xf numFmtId="0" fontId="50" fillId="0" borderId="0"/>
    <xf numFmtId="0" fontId="50" fillId="0" borderId="0"/>
    <xf numFmtId="0" fontId="170" fillId="0" borderId="0" applyNumberFormat="0" applyFill="0" applyBorder="0" applyAlignment="0" applyProtection="0">
      <alignment vertical="top"/>
      <protection locked="0"/>
    </xf>
    <xf numFmtId="0" fontId="50" fillId="0" borderId="0"/>
    <xf numFmtId="0" fontId="50" fillId="0" borderId="0"/>
    <xf numFmtId="0" fontId="50" fillId="0" borderId="0"/>
    <xf numFmtId="0" fontId="171" fillId="0" borderId="0"/>
    <xf numFmtId="0" fontId="171" fillId="0" borderId="0"/>
    <xf numFmtId="0" fontId="171" fillId="0" borderId="0"/>
    <xf numFmtId="0" fontId="171" fillId="0" borderId="0"/>
    <xf numFmtId="0" fontId="48" fillId="0" borderId="0"/>
    <xf numFmtId="0" fontId="48" fillId="0" borderId="0"/>
    <xf numFmtId="0" fontId="48" fillId="0" borderId="0"/>
    <xf numFmtId="0" fontId="172" fillId="0" borderId="0"/>
    <xf numFmtId="0" fontId="47" fillId="56" borderId="0" applyNumberFormat="0" applyBorder="0" applyAlignment="0" applyProtection="0"/>
    <xf numFmtId="0" fontId="47" fillId="57" borderId="0" applyNumberFormat="0" applyBorder="0" applyAlignment="0" applyProtection="0"/>
    <xf numFmtId="0" fontId="47" fillId="58" borderId="0" applyNumberFormat="0" applyBorder="0" applyAlignment="0" applyProtection="0"/>
    <xf numFmtId="0" fontId="47" fillId="59" borderId="0" applyNumberFormat="0" applyBorder="0" applyAlignment="0" applyProtection="0"/>
    <xf numFmtId="0" fontId="47" fillId="60" borderId="0" applyNumberFormat="0" applyBorder="0" applyAlignment="0" applyProtection="0"/>
    <xf numFmtId="0" fontId="47" fillId="61" borderId="0" applyNumberFormat="0" applyBorder="0" applyAlignment="0" applyProtection="0"/>
    <xf numFmtId="0" fontId="47" fillId="62" borderId="0" applyNumberFormat="0" applyBorder="0" applyAlignment="0" applyProtection="0"/>
    <xf numFmtId="0" fontId="47" fillId="63" borderId="0" applyNumberFormat="0" applyBorder="0" applyAlignment="0" applyProtection="0"/>
    <xf numFmtId="0" fontId="47" fillId="64" borderId="0" applyNumberFormat="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0" fontId="173" fillId="68" borderId="0" applyNumberFormat="0" applyBorder="0" applyAlignment="0" applyProtection="0"/>
    <xf numFmtId="0" fontId="173" fillId="69" borderId="0" applyNumberFormat="0" applyBorder="0" applyAlignment="0" applyProtection="0"/>
    <xf numFmtId="0" fontId="173" fillId="70" borderId="0" applyNumberFormat="0" applyBorder="0" applyAlignment="0" applyProtection="0"/>
    <xf numFmtId="0" fontId="173" fillId="71" borderId="0" applyNumberFormat="0" applyBorder="0" applyAlignment="0" applyProtection="0"/>
    <xf numFmtId="0" fontId="173" fillId="72" borderId="0" applyNumberFormat="0" applyBorder="0" applyAlignment="0" applyProtection="0"/>
    <xf numFmtId="0" fontId="173" fillId="73" borderId="0" applyNumberFormat="0" applyBorder="0" applyAlignment="0" applyProtection="0"/>
    <xf numFmtId="0" fontId="173" fillId="74" borderId="0" applyNumberFormat="0" applyBorder="0" applyAlignment="0" applyProtection="0"/>
    <xf numFmtId="0" fontId="173" fillId="75" borderId="0" applyNumberFormat="0" applyBorder="0" applyAlignment="0" applyProtection="0"/>
    <xf numFmtId="0" fontId="173" fillId="76" borderId="0" applyNumberFormat="0" applyBorder="0" applyAlignment="0" applyProtection="0"/>
    <xf numFmtId="0" fontId="173" fillId="77" borderId="0" applyNumberFormat="0" applyBorder="0" applyAlignment="0" applyProtection="0"/>
    <xf numFmtId="0" fontId="173" fillId="78" borderId="0" applyNumberFormat="0" applyBorder="0" applyAlignment="0" applyProtection="0"/>
    <xf numFmtId="0" fontId="173" fillId="79" borderId="0" applyNumberFormat="0" applyBorder="0" applyAlignment="0" applyProtection="0"/>
    <xf numFmtId="0" fontId="174" fillId="80" borderId="0" applyNumberFormat="0" applyBorder="0" applyAlignment="0" applyProtection="0"/>
    <xf numFmtId="0" fontId="175" fillId="81" borderId="85" applyNumberFormat="0" applyAlignment="0" applyProtection="0"/>
    <xf numFmtId="0" fontId="176" fillId="82" borderId="86" applyNumberFormat="0" applyAlignment="0" applyProtection="0"/>
    <xf numFmtId="0" fontId="177" fillId="0" borderId="0" applyNumberFormat="0" applyFill="0" applyBorder="0" applyAlignment="0" applyProtection="0"/>
    <xf numFmtId="0" fontId="178" fillId="83" borderId="0" applyNumberFormat="0" applyBorder="0" applyAlignment="0" applyProtection="0"/>
    <xf numFmtId="0" fontId="179" fillId="0" borderId="87" applyNumberFormat="0" applyFill="0" applyAlignment="0" applyProtection="0"/>
    <xf numFmtId="0" fontId="180" fillId="0" borderId="88" applyNumberFormat="0" applyFill="0" applyAlignment="0" applyProtection="0"/>
    <xf numFmtId="0" fontId="181" fillId="0" borderId="89" applyNumberFormat="0" applyFill="0" applyAlignment="0" applyProtection="0"/>
    <xf numFmtId="0" fontId="181" fillId="0" borderId="0" applyNumberFormat="0" applyFill="0" applyBorder="0" applyAlignment="0" applyProtection="0"/>
    <xf numFmtId="0" fontId="182" fillId="84" borderId="85" applyNumberFormat="0" applyAlignment="0" applyProtection="0"/>
    <xf numFmtId="0" fontId="183" fillId="0" borderId="90" applyNumberFormat="0" applyFill="0" applyAlignment="0" applyProtection="0"/>
    <xf numFmtId="0" fontId="184" fillId="85" borderId="0" applyNumberFormat="0" applyBorder="0" applyAlignment="0" applyProtection="0"/>
    <xf numFmtId="0" fontId="50" fillId="0" borderId="0"/>
    <xf numFmtId="0" fontId="185" fillId="0" borderId="0"/>
    <xf numFmtId="0" fontId="47" fillId="0" borderId="0"/>
    <xf numFmtId="0" fontId="172" fillId="0" borderId="0"/>
    <xf numFmtId="0" fontId="47" fillId="86" borderId="91" applyNumberFormat="0" applyFont="0" applyAlignment="0" applyProtection="0"/>
    <xf numFmtId="0" fontId="186" fillId="81" borderId="92" applyNumberFormat="0" applyAlignment="0" applyProtection="0"/>
    <xf numFmtId="0" fontId="187" fillId="0" borderId="0" applyNumberFormat="0" applyFill="0" applyBorder="0" applyAlignment="0" applyProtection="0"/>
    <xf numFmtId="0" fontId="188" fillId="0" borderId="93" applyNumberFormat="0" applyFill="0" applyAlignment="0" applyProtection="0"/>
    <xf numFmtId="0" fontId="189" fillId="0" borderId="0" applyNumberFormat="0" applyFill="0" applyBorder="0" applyAlignment="0" applyProtection="0"/>
    <xf numFmtId="0" fontId="179" fillId="0" borderId="87" applyNumberFormat="0" applyFill="0" applyAlignment="0" applyProtection="0"/>
    <xf numFmtId="0" fontId="182" fillId="84" borderId="85" applyNumberFormat="0" applyAlignment="0" applyProtection="0"/>
    <xf numFmtId="0" fontId="172" fillId="0" borderId="0"/>
    <xf numFmtId="0" fontId="46" fillId="56" borderId="0" applyNumberFormat="0" applyBorder="0" applyAlignment="0" applyProtection="0"/>
    <xf numFmtId="0" fontId="46" fillId="57" borderId="0" applyNumberFormat="0" applyBorder="0" applyAlignment="0" applyProtection="0"/>
    <xf numFmtId="0" fontId="46" fillId="58" borderId="0" applyNumberFormat="0" applyBorder="0" applyAlignment="0" applyProtection="0"/>
    <xf numFmtId="0" fontId="46" fillId="59" borderId="0" applyNumberFormat="0" applyBorder="0" applyAlignment="0" applyProtection="0"/>
    <xf numFmtId="0" fontId="46" fillId="60" borderId="0" applyNumberFormat="0" applyBorder="0" applyAlignment="0" applyProtection="0"/>
    <xf numFmtId="0" fontId="46" fillId="61" borderId="0" applyNumberFormat="0" applyBorder="0" applyAlignment="0" applyProtection="0"/>
    <xf numFmtId="0" fontId="46" fillId="62" borderId="0" applyNumberFormat="0" applyBorder="0" applyAlignment="0" applyProtection="0"/>
    <xf numFmtId="0" fontId="46" fillId="63" borderId="0" applyNumberFormat="0" applyBorder="0" applyAlignment="0" applyProtection="0"/>
    <xf numFmtId="0" fontId="46" fillId="64" borderId="0" applyNumberFormat="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0" fontId="179" fillId="0" borderId="87" applyNumberFormat="0" applyFill="0" applyAlignment="0" applyProtection="0"/>
    <xf numFmtId="0" fontId="182" fillId="84" borderId="85" applyNumberFormat="0" applyAlignment="0" applyProtection="0"/>
    <xf numFmtId="0" fontId="46" fillId="0" borderId="0"/>
    <xf numFmtId="0" fontId="46" fillId="86" borderId="91" applyNumberFormat="0" applyFont="0" applyAlignment="0" applyProtection="0"/>
    <xf numFmtId="0" fontId="46" fillId="0" borderId="0"/>
    <xf numFmtId="0" fontId="190" fillId="0" borderId="0"/>
    <xf numFmtId="0" fontId="45" fillId="0" borderId="0"/>
    <xf numFmtId="0" fontId="45" fillId="0" borderId="0"/>
    <xf numFmtId="0" fontId="192" fillId="0" borderId="0"/>
    <xf numFmtId="0" fontId="193" fillId="0" borderId="0"/>
    <xf numFmtId="0" fontId="44" fillId="0" borderId="0"/>
    <xf numFmtId="0" fontId="194" fillId="0" borderId="0"/>
    <xf numFmtId="0" fontId="43" fillId="0" borderId="0"/>
    <xf numFmtId="0" fontId="194" fillId="0" borderId="0"/>
    <xf numFmtId="0" fontId="194" fillId="0" borderId="0"/>
    <xf numFmtId="0" fontId="50" fillId="0" borderId="0"/>
    <xf numFmtId="0" fontId="195" fillId="0" borderId="0"/>
    <xf numFmtId="0" fontId="50" fillId="0" borderId="0"/>
    <xf numFmtId="0" fontId="50" fillId="0" borderId="0"/>
    <xf numFmtId="0" fontId="50" fillId="0" borderId="0"/>
    <xf numFmtId="0" fontId="50" fillId="0" borderId="0"/>
    <xf numFmtId="0" fontId="42" fillId="0" borderId="0"/>
    <xf numFmtId="0" fontId="196" fillId="0" borderId="0"/>
    <xf numFmtId="0" fontId="196" fillId="0" borderId="0"/>
    <xf numFmtId="0" fontId="50" fillId="0" borderId="0"/>
    <xf numFmtId="0" fontId="42" fillId="0" borderId="0"/>
    <xf numFmtId="0" fontId="196" fillId="0" borderId="0"/>
    <xf numFmtId="0" fontId="196" fillId="0" borderId="0"/>
    <xf numFmtId="0" fontId="50" fillId="0" borderId="0"/>
    <xf numFmtId="0" fontId="50" fillId="0" borderId="0"/>
    <xf numFmtId="0" fontId="41" fillId="0" borderId="0"/>
    <xf numFmtId="0" fontId="50" fillId="0" borderId="0"/>
    <xf numFmtId="0" fontId="50" fillId="0" borderId="0"/>
    <xf numFmtId="0" fontId="50" fillId="0" borderId="0"/>
    <xf numFmtId="0" fontId="50" fillId="0" borderId="0"/>
    <xf numFmtId="0" fontId="197" fillId="0" borderId="0"/>
    <xf numFmtId="0" fontId="40" fillId="0" borderId="0"/>
    <xf numFmtId="0" fontId="40" fillId="0" borderId="0"/>
    <xf numFmtId="0" fontId="40" fillId="0" borderId="0"/>
    <xf numFmtId="0" fontId="40" fillId="0" borderId="0"/>
    <xf numFmtId="0" fontId="50" fillId="0" borderId="0"/>
    <xf numFmtId="0" fontId="50" fillId="0" borderId="0"/>
    <xf numFmtId="0" fontId="199" fillId="0" borderId="0"/>
    <xf numFmtId="0" fontId="179" fillId="0" borderId="87" applyNumberFormat="0" applyFill="0" applyAlignment="0" applyProtection="0"/>
    <xf numFmtId="0" fontId="39" fillId="56" borderId="0" applyNumberFormat="0" applyBorder="0" applyAlignment="0" applyProtection="0"/>
    <xf numFmtId="0" fontId="39" fillId="57" borderId="0" applyNumberFormat="0" applyBorder="0" applyAlignment="0" applyProtection="0"/>
    <xf numFmtId="0" fontId="39" fillId="58" borderId="0" applyNumberFormat="0" applyBorder="0" applyAlignment="0" applyProtection="0"/>
    <xf numFmtId="0" fontId="39" fillId="59" borderId="0" applyNumberFormat="0" applyBorder="0" applyAlignment="0" applyProtection="0"/>
    <xf numFmtId="0" fontId="39" fillId="60" borderId="0" applyNumberFormat="0" applyBorder="0" applyAlignment="0" applyProtection="0"/>
    <xf numFmtId="0" fontId="39" fillId="61" borderId="0" applyNumberFormat="0" applyBorder="0" applyAlignment="0" applyProtection="0"/>
    <xf numFmtId="0" fontId="39" fillId="62" borderId="0" applyNumberFormat="0" applyBorder="0" applyAlignment="0" applyProtection="0"/>
    <xf numFmtId="0" fontId="39" fillId="63" borderId="0" applyNumberFormat="0" applyBorder="0" applyAlignment="0" applyProtection="0"/>
    <xf numFmtId="0" fontId="39" fillId="64" borderId="0" applyNumberFormat="0" applyBorder="0" applyAlignment="0" applyProtection="0"/>
    <xf numFmtId="0" fontId="39" fillId="65" borderId="0" applyNumberFormat="0" applyBorder="0" applyAlignment="0" applyProtection="0"/>
    <xf numFmtId="0" fontId="39" fillId="66" borderId="0" applyNumberFormat="0" applyBorder="0" applyAlignment="0" applyProtection="0"/>
    <xf numFmtId="0" fontId="39" fillId="67" borderId="0" applyNumberFormat="0" applyBorder="0" applyAlignment="0" applyProtection="0"/>
    <xf numFmtId="0" fontId="179" fillId="0" borderId="87" applyNumberFormat="0" applyFill="0" applyAlignment="0" applyProtection="0"/>
    <xf numFmtId="0" fontId="179" fillId="0" borderId="87" applyNumberFormat="0" applyFill="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39" fillId="0" borderId="0"/>
    <xf numFmtId="0" fontId="39" fillId="86" borderId="91" applyNumberFormat="0" applyFont="0" applyAlignment="0" applyProtection="0"/>
    <xf numFmtId="0" fontId="199" fillId="0" borderId="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199" fillId="0" borderId="0"/>
    <xf numFmtId="0" fontId="199" fillId="0" borderId="0"/>
    <xf numFmtId="0" fontId="199" fillId="0" borderId="0"/>
    <xf numFmtId="0" fontId="199" fillId="0" borderId="0"/>
    <xf numFmtId="0" fontId="199" fillId="0" borderId="0"/>
    <xf numFmtId="0" fontId="199" fillId="0" borderId="0"/>
    <xf numFmtId="0" fontId="199" fillId="0" borderId="0"/>
    <xf numFmtId="0" fontId="199" fillId="0" borderId="0"/>
    <xf numFmtId="0" fontId="199" fillId="0" borderId="0"/>
    <xf numFmtId="0" fontId="199" fillId="0" borderId="0"/>
    <xf numFmtId="0" fontId="50" fillId="0" borderId="0"/>
    <xf numFmtId="0" fontId="50" fillId="0" borderId="0"/>
    <xf numFmtId="0" fontId="50" fillId="0" borderId="0"/>
    <xf numFmtId="0" fontId="38" fillId="0" borderId="0"/>
    <xf numFmtId="0" fontId="50" fillId="0" borderId="0"/>
    <xf numFmtId="0" fontId="50" fillId="0" borderId="0"/>
    <xf numFmtId="0" fontId="50" fillId="0" borderId="0"/>
    <xf numFmtId="0" fontId="50" fillId="0" borderId="0"/>
    <xf numFmtId="0" fontId="50" fillId="0" borderId="0"/>
    <xf numFmtId="0" fontId="37" fillId="0" borderId="0"/>
    <xf numFmtId="0" fontId="36" fillId="0" borderId="0"/>
    <xf numFmtId="0" fontId="200" fillId="0" borderId="0"/>
    <xf numFmtId="0" fontId="35" fillId="58" borderId="0" applyNumberFormat="0" applyBorder="0" applyAlignment="0" applyProtection="0"/>
    <xf numFmtId="0" fontId="35" fillId="57" borderId="0" applyNumberFormat="0" applyBorder="0" applyAlignment="0" applyProtection="0"/>
    <xf numFmtId="0" fontId="35" fillId="56" borderId="0" applyNumberFormat="0" applyBorder="0" applyAlignment="0" applyProtection="0"/>
    <xf numFmtId="0" fontId="200" fillId="0" borderId="0"/>
    <xf numFmtId="0" fontId="200" fillId="0" borderId="0"/>
    <xf numFmtId="0" fontId="35" fillId="0" borderId="0"/>
    <xf numFmtId="0" fontId="35" fillId="59" borderId="0" applyNumberFormat="0" applyBorder="0" applyAlignment="0" applyProtection="0"/>
    <xf numFmtId="0" fontId="35" fillId="60" borderId="0" applyNumberFormat="0" applyBorder="0" applyAlignment="0" applyProtection="0"/>
    <xf numFmtId="0" fontId="35" fillId="61" borderId="0" applyNumberFormat="0" applyBorder="0" applyAlignment="0" applyProtection="0"/>
    <xf numFmtId="0" fontId="35" fillId="62" borderId="0" applyNumberFormat="0" applyBorder="0" applyAlignment="0" applyProtection="0"/>
    <xf numFmtId="0" fontId="35" fillId="63" borderId="0" applyNumberFormat="0" applyBorder="0" applyAlignment="0" applyProtection="0"/>
    <xf numFmtId="0" fontId="35" fillId="64" borderId="0" applyNumberFormat="0" applyBorder="0" applyAlignment="0" applyProtection="0"/>
    <xf numFmtId="0" fontId="35" fillId="65" borderId="0" applyNumberFormat="0" applyBorder="0" applyAlignment="0" applyProtection="0"/>
    <xf numFmtId="0" fontId="35" fillId="66" borderId="0" applyNumberFormat="0" applyBorder="0" applyAlignment="0" applyProtection="0"/>
    <xf numFmtId="0" fontId="35" fillId="67" borderId="0" applyNumberFormat="0" applyBorder="0" applyAlignment="0" applyProtection="0"/>
    <xf numFmtId="0" fontId="200" fillId="0" borderId="0"/>
    <xf numFmtId="0" fontId="200" fillId="0" borderId="0"/>
    <xf numFmtId="0" fontId="200" fillId="0" borderId="0"/>
    <xf numFmtId="0" fontId="200" fillId="0" borderId="0"/>
    <xf numFmtId="0" fontId="182" fillId="84" borderId="85" applyNumberFormat="0" applyAlignment="0" applyProtection="0"/>
    <xf numFmtId="0" fontId="35" fillId="0" borderId="0"/>
    <xf numFmtId="0" fontId="35" fillId="86" borderId="91" applyNumberFormat="0" applyFont="0" applyAlignment="0" applyProtection="0"/>
    <xf numFmtId="0" fontId="200" fillId="0" borderId="0"/>
    <xf numFmtId="0" fontId="182" fillId="84" borderId="85" applyNumberFormat="0" applyAlignment="0" applyProtection="0"/>
    <xf numFmtId="0" fontId="35" fillId="0" borderId="0"/>
    <xf numFmtId="0" fontId="35" fillId="0" borderId="0"/>
    <xf numFmtId="0" fontId="35" fillId="0" borderId="0"/>
    <xf numFmtId="0" fontId="35" fillId="0" borderId="0"/>
    <xf numFmtId="0" fontId="35" fillId="0" borderId="0"/>
    <xf numFmtId="0" fontId="50" fillId="0" borderId="0"/>
    <xf numFmtId="0" fontId="34" fillId="58" borderId="0" applyNumberFormat="0" applyBorder="0" applyAlignment="0" applyProtection="0"/>
    <xf numFmtId="0" fontId="34" fillId="57" borderId="0" applyNumberFormat="0" applyBorder="0" applyAlignment="0" applyProtection="0"/>
    <xf numFmtId="0" fontId="34" fillId="56" borderId="0" applyNumberFormat="0" applyBorder="0" applyAlignment="0" applyProtection="0"/>
    <xf numFmtId="0" fontId="50" fillId="0" borderId="0"/>
    <xf numFmtId="0" fontId="34" fillId="0" borderId="0"/>
    <xf numFmtId="0" fontId="34" fillId="59" borderId="0" applyNumberFormat="0" applyBorder="0" applyAlignment="0" applyProtection="0"/>
    <xf numFmtId="0" fontId="34" fillId="60" borderId="0" applyNumberFormat="0" applyBorder="0" applyAlignment="0" applyProtection="0"/>
    <xf numFmtId="0" fontId="34" fillId="61" borderId="0" applyNumberFormat="0" applyBorder="0" applyAlignment="0" applyProtection="0"/>
    <xf numFmtId="0" fontId="34" fillId="62"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0" fontId="34" fillId="0" borderId="0"/>
    <xf numFmtId="0" fontId="50" fillId="0" borderId="0"/>
    <xf numFmtId="0" fontId="182" fillId="84" borderId="85" applyNumberFormat="0" applyAlignment="0" applyProtection="0"/>
    <xf numFmtId="0" fontId="182" fillId="84" borderId="85" applyNumberFormat="0" applyAlignment="0" applyProtection="0"/>
    <xf numFmtId="0" fontId="50" fillId="0" borderId="0"/>
    <xf numFmtId="0" fontId="50" fillId="0" borderId="0"/>
    <xf numFmtId="0" fontId="34" fillId="86" borderId="91" applyNumberFormat="0" applyFont="0" applyAlignment="0" applyProtection="0"/>
    <xf numFmtId="0" fontId="50" fillId="0" borderId="0"/>
    <xf numFmtId="0" fontId="182" fillId="84" borderId="85" applyNumberFormat="0" applyAlignment="0" applyProtection="0"/>
    <xf numFmtId="0" fontId="50" fillId="0" borderId="0"/>
    <xf numFmtId="0" fontId="50" fillId="0" borderId="0"/>
    <xf numFmtId="0" fontId="34" fillId="0" borderId="0"/>
    <xf numFmtId="0" fontId="34" fillId="0" borderId="0"/>
    <xf numFmtId="0" fontId="50" fillId="0" borderId="0"/>
    <xf numFmtId="0" fontId="50" fillId="0" borderId="0"/>
    <xf numFmtId="0" fontId="50" fillId="0" borderId="0"/>
    <xf numFmtId="0" fontId="33" fillId="0" borderId="0"/>
    <xf numFmtId="0" fontId="50" fillId="0" borderId="0"/>
    <xf numFmtId="0" fontId="50" fillId="0" borderId="0"/>
    <xf numFmtId="0" fontId="50" fillId="0" borderId="0"/>
    <xf numFmtId="0" fontId="201" fillId="0" borderId="0"/>
    <xf numFmtId="0" fontId="201" fillId="0" borderId="0"/>
    <xf numFmtId="0" fontId="201" fillId="0" borderId="0"/>
    <xf numFmtId="0" fontId="32" fillId="56" borderId="0" applyNumberFormat="0" applyBorder="0" applyAlignment="0" applyProtection="0"/>
    <xf numFmtId="0" fontId="201" fillId="0" borderId="0"/>
    <xf numFmtId="0" fontId="32" fillId="0" borderId="0"/>
    <xf numFmtId="0" fontId="32" fillId="57" borderId="0" applyNumberFormat="0" applyBorder="0" applyAlignment="0" applyProtection="0"/>
    <xf numFmtId="0" fontId="32" fillId="58" borderId="0" applyNumberFormat="0" applyBorder="0" applyAlignment="0" applyProtection="0"/>
    <xf numFmtId="0" fontId="32" fillId="59" borderId="0" applyNumberFormat="0" applyBorder="0" applyAlignment="0" applyProtection="0"/>
    <xf numFmtId="0" fontId="201" fillId="0" borderId="0"/>
    <xf numFmtId="0" fontId="201" fillId="0" borderId="0"/>
    <xf numFmtId="0" fontId="201" fillId="0" borderId="0"/>
    <xf numFmtId="0" fontId="201" fillId="0" borderId="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182" fillId="84" borderId="85" applyNumberFormat="0" applyAlignment="0" applyProtection="0"/>
    <xf numFmtId="0" fontId="50" fillId="0" borderId="0"/>
    <xf numFmtId="0" fontId="50" fillId="0" borderId="0"/>
    <xf numFmtId="0" fontId="50" fillId="0" borderId="0"/>
    <xf numFmtId="0" fontId="50" fillId="0" borderId="0"/>
    <xf numFmtId="0" fontId="182" fillId="84" borderId="85" applyNumberFormat="0" applyAlignment="0" applyProtection="0"/>
    <xf numFmtId="0" fontId="182" fillId="84" borderId="85" applyNumberFormat="0" applyAlignment="0" applyProtection="0"/>
    <xf numFmtId="0" fontId="32" fillId="86" borderId="91" applyNumberFormat="0" applyFont="0" applyAlignment="0" applyProtection="0"/>
    <xf numFmtId="0" fontId="201" fillId="0" borderId="0"/>
    <xf numFmtId="0" fontId="50" fillId="0" borderId="0"/>
    <xf numFmtId="0" fontId="182" fillId="84" borderId="85" applyNumberFormat="0" applyAlignment="0" applyProtection="0"/>
    <xf numFmtId="0" fontId="50" fillId="0" borderId="0"/>
    <xf numFmtId="0" fontId="50" fillId="0" borderId="0"/>
    <xf numFmtId="0" fontId="50" fillId="0" borderId="0"/>
    <xf numFmtId="0" fontId="50" fillId="0" borderId="0"/>
    <xf numFmtId="0" fontId="202" fillId="0" borderId="0"/>
    <xf numFmtId="0" fontId="31" fillId="0" borderId="0"/>
    <xf numFmtId="0" fontId="202" fillId="0" borderId="0"/>
    <xf numFmtId="0" fontId="202" fillId="0" borderId="0"/>
    <xf numFmtId="0" fontId="202" fillId="0" borderId="0"/>
    <xf numFmtId="0" fontId="202" fillId="0" borderId="0"/>
    <xf numFmtId="0" fontId="202" fillId="0" borderId="0"/>
    <xf numFmtId="0" fontId="202" fillId="0" borderId="0"/>
    <xf numFmtId="0" fontId="30" fillId="0" borderId="0"/>
    <xf numFmtId="0" fontId="29" fillId="0" borderId="0"/>
    <xf numFmtId="0" fontId="206" fillId="0" borderId="0"/>
    <xf numFmtId="0" fontId="28" fillId="0" borderId="0"/>
    <xf numFmtId="0" fontId="208" fillId="0" borderId="0" applyNumberFormat="0" applyFill="0" applyBorder="0" applyAlignment="0" applyProtection="0"/>
    <xf numFmtId="0" fontId="209" fillId="0" borderId="0"/>
    <xf numFmtId="43" fontId="49" fillId="0" borderId="0" applyFont="0" applyFill="0" applyBorder="0" applyAlignment="0" applyProtection="0"/>
    <xf numFmtId="43" fontId="28" fillId="0" borderId="0" applyFont="0" applyFill="0" applyBorder="0" applyAlignment="0" applyProtection="0"/>
    <xf numFmtId="0" fontId="163" fillId="0" borderId="0" applyNumberFormat="0" applyFill="0" applyBorder="0" applyAlignment="0" applyProtection="0">
      <alignment vertical="top"/>
      <protection locked="0"/>
    </xf>
    <xf numFmtId="0" fontId="215" fillId="0" borderId="0"/>
    <xf numFmtId="0" fontId="28" fillId="0" borderId="0"/>
    <xf numFmtId="9" fontId="215" fillId="0" borderId="0" applyFont="0" applyFill="0" applyBorder="0" applyAlignment="0" applyProtection="0"/>
    <xf numFmtId="0" fontId="210" fillId="0" borderId="0"/>
    <xf numFmtId="0" fontId="219" fillId="0" borderId="0"/>
    <xf numFmtId="0" fontId="27" fillId="56"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57" borderId="0" applyNumberFormat="0" applyBorder="0" applyAlignment="0" applyProtection="0"/>
    <xf numFmtId="0" fontId="27" fillId="58" borderId="0" applyNumberFormat="0" applyBorder="0" applyAlignment="0" applyProtection="0"/>
    <xf numFmtId="0" fontId="27" fillId="58" borderId="0" applyNumberFormat="0" applyBorder="0" applyAlignment="0" applyProtection="0"/>
    <xf numFmtId="0" fontId="27" fillId="59"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0" borderId="0" applyNumberFormat="0" applyBorder="0" applyAlignment="0" applyProtection="0"/>
    <xf numFmtId="0" fontId="27" fillId="61" borderId="0" applyNumberFormat="0" applyBorder="0" applyAlignment="0" applyProtection="0"/>
    <xf numFmtId="0" fontId="27" fillId="61" borderId="0" applyNumberFormat="0" applyBorder="0" applyAlignment="0" applyProtection="0"/>
    <xf numFmtId="0" fontId="27" fillId="62" borderId="0" applyNumberFormat="0" applyBorder="0" applyAlignment="0" applyProtection="0"/>
    <xf numFmtId="0" fontId="27" fillId="62" borderId="0" applyNumberFormat="0" applyBorder="0" applyAlignment="0" applyProtection="0"/>
    <xf numFmtId="0" fontId="27" fillId="63"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64" borderId="0" applyNumberFormat="0" applyBorder="0" applyAlignment="0" applyProtection="0"/>
    <xf numFmtId="0" fontId="27" fillId="65" borderId="0" applyNumberFormat="0" applyBorder="0" applyAlignment="0" applyProtection="0"/>
    <xf numFmtId="0" fontId="27" fillId="65" borderId="0" applyNumberFormat="0" applyBorder="0" applyAlignment="0" applyProtection="0"/>
    <xf numFmtId="0" fontId="27" fillId="66" borderId="0" applyNumberFormat="0" applyBorder="0" applyAlignment="0" applyProtection="0"/>
    <xf numFmtId="0" fontId="27" fillId="66" borderId="0" applyNumberFormat="0" applyBorder="0" applyAlignment="0" applyProtection="0"/>
    <xf numFmtId="0" fontId="27" fillId="67"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7" fillId="68" borderId="0" applyNumberFormat="0" applyBorder="0" applyAlignment="0" applyProtection="0"/>
    <xf numFmtId="0" fontId="27" fillId="69" borderId="0" applyNumberFormat="0" applyBorder="0" applyAlignment="0" applyProtection="0"/>
    <xf numFmtId="0" fontId="27" fillId="69" borderId="0" applyNumberFormat="0" applyBorder="0" applyAlignment="0" applyProtection="0"/>
    <xf numFmtId="0" fontId="27" fillId="70" borderId="0" applyNumberFormat="0" applyBorder="0" applyAlignment="0" applyProtection="0"/>
    <xf numFmtId="0" fontId="27" fillId="70" borderId="0" applyNumberFormat="0" applyBorder="0" applyAlignment="0" applyProtection="0"/>
    <xf numFmtId="0" fontId="27" fillId="71" borderId="0" applyNumberFormat="0" applyBorder="0" applyAlignment="0" applyProtection="0"/>
    <xf numFmtId="0" fontId="27" fillId="71" borderId="0" applyNumberFormat="0" applyBorder="0" applyAlignment="0" applyProtection="0"/>
    <xf numFmtId="0" fontId="27" fillId="72" borderId="0" applyNumberFormat="0" applyBorder="0" applyAlignment="0" applyProtection="0"/>
    <xf numFmtId="0" fontId="27" fillId="72" borderId="0" applyNumberFormat="0" applyBorder="0" applyAlignment="0" applyProtection="0"/>
    <xf numFmtId="0" fontId="27" fillId="73" borderId="0" applyNumberFormat="0" applyBorder="0" applyAlignment="0" applyProtection="0"/>
    <xf numFmtId="0" fontId="27" fillId="73" borderId="0" applyNumberFormat="0" applyBorder="0" applyAlignment="0" applyProtection="0"/>
    <xf numFmtId="0" fontId="182" fillId="84" borderId="85" applyNumberFormat="0" applyAlignment="0" applyProtection="0"/>
    <xf numFmtId="0" fontId="182" fillId="84" borderId="85" applyNumberFormat="0" applyAlignment="0" applyProtection="0"/>
    <xf numFmtId="0" fontId="221" fillId="85"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86" borderId="91" applyNumberFormat="0" applyFont="0" applyAlignment="0" applyProtection="0"/>
    <xf numFmtId="0" fontId="27" fillId="86" borderId="91" applyNumberFormat="0" applyFont="0" applyAlignment="0" applyProtection="0"/>
    <xf numFmtId="0" fontId="220" fillId="0" borderId="0" applyNumberFormat="0" applyFill="0" applyBorder="0" applyAlignment="0" applyProtection="0"/>
    <xf numFmtId="0" fontId="219" fillId="0" borderId="0"/>
    <xf numFmtId="0" fontId="182" fillId="84" borderId="85" applyNumberFormat="0" applyAlignment="0" applyProtection="0"/>
    <xf numFmtId="0" fontId="219" fillId="0" borderId="0"/>
    <xf numFmtId="0" fontId="50" fillId="0" borderId="0"/>
    <xf numFmtId="0" fontId="26" fillId="0" borderId="0"/>
    <xf numFmtId="0" fontId="219" fillId="0" borderId="0"/>
    <xf numFmtId="0" fontId="25" fillId="56" borderId="0" applyNumberFormat="0" applyBorder="0" applyAlignment="0" applyProtection="0"/>
    <xf numFmtId="0" fontId="25" fillId="56" borderId="0" applyNumberFormat="0" applyBorder="0" applyAlignment="0" applyProtection="0"/>
    <xf numFmtId="0" fontId="25" fillId="57" borderId="0" applyNumberFormat="0" applyBorder="0" applyAlignment="0" applyProtection="0"/>
    <xf numFmtId="0" fontId="25" fillId="57" borderId="0" applyNumberFormat="0" applyBorder="0" applyAlignment="0" applyProtection="0"/>
    <xf numFmtId="0" fontId="25" fillId="58" borderId="0" applyNumberFormat="0" applyBorder="0" applyAlignment="0" applyProtection="0"/>
    <xf numFmtId="0" fontId="25" fillId="58" borderId="0" applyNumberFormat="0" applyBorder="0" applyAlignment="0" applyProtection="0"/>
    <xf numFmtId="0" fontId="25" fillId="59" borderId="0" applyNumberFormat="0" applyBorder="0" applyAlignment="0" applyProtection="0"/>
    <xf numFmtId="0" fontId="25" fillId="59" borderId="0" applyNumberFormat="0" applyBorder="0" applyAlignment="0" applyProtection="0"/>
    <xf numFmtId="0" fontId="25" fillId="60" borderId="0" applyNumberFormat="0" applyBorder="0" applyAlignment="0" applyProtection="0"/>
    <xf numFmtId="0" fontId="25" fillId="60" borderId="0" applyNumberFormat="0" applyBorder="0" applyAlignment="0" applyProtection="0"/>
    <xf numFmtId="0" fontId="25" fillId="61" borderId="0" applyNumberFormat="0" applyBorder="0" applyAlignment="0" applyProtection="0"/>
    <xf numFmtId="0" fontId="25" fillId="61" borderId="0" applyNumberFormat="0" applyBorder="0" applyAlignment="0" applyProtection="0"/>
    <xf numFmtId="0" fontId="25" fillId="62" borderId="0" applyNumberFormat="0" applyBorder="0" applyAlignment="0" applyProtection="0"/>
    <xf numFmtId="0" fontId="25" fillId="62" borderId="0" applyNumberFormat="0" applyBorder="0" applyAlignment="0" applyProtection="0"/>
    <xf numFmtId="0" fontId="25" fillId="63" borderId="0" applyNumberFormat="0" applyBorder="0" applyAlignment="0" applyProtection="0"/>
    <xf numFmtId="0" fontId="25" fillId="63" borderId="0" applyNumberFormat="0" applyBorder="0" applyAlignment="0" applyProtection="0"/>
    <xf numFmtId="0" fontId="25" fillId="64" borderId="0" applyNumberFormat="0" applyBorder="0" applyAlignment="0" applyProtection="0"/>
    <xf numFmtId="0" fontId="25" fillId="64" borderId="0" applyNumberFormat="0" applyBorder="0" applyAlignment="0" applyProtection="0"/>
    <xf numFmtId="0" fontId="25" fillId="65" borderId="0" applyNumberFormat="0" applyBorder="0" applyAlignment="0" applyProtection="0"/>
    <xf numFmtId="0" fontId="25" fillId="65" borderId="0" applyNumberFormat="0" applyBorder="0" applyAlignment="0" applyProtection="0"/>
    <xf numFmtId="0" fontId="25" fillId="66" borderId="0" applyNumberFormat="0" applyBorder="0" applyAlignment="0" applyProtection="0"/>
    <xf numFmtId="0" fontId="25" fillId="66" borderId="0" applyNumberFormat="0" applyBorder="0" applyAlignment="0" applyProtection="0"/>
    <xf numFmtId="0" fontId="25" fillId="67"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8" borderId="0" applyNumberFormat="0" applyBorder="0" applyAlignment="0" applyProtection="0"/>
    <xf numFmtId="0" fontId="25" fillId="69" borderId="0" applyNumberFormat="0" applyBorder="0" applyAlignment="0" applyProtection="0"/>
    <xf numFmtId="0" fontId="25" fillId="69" borderId="0" applyNumberFormat="0" applyBorder="0" applyAlignment="0" applyProtection="0"/>
    <xf numFmtId="0" fontId="25" fillId="70" borderId="0" applyNumberFormat="0" applyBorder="0" applyAlignment="0" applyProtection="0"/>
    <xf numFmtId="0" fontId="25" fillId="70" borderId="0" applyNumberFormat="0" applyBorder="0" applyAlignment="0" applyProtection="0"/>
    <xf numFmtId="0" fontId="25" fillId="71" borderId="0" applyNumberFormat="0" applyBorder="0" applyAlignment="0" applyProtection="0"/>
    <xf numFmtId="0" fontId="25" fillId="71" borderId="0" applyNumberFormat="0" applyBorder="0" applyAlignment="0" applyProtection="0"/>
    <xf numFmtId="0" fontId="25" fillId="72" borderId="0" applyNumberFormat="0" applyBorder="0" applyAlignment="0" applyProtection="0"/>
    <xf numFmtId="0" fontId="25" fillId="72" borderId="0" applyNumberFormat="0" applyBorder="0" applyAlignment="0" applyProtection="0"/>
    <xf numFmtId="0" fontId="25" fillId="73" borderId="0" applyNumberFormat="0" applyBorder="0" applyAlignment="0" applyProtection="0"/>
    <xf numFmtId="0" fontId="25" fillId="73" borderId="0" applyNumberFormat="0" applyBorder="0" applyAlignment="0" applyProtection="0"/>
    <xf numFmtId="0" fontId="182" fillId="84" borderId="85"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86" borderId="91" applyNumberFormat="0" applyFont="0" applyAlignment="0" applyProtection="0"/>
    <xf numFmtId="0" fontId="25" fillId="86" borderId="91" applyNumberFormat="0" applyFont="0" applyAlignment="0" applyProtection="0"/>
    <xf numFmtId="0" fontId="219" fillId="0" borderId="0"/>
    <xf numFmtId="0" fontId="182" fillId="84" borderId="85" applyNumberFormat="0" applyAlignment="0" applyProtection="0"/>
    <xf numFmtId="0" fontId="50" fillId="0" borderId="0"/>
    <xf numFmtId="0" fontId="222" fillId="0" borderId="0"/>
    <xf numFmtId="0" fontId="24" fillId="56"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182" fillId="84" borderId="85" applyNumberFormat="0" applyAlignment="0" applyProtection="0"/>
    <xf numFmtId="0" fontId="223" fillId="0" borderId="0" applyNumberFormat="0" applyFill="0" applyBorder="0" applyAlignment="0" applyProtection="0"/>
    <xf numFmtId="0" fontId="50" fillId="0" borderId="0"/>
    <xf numFmtId="0" fontId="24" fillId="0" borderId="0"/>
    <xf numFmtId="0" fontId="24" fillId="86" borderId="91" applyNumberFormat="0" applyFont="0" applyAlignment="0" applyProtection="0"/>
    <xf numFmtId="0" fontId="224" fillId="0" borderId="0"/>
    <xf numFmtId="0" fontId="23" fillId="0" borderId="0"/>
    <xf numFmtId="0" fontId="225" fillId="0" borderId="0"/>
    <xf numFmtId="0" fontId="22" fillId="56"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22" fillId="0" borderId="0"/>
    <xf numFmtId="0" fontId="50" fillId="0" borderId="0"/>
    <xf numFmtId="0" fontId="22" fillId="86" borderId="91" applyNumberFormat="0" applyFont="0" applyAlignment="0" applyProtection="0"/>
    <xf numFmtId="0" fontId="225" fillId="0" borderId="0"/>
    <xf numFmtId="0" fontId="225" fillId="0" borderId="0"/>
    <xf numFmtId="0" fontId="182" fillId="84" borderId="85" applyNumberFormat="0" applyAlignment="0" applyProtection="0"/>
    <xf numFmtId="0" fontId="182" fillId="84" borderId="85" applyNumberFormat="0" applyAlignment="0" applyProtection="0"/>
    <xf numFmtId="0" fontId="225" fillId="0" borderId="0"/>
    <xf numFmtId="0" fontId="225" fillId="0" borderId="0"/>
    <xf numFmtId="0" fontId="225" fillId="0" borderId="0"/>
    <xf numFmtId="0" fontId="225" fillId="0" borderId="0"/>
    <xf numFmtId="0" fontId="225" fillId="0" borderId="0"/>
    <xf numFmtId="0" fontId="21" fillId="0" borderId="0"/>
    <xf numFmtId="0" fontId="226" fillId="0" borderId="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7"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8"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69"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0"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1"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2"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20" fillId="73" borderId="0" applyNumberFormat="0" applyBorder="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0" fillId="86" borderId="91" applyNumberFormat="0" applyFont="0" applyAlignment="0" applyProtection="0"/>
    <xf numFmtId="0" fontId="226" fillId="0" borderId="0"/>
    <xf numFmtId="0" fontId="182" fillId="84" borderId="85" applyNumberFormat="0" applyAlignment="0" applyProtection="0"/>
    <xf numFmtId="0" fontId="182" fillId="84" borderId="85" applyNumberFormat="0" applyAlignment="0" applyProtection="0"/>
    <xf numFmtId="0" fontId="226" fillId="0" borderId="0"/>
    <xf numFmtId="0" fontId="182" fillId="84" borderId="85" applyNumberFormat="0" applyAlignment="0" applyProtection="0"/>
    <xf numFmtId="0" fontId="182" fillId="84" borderId="85" applyNumberFormat="0" applyAlignment="0" applyProtection="0"/>
    <xf numFmtId="0" fontId="226" fillId="0" borderId="0"/>
    <xf numFmtId="0" fontId="226" fillId="0" borderId="0"/>
    <xf numFmtId="0" fontId="226" fillId="0" borderId="0"/>
    <xf numFmtId="0" fontId="226" fillId="0" borderId="0"/>
    <xf numFmtId="0" fontId="226" fillId="0" borderId="0"/>
    <xf numFmtId="0" fontId="226" fillId="0" borderId="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6"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7"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8"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69"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0"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1"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2"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9" fillId="73" borderId="0" applyNumberFormat="0" applyBorder="0" applyAlignment="0" applyProtection="0"/>
    <xf numFmtId="0" fontId="182" fillId="84" borderId="85" applyNumberFormat="0" applyAlignment="0" applyProtection="0"/>
    <xf numFmtId="0" fontId="182" fillId="84" borderId="85"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19" fillId="86" borderId="91" applyNumberFormat="0" applyFont="0" applyAlignment="0" applyProtection="0"/>
    <xf numFmtId="0" fontId="226" fillId="0" borderId="0"/>
    <xf numFmtId="0" fontId="182" fillId="84" borderId="85" applyNumberFormat="0" applyAlignment="0" applyProtection="0"/>
    <xf numFmtId="0" fontId="226" fillId="0" borderId="0"/>
    <xf numFmtId="0" fontId="50" fillId="0" borderId="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8"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59"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0"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1"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2"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3"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4"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2" fillId="84" borderId="85" applyNumberFormat="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18" fillId="86" borderId="91" applyNumberFormat="0" applyFont="0" applyAlignment="0" applyProtection="0"/>
    <xf numFmtId="0" fontId="50" fillId="0" borderId="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82" fillId="84" borderId="85"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229" fillId="0" borderId="0"/>
    <xf numFmtId="0" fontId="16" fillId="56"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82" fillId="84" borderId="85" applyNumberFormat="0" applyAlignment="0" applyProtection="0"/>
    <xf numFmtId="0" fontId="16" fillId="0" borderId="0"/>
    <xf numFmtId="0" fontId="16" fillId="86" borderId="91" applyNumberFormat="0" applyFont="0" applyAlignment="0" applyProtection="0"/>
    <xf numFmtId="0" fontId="230" fillId="0" borderId="0"/>
    <xf numFmtId="0" fontId="14" fillId="0" borderId="0"/>
    <xf numFmtId="0" fontId="182" fillId="84" borderId="85" applyNumberFormat="0" applyAlignment="0" applyProtection="0"/>
    <xf numFmtId="0" fontId="230" fillId="0" borderId="0"/>
    <xf numFmtId="0" fontId="182" fillId="84" borderId="85" applyNumberFormat="0" applyAlignment="0" applyProtection="0"/>
    <xf numFmtId="0" fontId="230" fillId="0" borderId="0"/>
    <xf numFmtId="0" fontId="230" fillId="0" borderId="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230" fillId="0" borderId="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86" borderId="91" applyNumberFormat="0" applyFont="0" applyAlignment="0" applyProtection="0"/>
    <xf numFmtId="0" fontId="14" fillId="0" borderId="0"/>
    <xf numFmtId="0" fontId="14" fillId="86" borderId="91" applyNumberFormat="0" applyFont="0" applyAlignment="0" applyProtection="0"/>
    <xf numFmtId="0" fontId="14" fillId="56" borderId="0" applyNumberFormat="0" applyBorder="0" applyAlignment="0" applyProtection="0"/>
    <xf numFmtId="0" fontId="14" fillId="62" borderId="0" applyNumberFormat="0" applyBorder="0" applyAlignment="0" applyProtection="0"/>
    <xf numFmtId="0" fontId="14" fillId="68" borderId="0" applyNumberFormat="0" applyBorder="0" applyAlignment="0" applyProtection="0"/>
    <xf numFmtId="0" fontId="14" fillId="57" borderId="0" applyNumberFormat="0" applyBorder="0" applyAlignment="0" applyProtection="0"/>
    <xf numFmtId="0" fontId="14" fillId="63" borderId="0" applyNumberFormat="0" applyBorder="0" applyAlignment="0" applyProtection="0"/>
    <xf numFmtId="0" fontId="14" fillId="69" borderId="0" applyNumberFormat="0" applyBorder="0" applyAlignment="0" applyProtection="0"/>
    <xf numFmtId="0" fontId="14" fillId="58" borderId="0" applyNumberFormat="0" applyBorder="0" applyAlignment="0" applyProtection="0"/>
    <xf numFmtId="0" fontId="14" fillId="64" borderId="0" applyNumberFormat="0" applyBorder="0" applyAlignment="0" applyProtection="0"/>
    <xf numFmtId="0" fontId="14" fillId="70" borderId="0" applyNumberFormat="0" applyBorder="0" applyAlignment="0" applyProtection="0"/>
    <xf numFmtId="0" fontId="14" fillId="59" borderId="0" applyNumberFormat="0" applyBorder="0" applyAlignment="0" applyProtection="0"/>
    <xf numFmtId="0" fontId="14" fillId="65" borderId="0" applyNumberFormat="0" applyBorder="0" applyAlignment="0" applyProtection="0"/>
    <xf numFmtId="0" fontId="14" fillId="71" borderId="0" applyNumberFormat="0" applyBorder="0" applyAlignment="0" applyProtection="0"/>
    <xf numFmtId="0" fontId="14" fillId="60" borderId="0" applyNumberFormat="0" applyBorder="0" applyAlignment="0" applyProtection="0"/>
    <xf numFmtId="0" fontId="14" fillId="66" borderId="0" applyNumberFormat="0" applyBorder="0" applyAlignment="0" applyProtection="0"/>
    <xf numFmtId="0" fontId="14" fillId="72" borderId="0" applyNumberFormat="0" applyBorder="0" applyAlignment="0" applyProtection="0"/>
    <xf numFmtId="0" fontId="14" fillId="61" borderId="0" applyNumberFormat="0" applyBorder="0" applyAlignment="0" applyProtection="0"/>
    <xf numFmtId="0" fontId="14" fillId="67"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230" fillId="0" borderId="0"/>
    <xf numFmtId="0" fontId="13" fillId="0" borderId="0"/>
    <xf numFmtId="0" fontId="182" fillId="84" borderId="85" applyNumberFormat="0" applyAlignment="0" applyProtection="0"/>
    <xf numFmtId="0" fontId="13" fillId="56" borderId="0" applyNumberFormat="0" applyBorder="0" applyAlignment="0" applyProtection="0"/>
    <xf numFmtId="0" fontId="13" fillId="62" borderId="0" applyNumberFormat="0" applyBorder="0" applyAlignment="0" applyProtection="0"/>
    <xf numFmtId="0" fontId="13" fillId="68" borderId="0" applyNumberFormat="0" applyBorder="0" applyAlignment="0" applyProtection="0"/>
    <xf numFmtId="0" fontId="13" fillId="57"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58" borderId="0" applyNumberFormat="0" applyBorder="0" applyAlignment="0" applyProtection="0"/>
    <xf numFmtId="0" fontId="13" fillId="64" borderId="0" applyNumberFormat="0" applyBorder="0" applyAlignment="0" applyProtection="0"/>
    <xf numFmtId="0" fontId="13" fillId="70" borderId="0" applyNumberFormat="0" applyBorder="0" applyAlignment="0" applyProtection="0"/>
    <xf numFmtId="0" fontId="13" fillId="59" borderId="0" applyNumberFormat="0" applyBorder="0" applyAlignment="0" applyProtection="0"/>
    <xf numFmtId="0" fontId="13" fillId="65" borderId="0" applyNumberFormat="0" applyBorder="0" applyAlignment="0" applyProtection="0"/>
    <xf numFmtId="0" fontId="13" fillId="71" borderId="0" applyNumberFormat="0" applyBorder="0" applyAlignment="0" applyProtection="0"/>
    <xf numFmtId="0" fontId="13" fillId="60" borderId="0" applyNumberFormat="0" applyBorder="0" applyAlignment="0" applyProtection="0"/>
    <xf numFmtId="0" fontId="13" fillId="66" borderId="0" applyNumberFormat="0" applyBorder="0" applyAlignment="0" applyProtection="0"/>
    <xf numFmtId="0" fontId="13" fillId="72" borderId="0" applyNumberFormat="0" applyBorder="0" applyAlignment="0" applyProtection="0"/>
    <xf numFmtId="0" fontId="13" fillId="61" borderId="0" applyNumberFormat="0" applyBorder="0" applyAlignment="0" applyProtection="0"/>
    <xf numFmtId="0" fontId="13" fillId="67" borderId="0" applyNumberFormat="0" applyBorder="0" applyAlignment="0" applyProtection="0"/>
    <xf numFmtId="0" fontId="13" fillId="73" borderId="0" applyNumberFormat="0" applyBorder="0" applyAlignment="0" applyProtection="0"/>
    <xf numFmtId="0" fontId="13" fillId="0" borderId="0"/>
    <xf numFmtId="0" fontId="13" fillId="86" borderId="91" applyNumberFormat="0" applyFont="0" applyAlignment="0" applyProtection="0"/>
    <xf numFmtId="0" fontId="13" fillId="0" borderId="0"/>
    <xf numFmtId="0" fontId="13" fillId="86" borderId="91" applyNumberFormat="0" applyFont="0" applyAlignment="0" applyProtection="0"/>
    <xf numFmtId="0" fontId="13" fillId="56" borderId="0" applyNumberFormat="0" applyBorder="0" applyAlignment="0" applyProtection="0"/>
    <xf numFmtId="0" fontId="13" fillId="62" borderId="0" applyNumberFormat="0" applyBorder="0" applyAlignment="0" applyProtection="0"/>
    <xf numFmtId="0" fontId="13" fillId="68" borderId="0" applyNumberFormat="0" applyBorder="0" applyAlignment="0" applyProtection="0"/>
    <xf numFmtId="0" fontId="13" fillId="57" borderId="0" applyNumberFormat="0" applyBorder="0" applyAlignment="0" applyProtection="0"/>
    <xf numFmtId="0" fontId="13" fillId="63" borderId="0" applyNumberFormat="0" applyBorder="0" applyAlignment="0" applyProtection="0"/>
    <xf numFmtId="0" fontId="13" fillId="69" borderId="0" applyNumberFormat="0" applyBorder="0" applyAlignment="0" applyProtection="0"/>
    <xf numFmtId="0" fontId="13" fillId="58" borderId="0" applyNumberFormat="0" applyBorder="0" applyAlignment="0" applyProtection="0"/>
    <xf numFmtId="0" fontId="13" fillId="64" borderId="0" applyNumberFormat="0" applyBorder="0" applyAlignment="0" applyProtection="0"/>
    <xf numFmtId="0" fontId="13" fillId="70" borderId="0" applyNumberFormat="0" applyBorder="0" applyAlignment="0" applyProtection="0"/>
    <xf numFmtId="0" fontId="13" fillId="59" borderId="0" applyNumberFormat="0" applyBorder="0" applyAlignment="0" applyProtection="0"/>
    <xf numFmtId="0" fontId="13" fillId="65" borderId="0" applyNumberFormat="0" applyBorder="0" applyAlignment="0" applyProtection="0"/>
    <xf numFmtId="0" fontId="13" fillId="71" borderId="0" applyNumberFormat="0" applyBorder="0" applyAlignment="0" applyProtection="0"/>
    <xf numFmtId="0" fontId="13" fillId="60" borderId="0" applyNumberFormat="0" applyBorder="0" applyAlignment="0" applyProtection="0"/>
    <xf numFmtId="0" fontId="13" fillId="66" borderId="0" applyNumberFormat="0" applyBorder="0" applyAlignment="0" applyProtection="0"/>
    <xf numFmtId="0" fontId="13" fillId="72" borderId="0" applyNumberFormat="0" applyBorder="0" applyAlignment="0" applyProtection="0"/>
    <xf numFmtId="0" fontId="13" fillId="61" borderId="0" applyNumberFormat="0" applyBorder="0" applyAlignment="0" applyProtection="0"/>
    <xf numFmtId="0" fontId="13" fillId="67" borderId="0" applyNumberFormat="0" applyBorder="0" applyAlignment="0" applyProtection="0"/>
    <xf numFmtId="0" fontId="13" fillId="73" borderId="0" applyNumberFormat="0" applyBorder="0" applyAlignment="0" applyProtection="0"/>
    <xf numFmtId="0" fontId="13" fillId="0" borderId="0"/>
    <xf numFmtId="0" fontId="13" fillId="0" borderId="0"/>
    <xf numFmtId="0" fontId="13" fillId="56"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3" fillId="67" borderId="0" applyNumberFormat="0" applyBorder="0" applyAlignment="0" applyProtection="0"/>
    <xf numFmtId="0" fontId="13" fillId="68" borderId="0" applyNumberFormat="0" applyBorder="0" applyAlignment="0" applyProtection="0"/>
    <xf numFmtId="0" fontId="13" fillId="68" borderId="0" applyNumberFormat="0" applyBorder="0" applyAlignment="0" applyProtection="0"/>
    <xf numFmtId="0" fontId="13" fillId="69" borderId="0" applyNumberFormat="0" applyBorder="0" applyAlignment="0" applyProtection="0"/>
    <xf numFmtId="0" fontId="13" fillId="69" borderId="0" applyNumberFormat="0" applyBorder="0" applyAlignment="0" applyProtection="0"/>
    <xf numFmtId="0" fontId="13" fillId="70" borderId="0" applyNumberFormat="0" applyBorder="0" applyAlignment="0" applyProtection="0"/>
    <xf numFmtId="0" fontId="13" fillId="70" borderId="0" applyNumberFormat="0" applyBorder="0" applyAlignment="0" applyProtection="0"/>
    <xf numFmtId="0" fontId="13" fillId="71" borderId="0" applyNumberFormat="0" applyBorder="0" applyAlignment="0" applyProtection="0"/>
    <xf numFmtId="0" fontId="13" fillId="71" borderId="0" applyNumberFormat="0" applyBorder="0" applyAlignment="0" applyProtection="0"/>
    <xf numFmtId="0" fontId="13" fillId="72" borderId="0" applyNumberFormat="0" applyBorder="0" applyAlignment="0" applyProtection="0"/>
    <xf numFmtId="0" fontId="13" fillId="72" borderId="0" applyNumberFormat="0" applyBorder="0" applyAlignment="0" applyProtection="0"/>
    <xf numFmtId="0" fontId="13" fillId="73" borderId="0" applyNumberFormat="0" applyBorder="0" applyAlignment="0" applyProtection="0"/>
    <xf numFmtId="0" fontId="13" fillId="73"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86" borderId="91" applyNumberFormat="0" applyFont="0" applyAlignment="0" applyProtection="0"/>
    <xf numFmtId="0" fontId="13" fillId="86" borderId="91" applyNumberFormat="0" applyFont="0" applyAlignment="0" applyProtection="0"/>
    <xf numFmtId="0" fontId="230" fillId="0" borderId="0"/>
    <xf numFmtId="0" fontId="12" fillId="0" borderId="0"/>
    <xf numFmtId="0" fontId="182" fillId="84" borderId="85" applyNumberFormat="0" applyAlignment="0" applyProtection="0"/>
    <xf numFmtId="0" fontId="182" fillId="84" borderId="85" applyNumberFormat="0" applyAlignment="0" applyProtection="0"/>
    <xf numFmtId="0" fontId="230" fillId="0" borderId="0"/>
    <xf numFmtId="0" fontId="12" fillId="56" borderId="0" applyNumberFormat="0" applyBorder="0" applyAlignment="0" applyProtection="0"/>
    <xf numFmtId="0" fontId="12" fillId="62" borderId="0" applyNumberFormat="0" applyBorder="0" applyAlignment="0" applyProtection="0"/>
    <xf numFmtId="0" fontId="12" fillId="68" borderId="0" applyNumberFormat="0" applyBorder="0" applyAlignment="0" applyProtection="0"/>
    <xf numFmtId="0" fontId="12" fillId="57" borderId="0" applyNumberFormat="0" applyBorder="0" applyAlignment="0" applyProtection="0"/>
    <xf numFmtId="0" fontId="12" fillId="63" borderId="0" applyNumberFormat="0" applyBorder="0" applyAlignment="0" applyProtection="0"/>
    <xf numFmtId="0" fontId="12" fillId="69" borderId="0" applyNumberFormat="0" applyBorder="0" applyAlignment="0" applyProtection="0"/>
    <xf numFmtId="0" fontId="12" fillId="58" borderId="0" applyNumberFormat="0" applyBorder="0" applyAlignment="0" applyProtection="0"/>
    <xf numFmtId="0" fontId="12" fillId="64" borderId="0" applyNumberFormat="0" applyBorder="0" applyAlignment="0" applyProtection="0"/>
    <xf numFmtId="0" fontId="12" fillId="70" borderId="0" applyNumberFormat="0" applyBorder="0" applyAlignment="0" applyProtection="0"/>
    <xf numFmtId="0" fontId="12" fillId="59" borderId="0" applyNumberFormat="0" applyBorder="0" applyAlignment="0" applyProtection="0"/>
    <xf numFmtId="0" fontId="12" fillId="65" borderId="0" applyNumberFormat="0" applyBorder="0" applyAlignment="0" applyProtection="0"/>
    <xf numFmtId="0" fontId="12" fillId="71" borderId="0" applyNumberFormat="0" applyBorder="0" applyAlignment="0" applyProtection="0"/>
    <xf numFmtId="0" fontId="12" fillId="60" borderId="0" applyNumberFormat="0" applyBorder="0" applyAlignment="0" applyProtection="0"/>
    <xf numFmtId="0" fontId="12" fillId="66" borderId="0" applyNumberFormat="0" applyBorder="0" applyAlignment="0" applyProtection="0"/>
    <xf numFmtId="0" fontId="12" fillId="72" borderId="0" applyNumberFormat="0" applyBorder="0" applyAlignment="0" applyProtection="0"/>
    <xf numFmtId="0" fontId="12" fillId="61" borderId="0" applyNumberFormat="0" applyBorder="0" applyAlignment="0" applyProtection="0"/>
    <xf numFmtId="0" fontId="12" fillId="67" borderId="0" applyNumberFormat="0" applyBorder="0" applyAlignment="0" applyProtection="0"/>
    <xf numFmtId="0" fontId="12" fillId="73" borderId="0" applyNumberFormat="0" applyBorder="0" applyAlignment="0" applyProtection="0"/>
    <xf numFmtId="0" fontId="12" fillId="0" borderId="0"/>
    <xf numFmtId="0" fontId="12" fillId="86" borderId="91" applyNumberFormat="0" applyFont="0" applyAlignment="0" applyProtection="0"/>
    <xf numFmtId="0" fontId="12" fillId="0" borderId="0"/>
    <xf numFmtId="0" fontId="12" fillId="86" borderId="91" applyNumberFormat="0" applyFont="0" applyAlignment="0" applyProtection="0"/>
    <xf numFmtId="0" fontId="12" fillId="56" borderId="0" applyNumberFormat="0" applyBorder="0" applyAlignment="0" applyProtection="0"/>
    <xf numFmtId="0" fontId="12" fillId="62" borderId="0" applyNumberFormat="0" applyBorder="0" applyAlignment="0" applyProtection="0"/>
    <xf numFmtId="0" fontId="12" fillId="68" borderId="0" applyNumberFormat="0" applyBorder="0" applyAlignment="0" applyProtection="0"/>
    <xf numFmtId="0" fontId="12" fillId="57" borderId="0" applyNumberFormat="0" applyBorder="0" applyAlignment="0" applyProtection="0"/>
    <xf numFmtId="0" fontId="12" fillId="63" borderId="0" applyNumberFormat="0" applyBorder="0" applyAlignment="0" applyProtection="0"/>
    <xf numFmtId="0" fontId="12" fillId="69" borderId="0" applyNumberFormat="0" applyBorder="0" applyAlignment="0" applyProtection="0"/>
    <xf numFmtId="0" fontId="12" fillId="58" borderId="0" applyNumberFormat="0" applyBorder="0" applyAlignment="0" applyProtection="0"/>
    <xf numFmtId="0" fontId="12" fillId="64" borderId="0" applyNumberFormat="0" applyBorder="0" applyAlignment="0" applyProtection="0"/>
    <xf numFmtId="0" fontId="12" fillId="70" borderId="0" applyNumberFormat="0" applyBorder="0" applyAlignment="0" applyProtection="0"/>
    <xf numFmtId="0" fontId="12" fillId="59" borderId="0" applyNumberFormat="0" applyBorder="0" applyAlignment="0" applyProtection="0"/>
    <xf numFmtId="0" fontId="12" fillId="65" borderId="0" applyNumberFormat="0" applyBorder="0" applyAlignment="0" applyProtection="0"/>
    <xf numFmtId="0" fontId="12" fillId="71" borderId="0" applyNumberFormat="0" applyBorder="0" applyAlignment="0" applyProtection="0"/>
    <xf numFmtId="0" fontId="12" fillId="60" borderId="0" applyNumberFormat="0" applyBorder="0" applyAlignment="0" applyProtection="0"/>
    <xf numFmtId="0" fontId="12" fillId="66" borderId="0" applyNumberFormat="0" applyBorder="0" applyAlignment="0" applyProtection="0"/>
    <xf numFmtId="0" fontId="12" fillId="72" borderId="0" applyNumberFormat="0" applyBorder="0" applyAlignment="0" applyProtection="0"/>
    <xf numFmtId="0" fontId="12" fillId="61" borderId="0" applyNumberFormat="0" applyBorder="0" applyAlignment="0" applyProtection="0"/>
    <xf numFmtId="0" fontId="12" fillId="67" borderId="0" applyNumberFormat="0" applyBorder="0" applyAlignment="0" applyProtection="0"/>
    <xf numFmtId="0" fontId="12" fillId="73" borderId="0" applyNumberFormat="0" applyBorder="0" applyAlignment="0" applyProtection="0"/>
    <xf numFmtId="0" fontId="12" fillId="0" borderId="0"/>
    <xf numFmtId="0" fontId="12" fillId="0" borderId="0"/>
    <xf numFmtId="0" fontId="12" fillId="56"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5" borderId="0" applyNumberFormat="0" applyBorder="0" applyAlignment="0" applyProtection="0"/>
    <xf numFmtId="0" fontId="12" fillId="66"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7"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12" fillId="69" borderId="0" applyNumberFormat="0" applyBorder="0" applyAlignment="0" applyProtection="0"/>
    <xf numFmtId="0" fontId="12" fillId="69" borderId="0" applyNumberFormat="0" applyBorder="0" applyAlignment="0" applyProtection="0"/>
    <xf numFmtId="0" fontId="12" fillId="70" borderId="0" applyNumberFormat="0" applyBorder="0" applyAlignment="0" applyProtection="0"/>
    <xf numFmtId="0" fontId="12" fillId="70" borderId="0" applyNumberFormat="0" applyBorder="0" applyAlignment="0" applyProtection="0"/>
    <xf numFmtId="0" fontId="12" fillId="71"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12" fillId="72" borderId="0" applyNumberFormat="0" applyBorder="0" applyAlignment="0" applyProtection="0"/>
    <xf numFmtId="0" fontId="12" fillId="73" borderId="0" applyNumberFormat="0" applyBorder="0" applyAlignment="0" applyProtection="0"/>
    <xf numFmtId="0" fontId="12" fillId="73" borderId="0" applyNumberFormat="0" applyBorder="0" applyAlignment="0" applyProtection="0"/>
    <xf numFmtId="0" fontId="12" fillId="0" borderId="0"/>
    <xf numFmtId="0" fontId="12" fillId="0" borderId="0"/>
    <xf numFmtId="0" fontId="12" fillId="0" borderId="0"/>
    <xf numFmtId="0" fontId="12" fillId="0" borderId="0"/>
    <xf numFmtId="0" fontId="12" fillId="0" borderId="0"/>
    <xf numFmtId="0" fontId="12" fillId="86" borderId="91" applyNumberFormat="0" applyFont="0" applyAlignment="0" applyProtection="0"/>
    <xf numFmtId="0" fontId="12" fillId="86" borderId="91" applyNumberFormat="0" applyFont="0" applyAlignment="0" applyProtection="0"/>
    <xf numFmtId="0" fontId="182" fillId="84" borderId="85" applyNumberFormat="0" applyAlignment="0" applyProtection="0"/>
    <xf numFmtId="0" fontId="230" fillId="0" borderId="0"/>
    <xf numFmtId="0" fontId="215" fillId="0" borderId="0"/>
    <xf numFmtId="0" fontId="50" fillId="0" borderId="0"/>
    <xf numFmtId="0" fontId="11"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82" fillId="84" borderId="85" applyNumberFormat="0" applyAlignment="0" applyProtection="0"/>
    <xf numFmtId="0" fontId="11" fillId="0" borderId="0"/>
    <xf numFmtId="0" fontId="11" fillId="86" borderId="91" applyNumberFormat="0" applyFont="0" applyAlignment="0" applyProtection="0"/>
    <xf numFmtId="0" fontId="10" fillId="0" borderId="0"/>
    <xf numFmtId="0" fontId="182" fillId="84" borderId="85" applyNumberFormat="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82" fillId="84" borderId="85" applyNumberFormat="0" applyAlignment="0" applyProtection="0"/>
    <xf numFmtId="0" fontId="221" fillId="85"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0" fillId="0" borderId="0"/>
    <xf numFmtId="0" fontId="10" fillId="86" borderId="91" applyNumberFormat="0" applyFont="0" applyAlignment="0" applyProtection="0"/>
    <xf numFmtId="0" fontId="10" fillId="86" borderId="91" applyNumberFormat="0" applyFont="0" applyAlignment="0" applyProtection="0"/>
    <xf numFmtId="0" fontId="10" fillId="86" borderId="91" applyNumberFormat="0" applyFont="0" applyAlignment="0" applyProtection="0"/>
    <xf numFmtId="0" fontId="10" fillId="86" borderId="91" applyNumberFormat="0" applyFont="0" applyAlignment="0" applyProtection="0"/>
    <xf numFmtId="0" fontId="220" fillId="0" borderId="0" applyNumberFormat="0" applyFill="0" applyBorder="0" applyAlignment="0" applyProtection="0"/>
    <xf numFmtId="0" fontId="10" fillId="0" borderId="0"/>
    <xf numFmtId="0" fontId="182" fillId="84" borderId="85" applyNumberFormat="0" applyAlignment="0" applyProtection="0"/>
    <xf numFmtId="0" fontId="182" fillId="84" borderId="85" applyNumberFormat="0" applyAlignment="0" applyProtection="0"/>
    <xf numFmtId="0" fontId="182" fillId="84" borderId="85" applyNumberFormat="0" applyAlignment="0" applyProtection="0"/>
    <xf numFmtId="0" fontId="10" fillId="0" borderId="0"/>
    <xf numFmtId="0" fontId="10" fillId="0" borderId="0"/>
    <xf numFmtId="0" fontId="231" fillId="0" borderId="0"/>
    <xf numFmtId="0" fontId="9" fillId="0" borderId="0"/>
    <xf numFmtId="0" fontId="182" fillId="84" borderId="85" applyNumberForma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91" applyNumberFormat="0" applyFont="0" applyAlignment="0" applyProtection="0"/>
    <xf numFmtId="0" fontId="9" fillId="0" borderId="0"/>
    <xf numFmtId="0" fontId="9" fillId="86" borderId="91"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232" fillId="0" borderId="0"/>
    <xf numFmtId="0" fontId="8" fillId="0" borderId="0"/>
    <xf numFmtId="0" fontId="182" fillId="84" borderId="85" applyNumberForma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86" borderId="91" applyNumberFormat="0" applyFont="0" applyAlignment="0" applyProtection="0"/>
    <xf numFmtId="0" fontId="8" fillId="0" borderId="0"/>
    <xf numFmtId="0" fontId="8" fillId="86" borderId="91" applyNumberFormat="0" applyFont="0" applyAlignment="0" applyProtection="0"/>
    <xf numFmtId="0" fontId="8" fillId="56" borderId="0" applyNumberFormat="0" applyBorder="0" applyAlignment="0" applyProtection="0"/>
    <xf numFmtId="0" fontId="8" fillId="62" borderId="0" applyNumberFormat="0" applyBorder="0" applyAlignment="0" applyProtection="0"/>
    <xf numFmtId="0" fontId="8" fillId="68" borderId="0" applyNumberFormat="0" applyBorder="0" applyAlignment="0" applyProtection="0"/>
    <xf numFmtId="0" fontId="8" fillId="57" borderId="0" applyNumberFormat="0" applyBorder="0" applyAlignment="0" applyProtection="0"/>
    <xf numFmtId="0" fontId="8" fillId="63" borderId="0" applyNumberFormat="0" applyBorder="0" applyAlignment="0" applyProtection="0"/>
    <xf numFmtId="0" fontId="8" fillId="69" borderId="0" applyNumberFormat="0" applyBorder="0" applyAlignment="0" applyProtection="0"/>
    <xf numFmtId="0" fontId="8" fillId="58" borderId="0" applyNumberFormat="0" applyBorder="0" applyAlignment="0" applyProtection="0"/>
    <xf numFmtId="0" fontId="8" fillId="64" borderId="0" applyNumberFormat="0" applyBorder="0" applyAlignment="0" applyProtection="0"/>
    <xf numFmtId="0" fontId="8" fillId="70" borderId="0" applyNumberFormat="0" applyBorder="0" applyAlignment="0" applyProtection="0"/>
    <xf numFmtId="0" fontId="8" fillId="59" borderId="0" applyNumberFormat="0" applyBorder="0" applyAlignment="0" applyProtection="0"/>
    <xf numFmtId="0" fontId="8" fillId="65" borderId="0" applyNumberFormat="0" applyBorder="0" applyAlignment="0" applyProtection="0"/>
    <xf numFmtId="0" fontId="8" fillId="71" borderId="0" applyNumberFormat="0" applyBorder="0" applyAlignment="0" applyProtection="0"/>
    <xf numFmtId="0" fontId="8" fillId="60" borderId="0" applyNumberFormat="0" applyBorder="0" applyAlignment="0" applyProtection="0"/>
    <xf numFmtId="0" fontId="8" fillId="66" borderId="0" applyNumberFormat="0" applyBorder="0" applyAlignment="0" applyProtection="0"/>
    <xf numFmtId="0" fontId="8" fillId="72" borderId="0" applyNumberFormat="0" applyBorder="0" applyAlignment="0" applyProtection="0"/>
    <xf numFmtId="0" fontId="8" fillId="61" borderId="0" applyNumberFormat="0" applyBorder="0" applyAlignment="0" applyProtection="0"/>
    <xf numFmtId="0" fontId="8" fillId="67"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56" borderId="0" applyNumberFormat="0" applyBorder="0" applyAlignment="0" applyProtection="0"/>
    <xf numFmtId="0" fontId="8" fillId="56" borderId="0" applyNumberFormat="0" applyBorder="0" applyAlignment="0" applyProtection="0"/>
    <xf numFmtId="0" fontId="8" fillId="57"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67" borderId="0" applyNumberFormat="0" applyBorder="0" applyAlignment="0" applyProtection="0"/>
    <xf numFmtId="0" fontId="8" fillId="68" borderId="0" applyNumberFormat="0" applyBorder="0" applyAlignment="0" applyProtection="0"/>
    <xf numFmtId="0" fontId="8" fillId="68" borderId="0" applyNumberFormat="0" applyBorder="0" applyAlignment="0" applyProtection="0"/>
    <xf numFmtId="0" fontId="8" fillId="69" borderId="0" applyNumberFormat="0" applyBorder="0" applyAlignment="0" applyProtection="0"/>
    <xf numFmtId="0" fontId="8" fillId="69" borderId="0" applyNumberFormat="0" applyBorder="0" applyAlignment="0" applyProtection="0"/>
    <xf numFmtId="0" fontId="8" fillId="70" borderId="0" applyNumberFormat="0" applyBorder="0" applyAlignment="0" applyProtection="0"/>
    <xf numFmtId="0" fontId="8" fillId="70" borderId="0" applyNumberFormat="0" applyBorder="0" applyAlignment="0" applyProtection="0"/>
    <xf numFmtId="0" fontId="8" fillId="71" borderId="0" applyNumberFormat="0" applyBorder="0" applyAlignment="0" applyProtection="0"/>
    <xf numFmtId="0" fontId="8" fillId="71" borderId="0" applyNumberFormat="0" applyBorder="0" applyAlignment="0" applyProtection="0"/>
    <xf numFmtId="0" fontId="8" fillId="72" borderId="0" applyNumberFormat="0" applyBorder="0" applyAlignment="0" applyProtection="0"/>
    <xf numFmtId="0" fontId="8" fillId="72" borderId="0" applyNumberFormat="0" applyBorder="0" applyAlignment="0" applyProtection="0"/>
    <xf numFmtId="0" fontId="8" fillId="73" borderId="0" applyNumberFormat="0" applyBorder="0" applyAlignment="0" applyProtection="0"/>
    <xf numFmtId="0" fontId="8" fillId="7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86" borderId="91" applyNumberFormat="0" applyFont="0" applyAlignment="0" applyProtection="0"/>
    <xf numFmtId="0" fontId="8" fillId="86" borderId="91" applyNumberFormat="0" applyFont="0" applyAlignment="0" applyProtection="0"/>
    <xf numFmtId="0" fontId="233" fillId="0" borderId="0"/>
    <xf numFmtId="0" fontId="7" fillId="56" borderId="0" applyNumberFormat="0" applyBorder="0" applyAlignment="0" applyProtection="0"/>
    <xf numFmtId="0" fontId="215" fillId="56" borderId="0" applyNumberFormat="0" applyBorder="0" applyAlignment="0" applyProtection="0"/>
    <xf numFmtId="0" fontId="7" fillId="57" borderId="0" applyNumberFormat="0" applyBorder="0" applyAlignment="0" applyProtection="0"/>
    <xf numFmtId="0" fontId="215" fillId="57" borderId="0" applyNumberFormat="0" applyBorder="0" applyAlignment="0" applyProtection="0"/>
    <xf numFmtId="0" fontId="7" fillId="58" borderId="0" applyNumberFormat="0" applyBorder="0" applyAlignment="0" applyProtection="0"/>
    <xf numFmtId="0" fontId="215" fillId="58" borderId="0" applyNumberFormat="0" applyBorder="0" applyAlignment="0" applyProtection="0"/>
    <xf numFmtId="0" fontId="7" fillId="59" borderId="0" applyNumberFormat="0" applyBorder="0" applyAlignment="0" applyProtection="0"/>
    <xf numFmtId="0" fontId="215" fillId="59" borderId="0" applyNumberFormat="0" applyBorder="0" applyAlignment="0" applyProtection="0"/>
    <xf numFmtId="0" fontId="7" fillId="60" borderId="0" applyNumberFormat="0" applyBorder="0" applyAlignment="0" applyProtection="0"/>
    <xf numFmtId="0" fontId="215" fillId="60" borderId="0" applyNumberFormat="0" applyBorder="0" applyAlignment="0" applyProtection="0"/>
    <xf numFmtId="0" fontId="7" fillId="61" borderId="0" applyNumberFormat="0" applyBorder="0" applyAlignment="0" applyProtection="0"/>
    <xf numFmtId="0" fontId="215" fillId="61" borderId="0" applyNumberFormat="0" applyBorder="0" applyAlignment="0" applyProtection="0"/>
    <xf numFmtId="0" fontId="7" fillId="62" borderId="0" applyNumberFormat="0" applyBorder="0" applyAlignment="0" applyProtection="0"/>
    <xf numFmtId="0" fontId="215" fillId="62" borderId="0" applyNumberFormat="0" applyBorder="0" applyAlignment="0" applyProtection="0"/>
    <xf numFmtId="0" fontId="7" fillId="63" borderId="0" applyNumberFormat="0" applyBorder="0" applyAlignment="0" applyProtection="0"/>
    <xf numFmtId="0" fontId="215" fillId="63" borderId="0" applyNumberFormat="0" applyBorder="0" applyAlignment="0" applyProtection="0"/>
    <xf numFmtId="0" fontId="7" fillId="64" borderId="0" applyNumberFormat="0" applyBorder="0" applyAlignment="0" applyProtection="0"/>
    <xf numFmtId="0" fontId="215" fillId="64" borderId="0" applyNumberFormat="0" applyBorder="0" applyAlignment="0" applyProtection="0"/>
    <xf numFmtId="0" fontId="7" fillId="65" borderId="0" applyNumberFormat="0" applyBorder="0" applyAlignment="0" applyProtection="0"/>
    <xf numFmtId="0" fontId="215" fillId="65" borderId="0" applyNumberFormat="0" applyBorder="0" applyAlignment="0" applyProtection="0"/>
    <xf numFmtId="0" fontId="7" fillId="66" borderId="0" applyNumberFormat="0" applyBorder="0" applyAlignment="0" applyProtection="0"/>
    <xf numFmtId="0" fontId="215" fillId="66" borderId="0" applyNumberFormat="0" applyBorder="0" applyAlignment="0" applyProtection="0"/>
    <xf numFmtId="0" fontId="7" fillId="67" borderId="0" applyNumberFormat="0" applyBorder="0" applyAlignment="0" applyProtection="0"/>
    <xf numFmtId="0" fontId="215" fillId="67" borderId="0" applyNumberFormat="0" applyBorder="0" applyAlignment="0" applyProtection="0"/>
    <xf numFmtId="0" fontId="215" fillId="68" borderId="0" applyNumberFormat="0" applyBorder="0" applyAlignment="0" applyProtection="0"/>
    <xf numFmtId="0" fontId="215" fillId="69" borderId="0" applyNumberFormat="0" applyBorder="0" applyAlignment="0" applyProtection="0"/>
    <xf numFmtId="0" fontId="215" fillId="70" borderId="0" applyNumberFormat="0" applyBorder="0" applyAlignment="0" applyProtection="0"/>
    <xf numFmtId="0" fontId="215" fillId="71" borderId="0" applyNumberFormat="0" applyBorder="0" applyAlignment="0" applyProtection="0"/>
    <xf numFmtId="0" fontId="215" fillId="72" borderId="0" applyNumberFormat="0" applyBorder="0" applyAlignment="0" applyProtection="0"/>
    <xf numFmtId="0" fontId="215" fillId="73" borderId="0" applyNumberFormat="0" applyBorder="0" applyAlignment="0" applyProtection="0"/>
    <xf numFmtId="0" fontId="234" fillId="74" borderId="0" applyNumberFormat="0" applyBorder="0" applyAlignment="0" applyProtection="0"/>
    <xf numFmtId="0" fontId="234" fillId="75" borderId="0" applyNumberFormat="0" applyBorder="0" applyAlignment="0" applyProtection="0"/>
    <xf numFmtId="0" fontId="234" fillId="76" borderId="0" applyNumberFormat="0" applyBorder="0" applyAlignment="0" applyProtection="0"/>
    <xf numFmtId="0" fontId="234" fillId="77" borderId="0" applyNumberFormat="0" applyBorder="0" applyAlignment="0" applyProtection="0"/>
    <xf numFmtId="0" fontId="234" fillId="78" borderId="0" applyNumberFormat="0" applyBorder="0" applyAlignment="0" applyProtection="0"/>
    <xf numFmtId="0" fontId="234" fillId="79" borderId="0" applyNumberFormat="0" applyBorder="0" applyAlignment="0" applyProtection="0"/>
    <xf numFmtId="0" fontId="235" fillId="80" borderId="0" applyNumberFormat="0" applyBorder="0" applyAlignment="0" applyProtection="0"/>
    <xf numFmtId="0" fontId="236" fillId="81" borderId="85" applyNumberFormat="0" applyAlignment="0" applyProtection="0"/>
    <xf numFmtId="0" fontId="237" fillId="82" borderId="86" applyNumberFormat="0" applyAlignment="0" applyProtection="0"/>
    <xf numFmtId="0" fontId="238" fillId="0" borderId="0" applyNumberFormat="0" applyFill="0" applyBorder="0" applyAlignment="0" applyProtection="0"/>
    <xf numFmtId="0" fontId="239" fillId="83" borderId="0" applyNumberFormat="0" applyBorder="0" applyAlignment="0" applyProtection="0"/>
    <xf numFmtId="0" fontId="240" fillId="0" borderId="87" applyNumberFormat="0" applyFill="0" applyAlignment="0" applyProtection="0"/>
    <xf numFmtId="0" fontId="241" fillId="0" borderId="88" applyNumberFormat="0" applyFill="0" applyAlignment="0" applyProtection="0"/>
    <xf numFmtId="0" fontId="242" fillId="0" borderId="89" applyNumberFormat="0" applyFill="0" applyAlignment="0" applyProtection="0"/>
    <xf numFmtId="0" fontId="242" fillId="0" borderId="0" applyNumberFormat="0" applyFill="0" applyBorder="0" applyAlignment="0" applyProtection="0"/>
    <xf numFmtId="0" fontId="182" fillId="84" borderId="85" applyNumberFormat="0" applyAlignment="0" applyProtection="0"/>
    <xf numFmtId="0" fontId="243" fillId="84" borderId="85" applyNumberFormat="0" applyAlignment="0" applyProtection="0"/>
    <xf numFmtId="0" fontId="244" fillId="0" borderId="90" applyNumberFormat="0" applyFill="0" applyAlignment="0" applyProtection="0"/>
    <xf numFmtId="0" fontId="245" fillId="85" borderId="0" applyNumberFormat="0" applyBorder="0" applyAlignment="0" applyProtection="0"/>
    <xf numFmtId="0" fontId="7" fillId="0" borderId="0"/>
    <xf numFmtId="0" fontId="215" fillId="0" borderId="0"/>
    <xf numFmtId="0" fontId="7" fillId="86" borderId="91" applyNumberFormat="0" applyFont="0" applyAlignment="0" applyProtection="0"/>
    <xf numFmtId="0" fontId="215" fillId="86" borderId="91" applyNumberFormat="0" applyFont="0" applyAlignment="0" applyProtection="0"/>
    <xf numFmtId="0" fontId="246" fillId="81" borderId="92" applyNumberFormat="0" applyAlignment="0" applyProtection="0"/>
    <xf numFmtId="0" fontId="247" fillId="0" borderId="93" applyNumberFormat="0" applyFill="0" applyAlignment="0" applyProtection="0"/>
    <xf numFmtId="0" fontId="248" fillId="0" borderId="0" applyNumberFormat="0" applyFill="0" applyBorder="0" applyAlignment="0" applyProtection="0"/>
    <xf numFmtId="0" fontId="249" fillId="0" borderId="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82" fillId="84" borderId="85" applyNumberFormat="0" applyAlignment="0" applyProtection="0"/>
    <xf numFmtId="0" fontId="6" fillId="0" borderId="0"/>
    <xf numFmtId="0" fontId="50" fillId="0" borderId="0"/>
    <xf numFmtId="0" fontId="6" fillId="86" borderId="91" applyNumberFormat="0" applyFont="0" applyAlignment="0" applyProtection="0"/>
    <xf numFmtId="0" fontId="249" fillId="0" borderId="0"/>
    <xf numFmtId="0" fontId="249" fillId="0" borderId="0"/>
    <xf numFmtId="0" fontId="5" fillId="0" borderId="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173" fillId="68" borderId="0" applyNumberFormat="0" applyBorder="0" applyAlignment="0" applyProtection="0"/>
    <xf numFmtId="0" fontId="173" fillId="69" borderId="0" applyNumberFormat="0" applyBorder="0" applyAlignment="0" applyProtection="0"/>
    <xf numFmtId="0" fontId="173" fillId="70" borderId="0" applyNumberFormat="0" applyBorder="0" applyAlignment="0" applyProtection="0"/>
    <xf numFmtId="0" fontId="173" fillId="71" borderId="0" applyNumberFormat="0" applyBorder="0" applyAlignment="0" applyProtection="0"/>
    <xf numFmtId="0" fontId="173" fillId="72" borderId="0" applyNumberFormat="0" applyBorder="0" applyAlignment="0" applyProtection="0"/>
    <xf numFmtId="0" fontId="173" fillId="73" borderId="0" applyNumberFormat="0" applyBorder="0" applyAlignment="0" applyProtection="0"/>
    <xf numFmtId="43" fontId="5" fillId="0" borderId="0" applyFont="0" applyFill="0" applyBorder="0" applyAlignment="0" applyProtection="0"/>
    <xf numFmtId="0" fontId="170" fillId="0" borderId="0" applyNumberFormat="0" applyFill="0" applyBorder="0" applyAlignment="0" applyProtection="0">
      <alignment vertical="top"/>
      <protection locked="0"/>
    </xf>
    <xf numFmtId="0" fontId="182" fillId="84" borderId="85" applyNumberFormat="0" applyAlignment="0" applyProtection="0"/>
    <xf numFmtId="0" fontId="184" fillId="85" borderId="0" applyNumberFormat="0" applyBorder="0" applyAlignment="0" applyProtection="0"/>
    <xf numFmtId="0" fontId="50" fillId="0" borderId="0"/>
    <xf numFmtId="0" fontId="5" fillId="0" borderId="0"/>
    <xf numFmtId="0" fontId="5" fillId="86" borderId="91" applyNumberFormat="0" applyFont="0" applyAlignment="0" applyProtection="0"/>
    <xf numFmtId="0" fontId="187" fillId="0" borderId="0" applyNumberFormat="0" applyFill="0" applyBorder="0" applyAlignment="0" applyProtection="0"/>
    <xf numFmtId="0" fontId="4" fillId="0" borderId="0"/>
    <xf numFmtId="0" fontId="4" fillId="63"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43" fontId="4" fillId="0" borderId="0" applyFont="0" applyFill="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4" fillId="58" borderId="0" applyNumberFormat="0" applyBorder="0" applyAlignment="0" applyProtection="0"/>
    <xf numFmtId="0" fontId="182" fillId="84" borderId="85" applyNumberFormat="0" applyAlignment="0" applyProtection="0"/>
    <xf numFmtId="0" fontId="4" fillId="57"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0" borderId="0"/>
    <xf numFmtId="0" fontId="4" fillId="56" borderId="0" applyNumberFormat="0" applyBorder="0" applyAlignment="0" applyProtection="0"/>
    <xf numFmtId="0" fontId="4" fillId="86" borderId="91" applyNumberFormat="0" applyFont="0" applyAlignment="0" applyProtection="0"/>
    <xf numFmtId="0" fontId="4" fillId="0" borderId="0"/>
    <xf numFmtId="0" fontId="4" fillId="64" borderId="0" applyNumberFormat="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4" fillId="73" borderId="0" applyNumberFormat="0" applyBorder="0" applyAlignment="0" applyProtection="0"/>
    <xf numFmtId="0" fontId="182" fillId="84" borderId="85"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6" borderId="91" applyNumberFormat="0" applyFont="0" applyAlignment="0" applyProtection="0"/>
    <xf numFmtId="0" fontId="4" fillId="86" borderId="91" applyNumberFormat="0" applyFont="0" applyAlignment="0" applyProtection="0"/>
    <xf numFmtId="0" fontId="4" fillId="86" borderId="91" applyNumberFormat="0" applyFont="0" applyAlignment="0" applyProtection="0"/>
    <xf numFmtId="0" fontId="50" fillId="0" borderId="0"/>
    <xf numFmtId="0" fontId="4" fillId="0" borderId="0"/>
    <xf numFmtId="206" fontId="253" fillId="28" borderId="133">
      <alignment horizontal="right" vertical="center" indent="1"/>
    </xf>
    <xf numFmtId="207" fontId="213" fillId="28" borderId="133">
      <alignment horizontal="left" vertical="center" wrapText="1" indent="1"/>
      <protection locked="0"/>
    </xf>
    <xf numFmtId="164" fontId="213" fillId="28" borderId="133">
      <alignment horizontal="right" vertical="center" indent="1"/>
    </xf>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4" fillId="60" borderId="0" applyNumberFormat="0" applyBorder="0" applyAlignment="0" applyProtection="0"/>
    <xf numFmtId="0" fontId="4"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4"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73" fillId="74" borderId="0" applyNumberFormat="0" applyBorder="0" applyAlignment="0" applyProtection="0"/>
    <xf numFmtId="0" fontId="173" fillId="75" borderId="0" applyNumberFormat="0" applyBorder="0" applyAlignment="0" applyProtection="0"/>
    <xf numFmtId="0" fontId="173" fillId="76" borderId="0" applyNumberFormat="0" applyBorder="0" applyAlignment="0" applyProtection="0"/>
    <xf numFmtId="0" fontId="173" fillId="77" borderId="0" applyNumberFormat="0" applyBorder="0" applyAlignment="0" applyProtection="0"/>
    <xf numFmtId="0" fontId="173" fillId="78" borderId="0" applyNumberFormat="0" applyBorder="0" applyAlignment="0" applyProtection="0"/>
    <xf numFmtId="0" fontId="173" fillId="79" borderId="0" applyNumberFormat="0" applyBorder="0" applyAlignment="0" applyProtection="0"/>
    <xf numFmtId="0" fontId="174" fillId="80" borderId="0" applyNumberFormat="0" applyBorder="0" applyAlignment="0" applyProtection="0"/>
    <xf numFmtId="0" fontId="175" fillId="81" borderId="85" applyNumberFormat="0" applyAlignment="0" applyProtection="0"/>
    <xf numFmtId="0" fontId="176" fillId="82" borderId="86" applyNumberFormat="0" applyAlignment="0" applyProtection="0"/>
    <xf numFmtId="0" fontId="177" fillId="0" borderId="0" applyNumberFormat="0" applyFill="0" applyBorder="0" applyAlignment="0" applyProtection="0"/>
    <xf numFmtId="0" fontId="178" fillId="83" borderId="0" applyNumberFormat="0" applyBorder="0" applyAlignment="0" applyProtection="0"/>
    <xf numFmtId="0" fontId="179" fillId="0" borderId="87" applyNumberFormat="0" applyFill="0" applyAlignment="0" applyProtection="0"/>
    <xf numFmtId="0" fontId="180" fillId="0" borderId="88" applyNumberFormat="0" applyFill="0" applyAlignment="0" applyProtection="0"/>
    <xf numFmtId="0" fontId="181" fillId="0" borderId="89" applyNumberFormat="0" applyFill="0" applyAlignment="0" applyProtection="0"/>
    <xf numFmtId="0" fontId="181" fillId="0" borderId="0" applyNumberFormat="0" applyFill="0" applyBorder="0" applyAlignment="0" applyProtection="0"/>
    <xf numFmtId="0" fontId="182" fillId="84" borderId="85" applyNumberFormat="0" applyAlignment="0" applyProtection="0"/>
    <xf numFmtId="0" fontId="183" fillId="0" borderId="90" applyNumberFormat="0" applyFill="0" applyAlignment="0" applyProtection="0"/>
    <xf numFmtId="0" fontId="50" fillId="0" borderId="0"/>
    <xf numFmtId="0" fontId="186" fillId="81" borderId="92" applyNumberFormat="0" applyAlignment="0" applyProtection="0"/>
    <xf numFmtId="0" fontId="188" fillId="0" borderId="93" applyNumberFormat="0" applyFill="0" applyAlignment="0" applyProtection="0"/>
    <xf numFmtId="0" fontId="189" fillId="0" borderId="0" applyNumberFormat="0" applyFill="0" applyBorder="0" applyAlignment="0" applyProtection="0"/>
    <xf numFmtId="0" fontId="50" fillId="0" borderId="0"/>
    <xf numFmtId="0" fontId="182" fillId="84" borderId="85" applyNumberFormat="0" applyAlignment="0" applyProtection="0"/>
    <xf numFmtId="0" fontId="3" fillId="0" borderId="0"/>
    <xf numFmtId="43" fontId="3" fillId="0" borderId="0" applyFont="0" applyFill="0" applyBorder="0" applyAlignment="0" applyProtection="0"/>
    <xf numFmtId="0" fontId="182" fillId="84" borderId="85" applyNumberFormat="0" applyAlignment="0" applyProtection="0"/>
    <xf numFmtId="0" fontId="50" fillId="0" borderId="0"/>
    <xf numFmtId="0" fontId="182" fillId="84" borderId="85" applyNumberFormat="0" applyAlignment="0" applyProtection="0"/>
    <xf numFmtId="0" fontId="50" fillId="0" borderId="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50" fillId="0" borderId="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86" borderId="91" applyNumberFormat="0" applyFont="0" applyAlignment="0" applyProtection="0"/>
    <xf numFmtId="0" fontId="3" fillId="0" borderId="0"/>
    <xf numFmtId="0" fontId="3" fillId="86" borderId="91" applyNumberFormat="0" applyFont="0" applyAlignment="0" applyProtection="0"/>
    <xf numFmtId="0" fontId="3" fillId="56" borderId="0" applyNumberFormat="0" applyBorder="0" applyAlignment="0" applyProtection="0"/>
    <xf numFmtId="0" fontId="3" fillId="62" borderId="0" applyNumberFormat="0" applyBorder="0" applyAlignment="0" applyProtection="0"/>
    <xf numFmtId="0" fontId="3" fillId="68" borderId="0" applyNumberFormat="0" applyBorder="0" applyAlignment="0" applyProtection="0"/>
    <xf numFmtId="0" fontId="3" fillId="57" borderId="0" applyNumberFormat="0" applyBorder="0" applyAlignment="0" applyProtection="0"/>
    <xf numFmtId="0" fontId="3" fillId="63" borderId="0" applyNumberFormat="0" applyBorder="0" applyAlignment="0" applyProtection="0"/>
    <xf numFmtId="0" fontId="3" fillId="69" borderId="0" applyNumberFormat="0" applyBorder="0" applyAlignment="0" applyProtection="0"/>
    <xf numFmtId="0" fontId="3" fillId="58" borderId="0" applyNumberFormat="0" applyBorder="0" applyAlignment="0" applyProtection="0"/>
    <xf numFmtId="0" fontId="3" fillId="64" borderId="0" applyNumberFormat="0" applyBorder="0" applyAlignment="0" applyProtection="0"/>
    <xf numFmtId="0" fontId="3" fillId="70" borderId="0" applyNumberFormat="0" applyBorder="0" applyAlignment="0" applyProtection="0"/>
    <xf numFmtId="0" fontId="3" fillId="59" borderId="0" applyNumberFormat="0" applyBorder="0" applyAlignment="0" applyProtection="0"/>
    <xf numFmtId="0" fontId="3" fillId="65" borderId="0" applyNumberFormat="0" applyBorder="0" applyAlignment="0" applyProtection="0"/>
    <xf numFmtId="0" fontId="3" fillId="71" borderId="0" applyNumberFormat="0" applyBorder="0" applyAlignment="0" applyProtection="0"/>
    <xf numFmtId="0" fontId="3" fillId="60" borderId="0" applyNumberFormat="0" applyBorder="0" applyAlignment="0" applyProtection="0"/>
    <xf numFmtId="0" fontId="3" fillId="66" borderId="0" applyNumberFormat="0" applyBorder="0" applyAlignment="0" applyProtection="0"/>
    <xf numFmtId="0" fontId="3" fillId="72" borderId="0" applyNumberFormat="0" applyBorder="0" applyAlignment="0" applyProtection="0"/>
    <xf numFmtId="0" fontId="3" fillId="61" borderId="0" applyNumberFormat="0" applyBorder="0" applyAlignment="0" applyProtection="0"/>
    <xf numFmtId="0" fontId="3" fillId="67"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67" borderId="0" applyNumberFormat="0" applyBorder="0" applyAlignment="0" applyProtection="0"/>
    <xf numFmtId="0" fontId="3" fillId="68" borderId="0" applyNumberFormat="0" applyBorder="0" applyAlignment="0" applyProtection="0"/>
    <xf numFmtId="0" fontId="3" fillId="68" borderId="0" applyNumberFormat="0" applyBorder="0" applyAlignment="0" applyProtection="0"/>
    <xf numFmtId="0" fontId="3" fillId="69"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3" fillId="7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86" borderId="91" applyNumberFormat="0" applyFont="0" applyAlignment="0" applyProtection="0"/>
    <xf numFmtId="0" fontId="3" fillId="86" borderId="91"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182" fillId="84" borderId="85" applyNumberFormat="0" applyAlignment="0" applyProtection="0"/>
    <xf numFmtId="0" fontId="3" fillId="0" borderId="0"/>
    <xf numFmtId="0" fontId="3" fillId="0" borderId="0"/>
    <xf numFmtId="0" fontId="50" fillId="0" borderId="0"/>
    <xf numFmtId="0" fontId="182" fillId="84" borderId="85" applyNumberFormat="0" applyAlignment="0" applyProtection="0"/>
    <xf numFmtId="0" fontId="3" fillId="0" borderId="0"/>
    <xf numFmtId="0" fontId="50" fillId="0" borderId="0"/>
    <xf numFmtId="0" fontId="50" fillId="0" borderId="0"/>
    <xf numFmtId="0" fontId="182" fillId="84" borderId="85" applyNumberFormat="0" applyAlignment="0" applyProtection="0"/>
    <xf numFmtId="0" fontId="3" fillId="68" borderId="0" applyNumberFormat="0" applyBorder="0" applyAlignment="0" applyProtection="0"/>
    <xf numFmtId="0" fontId="3" fillId="69" borderId="0" applyNumberFormat="0" applyBorder="0" applyAlignment="0" applyProtection="0"/>
    <xf numFmtId="0" fontId="3" fillId="70" borderId="0" applyNumberFormat="0" applyBorder="0" applyAlignment="0" applyProtection="0"/>
    <xf numFmtId="0" fontId="3" fillId="71" borderId="0" applyNumberFormat="0" applyBorder="0" applyAlignment="0" applyProtection="0"/>
    <xf numFmtId="0" fontId="3" fillId="72" borderId="0" applyNumberFormat="0" applyBorder="0" applyAlignment="0" applyProtection="0"/>
    <xf numFmtId="0" fontId="3" fillId="73" borderId="0" applyNumberFormat="0" applyBorder="0" applyAlignment="0" applyProtection="0"/>
    <xf numFmtId="0" fontId="182" fillId="84" borderId="85" applyNumberFormat="0" applyAlignment="0" applyProtection="0"/>
    <xf numFmtId="0" fontId="3"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3" fillId="0" borderId="0"/>
    <xf numFmtId="0" fontId="50" fillId="0" borderId="0"/>
    <xf numFmtId="0" fontId="2" fillId="0" borderId="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43" fontId="2" fillId="0" borderId="0" applyFont="0" applyFill="0" applyBorder="0" applyAlignment="0" applyProtection="0"/>
    <xf numFmtId="0" fontId="182" fillId="84" borderId="85" applyNumberFormat="0" applyAlignment="0" applyProtection="0"/>
    <xf numFmtId="0" fontId="2" fillId="0" borderId="0"/>
    <xf numFmtId="0" fontId="2" fillId="86" borderId="91" applyNumberFormat="0" applyFont="0" applyAlignment="0" applyProtection="0"/>
    <xf numFmtId="0" fontId="50" fillId="0" borderId="0"/>
    <xf numFmtId="0" fontId="50" fillId="0" borderId="0"/>
    <xf numFmtId="0" fontId="50" fillId="0" borderId="0"/>
    <xf numFmtId="0" fontId="50" fillId="0" borderId="0"/>
    <xf numFmtId="0" fontId="1" fillId="0" borderId="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82" fillId="84" borderId="8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1" fillId="0" borderId="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0" fillId="0" borderId="0"/>
  </cellStyleXfs>
  <cellXfs count="552">
    <xf numFmtId="0" fontId="0" fillId="0" borderId="0" xfId="0"/>
    <xf numFmtId="2" fontId="151" fillId="51" borderId="0" xfId="340" applyNumberFormat="1" applyFont="1" applyFill="1" applyAlignment="1">
      <alignment horizontal="center" wrapText="1"/>
    </xf>
    <xf numFmtId="0" fontId="150" fillId="28" borderId="0" xfId="340" applyFont="1" applyFill="1" applyAlignment="1">
      <alignment horizontal="center"/>
    </xf>
    <xf numFmtId="0" fontId="150" fillId="28" borderId="35" xfId="340" applyFont="1" applyFill="1" applyBorder="1"/>
    <xf numFmtId="0" fontId="150" fillId="28" borderId="0" xfId="340" applyFont="1" applyFill="1"/>
    <xf numFmtId="164" fontId="154" fillId="51" borderId="36" xfId="2" applyNumberFormat="1" applyFont="1" applyFill="1" applyBorder="1" applyAlignment="1">
      <alignment vertical="center" wrapText="1"/>
    </xf>
    <xf numFmtId="0" fontId="150" fillId="51" borderId="37" xfId="0" applyFont="1" applyFill="1" applyBorder="1" applyAlignment="1">
      <alignment horizontal="centerContinuous" vertical="center" wrapText="1"/>
    </xf>
    <xf numFmtId="0" fontId="150" fillId="51" borderId="0" xfId="340" applyFont="1" applyFill="1" applyAlignment="1">
      <alignment vertical="center" wrapText="1"/>
    </xf>
    <xf numFmtId="0" fontId="150" fillId="51" borderId="0" xfId="0" applyFont="1" applyFill="1" applyAlignment="1">
      <alignment horizontal="centerContinuous" vertical="center" wrapText="1"/>
    </xf>
    <xf numFmtId="0" fontId="150" fillId="51" borderId="38" xfId="0" applyFont="1" applyFill="1" applyBorder="1" applyAlignment="1">
      <alignment horizontal="centerContinuous" vertical="center" wrapText="1"/>
    </xf>
    <xf numFmtId="0" fontId="150" fillId="28" borderId="0" xfId="340" applyFont="1" applyFill="1" applyAlignment="1">
      <alignment vertical="center"/>
    </xf>
    <xf numFmtId="0" fontId="150" fillId="28" borderId="0" xfId="340" applyFont="1" applyFill="1" applyAlignment="1">
      <alignment vertical="center" wrapText="1"/>
    </xf>
    <xf numFmtId="0" fontId="150" fillId="51" borderId="39" xfId="0" applyFont="1" applyFill="1" applyBorder="1" applyAlignment="1">
      <alignment horizontal="centerContinuous" vertical="center" wrapText="1"/>
    </xf>
    <xf numFmtId="164" fontId="151" fillId="51" borderId="36" xfId="2" applyNumberFormat="1" applyFont="1" applyFill="1" applyBorder="1" applyAlignment="1">
      <alignment horizontal="center" wrapText="1"/>
    </xf>
    <xf numFmtId="0" fontId="152" fillId="51" borderId="0" xfId="340" applyFont="1" applyFill="1" applyAlignment="1">
      <alignment horizontal="center" wrapText="1"/>
    </xf>
    <xf numFmtId="0" fontId="152" fillId="51" borderId="0" xfId="0" applyFont="1" applyFill="1" applyAlignment="1">
      <alignment horizontal="center" vertical="center" wrapText="1"/>
    </xf>
    <xf numFmtId="0" fontId="152" fillId="51" borderId="0" xfId="0" applyFont="1" applyFill="1" applyAlignment="1">
      <alignment horizontal="centerContinuous" vertical="center" wrapText="1"/>
    </xf>
    <xf numFmtId="2" fontId="151" fillId="51" borderId="0" xfId="340" applyNumberFormat="1" applyFont="1" applyFill="1" applyAlignment="1">
      <alignment horizontal="right" wrapText="1"/>
    </xf>
    <xf numFmtId="0" fontId="152" fillId="51" borderId="0" xfId="340" applyFont="1" applyFill="1" applyAlignment="1">
      <alignment horizontal="right" wrapText="1"/>
    </xf>
    <xf numFmtId="2" fontId="151" fillId="51" borderId="38" xfId="340" applyNumberFormat="1" applyFont="1" applyFill="1" applyBorder="1" applyAlignment="1">
      <alignment horizontal="right" wrapText="1"/>
    </xf>
    <xf numFmtId="0" fontId="150" fillId="28" borderId="0" xfId="340" applyFont="1" applyFill="1" applyAlignment="1">
      <alignment horizontal="right"/>
    </xf>
    <xf numFmtId="0" fontId="152" fillId="51" borderId="37" xfId="0" applyFont="1" applyFill="1" applyBorder="1" applyAlignment="1">
      <alignment horizontal="center" vertical="center" wrapText="1"/>
    </xf>
    <xf numFmtId="0" fontId="152" fillId="51" borderId="37" xfId="0" applyFont="1" applyFill="1" applyBorder="1" applyAlignment="1">
      <alignment horizontal="centerContinuous" vertical="center" wrapText="1"/>
    </xf>
    <xf numFmtId="2" fontId="151" fillId="51" borderId="37" xfId="340" applyNumberFormat="1" applyFont="1" applyFill="1" applyBorder="1" applyAlignment="1">
      <alignment horizontal="right" wrapText="1"/>
    </xf>
    <xf numFmtId="0" fontId="152" fillId="51" borderId="37" xfId="340" applyFont="1" applyFill="1" applyBorder="1" applyAlignment="1">
      <alignment horizontal="right" wrapText="1"/>
    </xf>
    <xf numFmtId="2" fontId="151" fillId="51" borderId="40" xfId="340" applyNumberFormat="1" applyFont="1" applyFill="1" applyBorder="1" applyAlignment="1">
      <alignment horizontal="right" wrapText="1"/>
    </xf>
    <xf numFmtId="2" fontId="151" fillId="51" borderId="41" xfId="340" applyNumberFormat="1" applyFont="1" applyFill="1" applyBorder="1" applyAlignment="1">
      <alignment horizontal="right" wrapText="1"/>
    </xf>
    <xf numFmtId="0" fontId="151" fillId="28" borderId="42" xfId="0" applyFont="1" applyFill="1" applyBorder="1" applyAlignment="1">
      <alignment horizontal="right"/>
    </xf>
    <xf numFmtId="164" fontId="152" fillId="52" borderId="0" xfId="340" applyNumberFormat="1" applyFont="1" applyFill="1" applyAlignment="1">
      <alignment horizontal="center" vertical="center" wrapText="1"/>
    </xf>
    <xf numFmtId="0" fontId="151" fillId="28" borderId="43" xfId="0" applyFont="1" applyFill="1" applyBorder="1" applyAlignment="1">
      <alignment horizontal="right"/>
    </xf>
    <xf numFmtId="0" fontId="150" fillId="52" borderId="0" xfId="340" applyFont="1" applyFill="1" applyAlignment="1">
      <alignment horizontal="right"/>
    </xf>
    <xf numFmtId="164" fontId="151" fillId="52" borderId="43" xfId="2" applyNumberFormat="1" applyFont="1" applyFill="1" applyBorder="1" applyAlignment="1">
      <alignment horizontal="right"/>
    </xf>
    <xf numFmtId="0" fontId="150" fillId="52" borderId="0" xfId="340" applyFont="1" applyFill="1"/>
    <xf numFmtId="2" fontId="151" fillId="28" borderId="43" xfId="340" applyNumberFormat="1" applyFont="1" applyFill="1" applyBorder="1" applyAlignment="1">
      <alignment horizontal="right" vertical="center"/>
    </xf>
    <xf numFmtId="164" fontId="150" fillId="28" borderId="0" xfId="340" applyNumberFormat="1" applyFont="1" applyFill="1"/>
    <xf numFmtId="0" fontId="150" fillId="28" borderId="36" xfId="340" applyFont="1" applyFill="1" applyBorder="1"/>
    <xf numFmtId="0" fontId="151" fillId="28" borderId="0" xfId="0" applyFont="1" applyFill="1" applyAlignment="1">
      <alignment vertical="center"/>
    </xf>
    <xf numFmtId="0" fontId="150" fillId="28" borderId="38" xfId="340" applyFont="1" applyFill="1" applyBorder="1"/>
    <xf numFmtId="16" fontId="150" fillId="28" borderId="36" xfId="340" applyNumberFormat="1" applyFont="1" applyFill="1" applyBorder="1"/>
    <xf numFmtId="16" fontId="150" fillId="28" borderId="45" xfId="340" applyNumberFormat="1" applyFont="1" applyFill="1" applyBorder="1"/>
    <xf numFmtId="0" fontId="151" fillId="52" borderId="46" xfId="0" applyFont="1" applyFill="1" applyBorder="1" applyAlignment="1">
      <alignment vertical="center"/>
    </xf>
    <xf numFmtId="0" fontId="150" fillId="28" borderId="46" xfId="340" applyFont="1" applyFill="1" applyBorder="1"/>
    <xf numFmtId="0" fontId="150" fillId="28" borderId="47" xfId="340" applyFont="1" applyFill="1" applyBorder="1"/>
    <xf numFmtId="16" fontId="150" fillId="28" borderId="0" xfId="340" applyNumberFormat="1" applyFont="1" applyFill="1"/>
    <xf numFmtId="0" fontId="151" fillId="28" borderId="43" xfId="0" quotePrefix="1" applyFont="1" applyFill="1" applyBorder="1" applyAlignment="1">
      <alignment horizontal="right"/>
    </xf>
    <xf numFmtId="164" fontId="151" fillId="28" borderId="35" xfId="340" applyNumberFormat="1" applyFont="1" applyFill="1" applyBorder="1" applyAlignment="1">
      <alignment horizontal="center" vertical="center"/>
    </xf>
    <xf numFmtId="0" fontId="155" fillId="28" borderId="0" xfId="0" applyFont="1" applyFill="1" applyAlignment="1">
      <alignment vertical="center" wrapText="1"/>
    </xf>
    <xf numFmtId="0" fontId="155" fillId="28" borderId="38" xfId="0" applyFont="1" applyFill="1" applyBorder="1" applyAlignment="1">
      <alignment vertical="center" wrapText="1"/>
    </xf>
    <xf numFmtId="2" fontId="151" fillId="28" borderId="36" xfId="2" applyNumberFormat="1" applyFont="1" applyFill="1" applyBorder="1" applyAlignment="1">
      <alignment vertical="center" wrapText="1"/>
    </xf>
    <xf numFmtId="0" fontId="152" fillId="28" borderId="45" xfId="340" applyFont="1" applyFill="1" applyBorder="1" applyAlignment="1">
      <alignment vertical="center"/>
    </xf>
    <xf numFmtId="0" fontId="155" fillId="52" borderId="46" xfId="0" applyFont="1" applyFill="1" applyBorder="1" applyAlignment="1">
      <alignment vertical="center" wrapText="1"/>
    </xf>
    <xf numFmtId="0" fontId="155" fillId="28" borderId="46" xfId="0" applyFont="1" applyFill="1" applyBorder="1" applyAlignment="1">
      <alignment vertical="center" wrapText="1"/>
    </xf>
    <xf numFmtId="0" fontId="155" fillId="52" borderId="47" xfId="0" applyFont="1" applyFill="1" applyBorder="1" applyAlignment="1">
      <alignment vertical="center" wrapText="1"/>
    </xf>
    <xf numFmtId="164" fontId="157" fillId="51" borderId="48" xfId="2" applyNumberFormat="1" applyFont="1" applyFill="1" applyBorder="1" applyAlignment="1">
      <alignment horizontal="centerContinuous" vertical="top" wrapText="1"/>
    </xf>
    <xf numFmtId="164" fontId="157" fillId="51" borderId="49" xfId="2" applyNumberFormat="1" applyFont="1" applyFill="1" applyBorder="1" applyAlignment="1">
      <alignment horizontal="center" vertical="top" wrapText="1"/>
    </xf>
    <xf numFmtId="164" fontId="157" fillId="51" borderId="50" xfId="2" applyNumberFormat="1" applyFont="1" applyFill="1" applyBorder="1" applyAlignment="1">
      <alignment horizontal="center" vertical="top" wrapText="1"/>
    </xf>
    <xf numFmtId="164" fontId="154" fillId="51" borderId="37" xfId="2" applyNumberFormat="1" applyFont="1" applyFill="1" applyBorder="1" applyAlignment="1">
      <alignment horizontal="centerContinuous" vertical="center" wrapText="1"/>
    </xf>
    <xf numFmtId="0" fontId="150" fillId="28" borderId="0" xfId="340" applyFont="1" applyFill="1" applyAlignment="1">
      <alignment horizontal="left" vertical="center"/>
    </xf>
    <xf numFmtId="2" fontId="152" fillId="51" borderId="0" xfId="340" applyNumberFormat="1" applyFont="1" applyFill="1" applyAlignment="1">
      <alignment horizontal="center" wrapText="1"/>
    </xf>
    <xf numFmtId="2" fontId="152" fillId="51" borderId="44" xfId="340" applyNumberFormat="1" applyFont="1" applyFill="1" applyBorder="1" applyAlignment="1">
      <alignment horizontal="center" wrapText="1"/>
    </xf>
    <xf numFmtId="164" fontId="151" fillId="51" borderId="36" xfId="2" applyNumberFormat="1" applyFont="1" applyFill="1" applyBorder="1" applyAlignment="1">
      <alignment horizontal="left" wrapText="1"/>
    </xf>
    <xf numFmtId="2" fontId="151" fillId="51" borderId="0" xfId="340" quotePrefix="1" applyNumberFormat="1" applyFont="1" applyFill="1" applyAlignment="1">
      <alignment horizontal="center" wrapText="1"/>
    </xf>
    <xf numFmtId="2" fontId="152" fillId="51" borderId="0" xfId="340" quotePrefix="1" applyNumberFormat="1" applyFont="1" applyFill="1" applyAlignment="1">
      <alignment horizontal="center" wrapText="1"/>
    </xf>
    <xf numFmtId="2" fontId="152" fillId="51" borderId="38" xfId="340" applyNumberFormat="1" applyFont="1" applyFill="1" applyBorder="1" applyAlignment="1">
      <alignment horizontal="center" wrapText="1"/>
    </xf>
    <xf numFmtId="2" fontId="151" fillId="53" borderId="0" xfId="340" applyNumberFormat="1" applyFont="1" applyFill="1" applyAlignment="1">
      <alignment horizontal="center" wrapText="1"/>
    </xf>
    <xf numFmtId="0" fontId="150" fillId="54" borderId="35" xfId="340" applyFont="1" applyFill="1" applyBorder="1"/>
    <xf numFmtId="2" fontId="151" fillId="54" borderId="43" xfId="340" applyNumberFormat="1" applyFont="1" applyFill="1" applyBorder="1" applyAlignment="1">
      <alignment horizontal="right" vertical="center"/>
    </xf>
    <xf numFmtId="0" fontId="150" fillId="54" borderId="0" xfId="340" applyFont="1" applyFill="1"/>
    <xf numFmtId="0" fontId="154" fillId="54" borderId="0" xfId="340" applyFont="1" applyFill="1"/>
    <xf numFmtId="2" fontId="153" fillId="54" borderId="43" xfId="340" applyNumberFormat="1" applyFont="1" applyFill="1" applyBorder="1" applyAlignment="1">
      <alignment horizontal="right" vertical="center"/>
    </xf>
    <xf numFmtId="0" fontId="155" fillId="54" borderId="0" xfId="0" applyFont="1" applyFill="1" applyAlignment="1">
      <alignment wrapText="1"/>
    </xf>
    <xf numFmtId="164" fontId="151" fillId="54" borderId="35" xfId="340" applyNumberFormat="1" applyFont="1" applyFill="1" applyBorder="1" applyAlignment="1">
      <alignment horizontal="center" vertical="center"/>
    </xf>
    <xf numFmtId="2" fontId="151" fillId="54" borderId="43" xfId="2" applyNumberFormat="1" applyFont="1" applyFill="1" applyBorder="1" applyAlignment="1">
      <alignment horizontal="left" vertical="top" wrapText="1"/>
    </xf>
    <xf numFmtId="0" fontId="150" fillId="54" borderId="57" xfId="340" applyFont="1" applyFill="1" applyBorder="1"/>
    <xf numFmtId="2" fontId="151" fillId="54" borderId="36" xfId="340" applyNumberFormat="1" applyFont="1" applyFill="1" applyBorder="1" applyAlignment="1">
      <alignment horizontal="right" vertical="center"/>
    </xf>
    <xf numFmtId="0" fontId="150" fillId="51" borderId="58" xfId="0" applyFont="1" applyFill="1" applyBorder="1" applyAlignment="1">
      <alignment horizontal="centerContinuous" vertical="center" wrapText="1"/>
    </xf>
    <xf numFmtId="2" fontId="152" fillId="53" borderId="0" xfId="340" applyNumberFormat="1" applyFont="1" applyFill="1" applyAlignment="1">
      <alignment horizontal="center" wrapText="1"/>
    </xf>
    <xf numFmtId="0" fontId="152" fillId="53" borderId="0" xfId="340" applyFont="1" applyFill="1" applyAlignment="1">
      <alignment horizontal="center" wrapText="1"/>
    </xf>
    <xf numFmtId="164" fontId="151" fillId="53" borderId="41" xfId="2" applyNumberFormat="1" applyFont="1" applyFill="1" applyBorder="1" applyAlignment="1">
      <alignment horizontal="center" wrapText="1"/>
    </xf>
    <xf numFmtId="2" fontId="151" fillId="53" borderId="37" xfId="340" applyNumberFormat="1" applyFont="1" applyFill="1" applyBorder="1" applyAlignment="1">
      <alignment horizontal="center" wrapText="1"/>
    </xf>
    <xf numFmtId="2" fontId="152" fillId="53" borderId="60" xfId="340" applyNumberFormat="1" applyFont="1" applyFill="1" applyBorder="1" applyAlignment="1">
      <alignment horizontal="center" wrapText="1"/>
    </xf>
    <xf numFmtId="0" fontId="152" fillId="53" borderId="37" xfId="340" applyFont="1" applyFill="1" applyBorder="1" applyAlignment="1">
      <alignment horizontal="center" wrapText="1"/>
    </xf>
    <xf numFmtId="2" fontId="152" fillId="53" borderId="37" xfId="340" applyNumberFormat="1" applyFont="1" applyFill="1" applyBorder="1" applyAlignment="1">
      <alignment horizontal="center" wrapText="1"/>
    </xf>
    <xf numFmtId="2" fontId="152" fillId="53" borderId="41" xfId="340" applyNumberFormat="1" applyFont="1" applyFill="1" applyBorder="1" applyAlignment="1">
      <alignment horizontal="center" wrapText="1"/>
    </xf>
    <xf numFmtId="2" fontId="152" fillId="53" borderId="52" xfId="340" applyNumberFormat="1" applyFont="1" applyFill="1" applyBorder="1" applyAlignment="1">
      <alignment horizontal="center"/>
    </xf>
    <xf numFmtId="0" fontId="150" fillId="51" borderId="36" xfId="340" applyFont="1" applyFill="1" applyBorder="1" applyAlignment="1">
      <alignment vertical="center" wrapText="1"/>
    </xf>
    <xf numFmtId="164" fontId="157" fillId="51" borderId="36" xfId="2" applyNumberFormat="1" applyFont="1" applyFill="1" applyBorder="1" applyAlignment="1">
      <alignment vertical="top" wrapText="1"/>
    </xf>
    <xf numFmtId="164" fontId="157" fillId="51" borderId="0" xfId="2" applyNumberFormat="1" applyFont="1" applyFill="1" applyAlignment="1">
      <alignment vertical="top" wrapText="1"/>
    </xf>
    <xf numFmtId="0" fontId="0" fillId="0" borderId="0" xfId="0" applyAlignment="1">
      <alignment vertical="center"/>
    </xf>
    <xf numFmtId="164" fontId="157" fillId="28" borderId="0" xfId="2" applyNumberFormat="1" applyFont="1" applyFill="1" applyAlignment="1">
      <alignment horizontal="center" vertical="top" wrapText="1"/>
    </xf>
    <xf numFmtId="0" fontId="150" fillId="28" borderId="0" xfId="340" applyFont="1" applyFill="1" applyAlignment="1">
      <alignment horizontal="center" vertical="center" wrapText="1"/>
    </xf>
    <xf numFmtId="0" fontId="155" fillId="54" borderId="56" xfId="0" applyFont="1" applyFill="1" applyBorder="1" applyAlignment="1">
      <alignment wrapText="1"/>
    </xf>
    <xf numFmtId="2" fontId="151" fillId="28" borderId="36" xfId="340" applyNumberFormat="1" applyFont="1" applyFill="1" applyBorder="1" applyAlignment="1">
      <alignment horizontal="right" vertical="center"/>
    </xf>
    <xf numFmtId="2" fontId="152" fillId="53" borderId="74" xfId="340" applyNumberFormat="1" applyFont="1" applyFill="1" applyBorder="1" applyAlignment="1">
      <alignment horizontal="center" wrapText="1"/>
    </xf>
    <xf numFmtId="164" fontId="157" fillId="51" borderId="56" xfId="2" applyNumberFormat="1" applyFont="1" applyFill="1" applyBorder="1" applyAlignment="1">
      <alignment vertical="top" wrapText="1"/>
    </xf>
    <xf numFmtId="0" fontId="150" fillId="51" borderId="56" xfId="340" applyFont="1" applyFill="1" applyBorder="1" applyAlignment="1">
      <alignment vertical="center" wrapText="1"/>
    </xf>
    <xf numFmtId="2" fontId="153" fillId="54" borderId="82" xfId="340" applyNumberFormat="1" applyFont="1" applyFill="1" applyBorder="1" applyAlignment="1">
      <alignment horizontal="right" vertical="center"/>
    </xf>
    <xf numFmtId="2" fontId="151" fillId="51" borderId="74" xfId="340" applyNumberFormat="1" applyFont="1" applyFill="1" applyBorder="1" applyAlignment="1">
      <alignment horizontal="right" wrapText="1"/>
    </xf>
    <xf numFmtId="2" fontId="151" fillId="54" borderId="84" xfId="340" applyNumberFormat="1" applyFont="1" applyFill="1" applyBorder="1" applyAlignment="1">
      <alignment horizontal="right" vertical="center"/>
    </xf>
    <xf numFmtId="2" fontId="151" fillId="54" borderId="0" xfId="340" applyNumberFormat="1" applyFont="1" applyFill="1" applyAlignment="1">
      <alignment horizontal="right" vertical="center"/>
    </xf>
    <xf numFmtId="2" fontId="168" fillId="54" borderId="43" xfId="340" applyNumberFormat="1" applyFont="1" applyFill="1" applyBorder="1" applyAlignment="1">
      <alignment horizontal="right" vertical="center"/>
    </xf>
    <xf numFmtId="0" fontId="162" fillId="55" borderId="72" xfId="0" applyFont="1" applyFill="1" applyBorder="1" applyAlignment="1">
      <alignment horizontal="center"/>
    </xf>
    <xf numFmtId="2" fontId="151" fillId="28" borderId="94" xfId="340" applyNumberFormat="1" applyFont="1" applyFill="1" applyBorder="1" applyAlignment="1">
      <alignment horizontal="right" vertical="center"/>
    </xf>
    <xf numFmtId="2" fontId="151" fillId="54" borderId="95" xfId="340" applyNumberFormat="1" applyFont="1" applyFill="1" applyBorder="1" applyAlignment="1">
      <alignment horizontal="right" vertical="center"/>
    </xf>
    <xf numFmtId="2" fontId="168" fillId="54" borderId="36" xfId="340" applyNumberFormat="1" applyFont="1" applyFill="1" applyBorder="1" applyAlignment="1">
      <alignment horizontal="right" vertical="center"/>
    </xf>
    <xf numFmtId="0" fontId="164" fillId="55" borderId="96" xfId="0" applyFont="1" applyFill="1" applyBorder="1"/>
    <xf numFmtId="2" fontId="160" fillId="54" borderId="98" xfId="340" applyNumberFormat="1" applyFont="1" applyFill="1" applyBorder="1" applyAlignment="1">
      <alignment horizontal="right" vertical="center"/>
    </xf>
    <xf numFmtId="0" fontId="203" fillId="55" borderId="0" xfId="0" applyFont="1" applyFill="1"/>
    <xf numFmtId="2" fontId="160" fillId="54" borderId="104" xfId="340" applyNumberFormat="1" applyFont="1" applyFill="1" applyBorder="1" applyAlignment="1">
      <alignment horizontal="right" vertical="center"/>
    </xf>
    <xf numFmtId="0" fontId="161" fillId="55" borderId="0" xfId="0" applyFont="1" applyFill="1"/>
    <xf numFmtId="164" fontId="162" fillId="54" borderId="0" xfId="0" applyNumberFormat="1" applyFont="1" applyFill="1" applyAlignment="1">
      <alignment horizontal="center" vertical="center"/>
    </xf>
    <xf numFmtId="164" fontId="162" fillId="54" borderId="68" xfId="0" applyNumberFormat="1" applyFont="1" applyFill="1" applyBorder="1" applyAlignment="1">
      <alignment horizontal="center" vertical="center"/>
    </xf>
    <xf numFmtId="2" fontId="152" fillId="53" borderId="38" xfId="340" applyNumberFormat="1" applyFont="1" applyFill="1" applyBorder="1" applyAlignment="1">
      <alignment horizontal="center" wrapText="1"/>
    </xf>
    <xf numFmtId="2" fontId="152" fillId="53" borderId="80" xfId="340" applyNumberFormat="1" applyFont="1" applyFill="1" applyBorder="1" applyAlignment="1">
      <alignment horizontal="center" wrapText="1"/>
    </xf>
    <xf numFmtId="2" fontId="151" fillId="54" borderId="105" xfId="340" applyNumberFormat="1" applyFont="1" applyFill="1" applyBorder="1" applyAlignment="1">
      <alignment horizontal="right" vertical="center"/>
    </xf>
    <xf numFmtId="164" fontId="218" fillId="54" borderId="0" xfId="0" applyNumberFormat="1" applyFont="1" applyFill="1" applyAlignment="1">
      <alignment horizontal="center" vertical="center"/>
    </xf>
    <xf numFmtId="0" fontId="218" fillId="55" borderId="0" xfId="0" applyFont="1" applyFill="1" applyAlignment="1">
      <alignment horizontal="center"/>
    </xf>
    <xf numFmtId="164" fontId="152" fillId="52" borderId="8" xfId="340" applyNumberFormat="1" applyFont="1" applyFill="1" applyBorder="1" applyAlignment="1">
      <alignment horizontal="center" vertical="center" wrapText="1"/>
    </xf>
    <xf numFmtId="0" fontId="227" fillId="55" borderId="0" xfId="0" applyFont="1" applyFill="1" applyAlignment="1">
      <alignment vertical="center"/>
    </xf>
    <xf numFmtId="164" fontId="15" fillId="54" borderId="124" xfId="0" applyNumberFormat="1" applyFont="1" applyFill="1" applyBorder="1" applyAlignment="1">
      <alignment horizontal="center" vertical="center"/>
    </xf>
    <xf numFmtId="164" fontId="15" fillId="54" borderId="123" xfId="0" applyNumberFormat="1" applyFont="1" applyFill="1" applyBorder="1" applyAlignment="1">
      <alignment horizontal="center" vertical="center"/>
    </xf>
    <xf numFmtId="0" fontId="15" fillId="55" borderId="122" xfId="0" applyFont="1" applyFill="1" applyBorder="1" applyAlignment="1">
      <alignment horizontal="center"/>
    </xf>
    <xf numFmtId="164" fontId="15" fillId="54" borderId="0" xfId="0" applyNumberFormat="1" applyFont="1" applyFill="1" applyAlignment="1">
      <alignment horizontal="center" vertical="center"/>
    </xf>
    <xf numFmtId="164" fontId="15" fillId="54" borderId="68" xfId="0" applyNumberFormat="1" applyFont="1" applyFill="1" applyBorder="1" applyAlignment="1">
      <alignment horizontal="center" vertical="center"/>
    </xf>
    <xf numFmtId="0" fontId="15" fillId="55" borderId="72" xfId="0" applyFont="1" applyFill="1" applyBorder="1" applyAlignment="1">
      <alignment horizontal="center"/>
    </xf>
    <xf numFmtId="0" fontId="152" fillId="0" borderId="0" xfId="340" applyFont="1" applyAlignment="1">
      <alignment horizontal="center" vertical="center" wrapText="1"/>
    </xf>
    <xf numFmtId="0" fontId="250" fillId="28" borderId="0" xfId="0" applyFont="1" applyFill="1"/>
    <xf numFmtId="0" fontId="146" fillId="28" borderId="0" xfId="0" applyFont="1" applyFill="1"/>
    <xf numFmtId="0" fontId="0" fillId="28" borderId="0" xfId="0" applyFill="1"/>
    <xf numFmtId="0" fontId="251" fillId="28" borderId="17" xfId="0" applyFont="1" applyFill="1" applyBorder="1"/>
    <xf numFmtId="0" fontId="146"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254" fillId="51" borderId="48" xfId="2" applyNumberFormat="1" applyFont="1" applyFill="1" applyBorder="1" applyAlignment="1">
      <alignment horizontal="centerContinuous" vertical="top" wrapText="1"/>
    </xf>
    <xf numFmtId="0" fontId="203" fillId="28" borderId="35" xfId="340" applyFont="1" applyFill="1" applyBorder="1"/>
    <xf numFmtId="164" fontId="254" fillId="51" borderId="49" xfId="2" applyNumberFormat="1" applyFont="1" applyFill="1" applyBorder="1" applyAlignment="1">
      <alignment horizontal="center" vertical="top" wrapText="1"/>
    </xf>
    <xf numFmtId="164" fontId="254" fillId="51" borderId="50" xfId="2" applyNumberFormat="1" applyFont="1" applyFill="1" applyBorder="1" applyAlignment="1">
      <alignment horizontal="center" vertical="top" wrapText="1"/>
    </xf>
    <xf numFmtId="0" fontId="203" fillId="28" borderId="0" xfId="340" applyFont="1" applyFill="1"/>
    <xf numFmtId="164" fontId="254" fillId="28" borderId="0" xfId="2" applyNumberFormat="1" applyFont="1" applyFill="1" applyAlignment="1">
      <alignment horizontal="centerContinuous" vertical="top" wrapText="1"/>
    </xf>
    <xf numFmtId="164" fontId="255" fillId="51" borderId="36" xfId="2" applyNumberFormat="1" applyFont="1" applyFill="1" applyBorder="1" applyAlignment="1">
      <alignment vertical="center" wrapText="1"/>
    </xf>
    <xf numFmtId="0" fontId="203" fillId="51" borderId="0" xfId="0" applyFont="1" applyFill="1" applyAlignment="1">
      <alignment horizontal="centerContinuous" vertical="center" wrapText="1"/>
    </xf>
    <xf numFmtId="0" fontId="203" fillId="51" borderId="0" xfId="340" applyFont="1" applyFill="1" applyAlignment="1">
      <alignment vertical="center" wrapText="1"/>
    </xf>
    <xf numFmtId="0" fontId="203" fillId="51" borderId="0" xfId="0" applyFont="1" applyFill="1" applyAlignment="1">
      <alignment horizontal="center" vertical="center" wrapText="1"/>
    </xf>
    <xf numFmtId="0" fontId="203" fillId="51" borderId="37" xfId="0" applyFont="1" applyFill="1" applyBorder="1" applyAlignment="1">
      <alignment horizontal="centerContinuous" vertical="center" wrapText="1"/>
    </xf>
    <xf numFmtId="0" fontId="203" fillId="51" borderId="58" xfId="0" applyFont="1" applyFill="1" applyBorder="1" applyAlignment="1">
      <alignment horizontal="centerContinuous" vertical="center" wrapText="1"/>
    </xf>
    <xf numFmtId="0" fontId="203" fillId="51" borderId="38" xfId="0" applyFont="1" applyFill="1" applyBorder="1" applyAlignment="1">
      <alignment horizontal="centerContinuous" vertical="center" wrapText="1"/>
    </xf>
    <xf numFmtId="0" fontId="203" fillId="28" borderId="0" xfId="340" applyFont="1" applyFill="1" applyAlignment="1">
      <alignment vertical="center"/>
    </xf>
    <xf numFmtId="0" fontId="203" fillId="28" borderId="0" xfId="340" applyFont="1" applyFill="1" applyAlignment="1">
      <alignment horizontal="centerContinuous" vertical="center" wrapText="1"/>
    </xf>
    <xf numFmtId="0" fontId="203" fillId="54" borderId="0" xfId="340" applyFont="1" applyFill="1" applyAlignment="1">
      <alignment horizontal="left" vertical="center"/>
    </xf>
    <xf numFmtId="0" fontId="203" fillId="51" borderId="53" xfId="0" applyFont="1" applyFill="1" applyBorder="1" applyAlignment="1">
      <alignment horizontal="center" vertical="center" wrapText="1"/>
    </xf>
    <xf numFmtId="0" fontId="203" fillId="28" borderId="0" xfId="340" applyFont="1" applyFill="1" applyAlignment="1">
      <alignment vertical="center" wrapText="1"/>
    </xf>
    <xf numFmtId="0" fontId="203" fillId="28" borderId="0" xfId="340" applyFont="1" applyFill="1" applyAlignment="1">
      <alignment horizontal="left" vertical="center"/>
    </xf>
    <xf numFmtId="164" fontId="191" fillId="51" borderId="36" xfId="2" applyNumberFormat="1" applyFont="1" applyFill="1" applyBorder="1" applyAlignment="1">
      <alignment horizontal="center" wrapText="1"/>
    </xf>
    <xf numFmtId="2" fontId="191" fillId="51" borderId="0" xfId="340" applyNumberFormat="1" applyFont="1" applyFill="1" applyAlignment="1">
      <alignment horizontal="center" wrapText="1"/>
    </xf>
    <xf numFmtId="2" fontId="191" fillId="53" borderId="0" xfId="340" applyNumberFormat="1" applyFont="1" applyFill="1" applyAlignment="1">
      <alignment horizontal="center" wrapText="1"/>
    </xf>
    <xf numFmtId="2" fontId="122" fillId="53" borderId="0" xfId="340" applyNumberFormat="1" applyFont="1" applyFill="1" applyAlignment="1">
      <alignment horizontal="center" wrapText="1"/>
    </xf>
    <xf numFmtId="0" fontId="122" fillId="53" borderId="0" xfId="340" applyFont="1" applyFill="1" applyAlignment="1">
      <alignment horizontal="center" wrapText="1"/>
    </xf>
    <xf numFmtId="2" fontId="122" fillId="51" borderId="0" xfId="340" applyNumberFormat="1" applyFont="1" applyFill="1" applyAlignment="1">
      <alignment horizontal="center" wrapText="1"/>
    </xf>
    <xf numFmtId="2" fontId="122" fillId="51" borderId="44" xfId="340" applyNumberFormat="1" applyFont="1" applyFill="1" applyBorder="1" applyAlignment="1">
      <alignment horizontal="center" wrapText="1"/>
    </xf>
    <xf numFmtId="0" fontId="203" fillId="28" borderId="0" xfId="340" applyFont="1" applyFill="1" applyAlignment="1">
      <alignment horizontal="center"/>
    </xf>
    <xf numFmtId="0" fontId="122" fillId="28" borderId="0" xfId="340" applyFont="1" applyFill="1" applyAlignment="1">
      <alignment horizontal="center" wrapText="1"/>
    </xf>
    <xf numFmtId="0" fontId="122" fillId="28" borderId="0" xfId="340" applyFont="1" applyFill="1" applyAlignment="1">
      <alignment horizontal="center"/>
    </xf>
    <xf numFmtId="2" fontId="191" fillId="28" borderId="0" xfId="340" applyNumberFormat="1" applyFont="1" applyFill="1" applyAlignment="1">
      <alignment horizontal="center" wrapText="1"/>
    </xf>
    <xf numFmtId="164" fontId="191" fillId="51" borderId="36" xfId="2" applyNumberFormat="1" applyFont="1" applyFill="1" applyBorder="1" applyAlignment="1">
      <alignment horizontal="left" wrapText="1"/>
    </xf>
    <xf numFmtId="2" fontId="191" fillId="51" borderId="0" xfId="340" quotePrefix="1" applyNumberFormat="1" applyFont="1" applyFill="1" applyAlignment="1">
      <alignment horizontal="center" wrapText="1"/>
    </xf>
    <xf numFmtId="0" fontId="122" fillId="51" borderId="0" xfId="340" applyFont="1" applyFill="1" applyAlignment="1">
      <alignment horizontal="center" wrapText="1"/>
    </xf>
    <xf numFmtId="2" fontId="122" fillId="51" borderId="0" xfId="340" quotePrefix="1" applyNumberFormat="1" applyFont="1" applyFill="1" applyAlignment="1">
      <alignment horizontal="center" wrapText="1"/>
    </xf>
    <xf numFmtId="2" fontId="122" fillId="51" borderId="38" xfId="340" applyNumberFormat="1" applyFont="1" applyFill="1" applyBorder="1" applyAlignment="1">
      <alignment horizontal="center" wrapText="1"/>
    </xf>
    <xf numFmtId="0" fontId="122" fillId="51" borderId="0" xfId="0" applyFont="1" applyFill="1" applyAlignment="1">
      <alignment horizontal="center" vertical="center" wrapText="1"/>
    </xf>
    <xf numFmtId="0" fontId="122" fillId="51" borderId="0" xfId="0" applyFont="1" applyFill="1" applyAlignment="1">
      <alignment horizontal="centerContinuous" vertical="center" wrapText="1"/>
    </xf>
    <xf numFmtId="2" fontId="191" fillId="51" borderId="0" xfId="340" applyNumberFormat="1" applyFont="1" applyFill="1" applyAlignment="1">
      <alignment horizontal="right" wrapText="1"/>
    </xf>
    <xf numFmtId="0" fontId="122" fillId="51" borderId="0" xfId="340" applyFont="1" applyFill="1" applyAlignment="1">
      <alignment horizontal="right" wrapText="1"/>
    </xf>
    <xf numFmtId="2" fontId="191" fillId="51" borderId="38" xfId="340" applyNumberFormat="1" applyFont="1" applyFill="1" applyBorder="1" applyAlignment="1">
      <alignment horizontal="right" wrapText="1"/>
    </xf>
    <xf numFmtId="0" fontId="203" fillId="28" borderId="0" xfId="340" applyFont="1" applyFill="1" applyAlignment="1">
      <alignment horizontal="right"/>
    </xf>
    <xf numFmtId="0" fontId="122" fillId="28" borderId="0" xfId="340" applyFont="1" applyFill="1" applyAlignment="1">
      <alignment horizontal="right" wrapText="1"/>
    </xf>
    <xf numFmtId="0" fontId="49" fillId="28" borderId="0" xfId="340" applyFont="1" applyFill="1" applyAlignment="1">
      <alignment horizontal="right" wrapText="1"/>
    </xf>
    <xf numFmtId="0" fontId="122" fillId="51" borderId="37" xfId="0" applyFont="1" applyFill="1" applyBorder="1" applyAlignment="1">
      <alignment horizontal="center" vertical="center" wrapText="1"/>
    </xf>
    <xf numFmtId="0" fontId="122" fillId="51" borderId="37" xfId="0" applyFont="1" applyFill="1" applyBorder="1" applyAlignment="1">
      <alignment horizontal="centerContinuous" vertical="center" wrapText="1"/>
    </xf>
    <xf numFmtId="2" fontId="191" fillId="51" borderId="37" xfId="340" applyNumberFormat="1" applyFont="1" applyFill="1" applyBorder="1" applyAlignment="1">
      <alignment horizontal="right" wrapText="1"/>
    </xf>
    <xf numFmtId="0" fontId="122" fillId="51" borderId="37" xfId="340" applyFont="1" applyFill="1" applyBorder="1" applyAlignment="1">
      <alignment horizontal="right" wrapText="1"/>
    </xf>
    <xf numFmtId="2" fontId="191" fillId="51" borderId="41" xfId="340" applyNumberFormat="1" applyFont="1" applyFill="1" applyBorder="1" applyAlignment="1">
      <alignment horizontal="right" wrapText="1"/>
    </xf>
    <xf numFmtId="2" fontId="191" fillId="51" borderId="40" xfId="340" applyNumberFormat="1" applyFont="1" applyFill="1" applyBorder="1" applyAlignment="1">
      <alignment horizontal="right" wrapText="1"/>
    </xf>
    <xf numFmtId="0" fontId="191" fillId="28" borderId="42" xfId="0" applyFont="1" applyFill="1" applyBorder="1" applyAlignment="1">
      <alignment horizontal="right"/>
    </xf>
    <xf numFmtId="164" fontId="122" fillId="52" borderId="0" xfId="340" applyNumberFormat="1" applyFont="1" applyFill="1" applyAlignment="1">
      <alignment horizontal="center" vertical="center" wrapText="1"/>
    </xf>
    <xf numFmtId="164" fontId="191" fillId="52" borderId="0" xfId="340" applyNumberFormat="1" applyFont="1" applyFill="1" applyAlignment="1">
      <alignment horizontal="center" vertical="center" wrapText="1"/>
    </xf>
    <xf numFmtId="164" fontId="191" fillId="28" borderId="0" xfId="2" quotePrefix="1" applyNumberFormat="1" applyFont="1" applyFill="1" applyAlignment="1">
      <alignment horizontal="center" vertical="center"/>
    </xf>
    <xf numFmtId="164" fontId="191" fillId="28" borderId="0" xfId="2" applyNumberFormat="1" applyFont="1" applyFill="1" applyAlignment="1">
      <alignment horizontal="center" vertical="center"/>
    </xf>
    <xf numFmtId="2" fontId="191" fillId="28" borderId="0" xfId="340" applyNumberFormat="1" applyFont="1" applyFill="1" applyAlignment="1">
      <alignment horizontal="center" vertical="center" wrapText="1"/>
    </xf>
    <xf numFmtId="2" fontId="191" fillId="28" borderId="0" xfId="340" applyNumberFormat="1" applyFont="1" applyFill="1" applyAlignment="1">
      <alignment horizontal="right" vertical="center" wrapText="1"/>
    </xf>
    <xf numFmtId="0" fontId="122" fillId="28" borderId="0" xfId="340" applyFont="1" applyFill="1" applyAlignment="1">
      <alignment horizontal="right" vertical="center" wrapText="1"/>
    </xf>
    <xf numFmtId="0" fontId="203" fillId="28" borderId="35" xfId="340" applyFont="1" applyFill="1" applyBorder="1" applyAlignment="1">
      <alignment vertical="center"/>
    </xf>
    <xf numFmtId="164" fontId="191" fillId="52" borderId="36" xfId="340" applyNumberFormat="1" applyFont="1" applyFill="1" applyBorder="1" applyAlignment="1">
      <alignment horizontal="center" vertical="center" wrapText="1"/>
    </xf>
    <xf numFmtId="2" fontId="191" fillId="28" borderId="38" xfId="340" applyNumberFormat="1" applyFont="1" applyFill="1" applyBorder="1" applyAlignment="1">
      <alignment horizontal="center" vertical="center" wrapText="1"/>
    </xf>
    <xf numFmtId="0" fontId="191" fillId="28" borderId="43" xfId="0" applyFont="1" applyFill="1" applyBorder="1" applyAlignment="1">
      <alignment horizontal="right"/>
    </xf>
    <xf numFmtId="164" fontId="212" fillId="54" borderId="56" xfId="2" applyNumberFormat="1" applyFont="1" applyFill="1" applyBorder="1" applyAlignment="1">
      <alignment horizontal="center" vertical="center"/>
    </xf>
    <xf numFmtId="0" fontId="203" fillId="52" borderId="0" xfId="340" applyFont="1" applyFill="1" applyAlignment="1">
      <alignment horizontal="right"/>
    </xf>
    <xf numFmtId="164" fontId="191" fillId="52" borderId="43" xfId="2" applyNumberFormat="1" applyFont="1" applyFill="1" applyBorder="1" applyAlignment="1">
      <alignment horizontal="right"/>
    </xf>
    <xf numFmtId="164" fontId="122" fillId="28" borderId="0" xfId="340" applyNumberFormat="1" applyFont="1" applyFill="1" applyAlignment="1">
      <alignment horizontal="right" wrapText="1"/>
    </xf>
    <xf numFmtId="164" fontId="122" fillId="28" borderId="0" xfId="340" applyNumberFormat="1" applyFont="1" applyFill="1" applyAlignment="1">
      <alignment horizontal="left" indent="1"/>
    </xf>
    <xf numFmtId="164" fontId="122" fillId="28" borderId="0" xfId="340" applyNumberFormat="1" applyFont="1" applyFill="1" applyAlignment="1">
      <alignment horizontal="left" wrapText="1" indent="1"/>
    </xf>
    <xf numFmtId="164" fontId="203" fillId="28" borderId="0" xfId="340" applyNumberFormat="1" applyFont="1" applyFill="1" applyAlignment="1">
      <alignment horizontal="right"/>
    </xf>
    <xf numFmtId="164" fontId="191" fillId="28" borderId="0" xfId="0" applyNumberFormat="1" applyFont="1" applyFill="1" applyAlignment="1">
      <alignment horizontal="left" vertical="center" indent="1"/>
    </xf>
    <xf numFmtId="0" fontId="203" fillId="52" borderId="0" xfId="340" applyFont="1" applyFill="1"/>
    <xf numFmtId="2" fontId="191" fillId="28" borderId="43" xfId="340" applyNumberFormat="1" applyFont="1" applyFill="1" applyBorder="1" applyAlignment="1">
      <alignment horizontal="right" vertical="center"/>
    </xf>
    <xf numFmtId="164" fontId="191" fillId="28" borderId="0" xfId="340" applyNumberFormat="1" applyFont="1" applyFill="1" applyAlignment="1">
      <alignment horizontal="center" vertical="center"/>
    </xf>
    <xf numFmtId="164" fontId="191" fillId="28" borderId="0" xfId="358" applyNumberFormat="1" applyFont="1" applyFill="1" applyBorder="1" applyAlignment="1">
      <alignment horizontal="center" vertical="center"/>
    </xf>
    <xf numFmtId="164" fontId="122" fillId="28" borderId="0" xfId="340" applyNumberFormat="1" applyFont="1" applyFill="1" applyAlignment="1">
      <alignment horizontal="center" vertical="center"/>
    </xf>
    <xf numFmtId="164" fontId="203" fillId="28" borderId="0" xfId="340" applyNumberFormat="1" applyFont="1" applyFill="1"/>
    <xf numFmtId="164" fontId="256" fillId="28" borderId="0" xfId="2" applyNumberFormat="1" applyFont="1" applyFill="1" applyAlignment="1">
      <alignment horizontal="center" vertical="center"/>
    </xf>
    <xf numFmtId="2" fontId="191" fillId="54" borderId="43" xfId="340" applyNumberFormat="1" applyFont="1" applyFill="1" applyBorder="1" applyAlignment="1">
      <alignment horizontal="right" vertical="center"/>
    </xf>
    <xf numFmtId="164" fontId="191" fillId="54" borderId="0" xfId="340" applyNumberFormat="1" applyFont="1" applyFill="1" applyAlignment="1">
      <alignment horizontal="center" vertical="center"/>
    </xf>
    <xf numFmtId="164" fontId="191" fillId="54" borderId="0" xfId="2" applyNumberFormat="1" applyFont="1" applyFill="1" applyAlignment="1">
      <alignment horizontal="center" vertical="center"/>
    </xf>
    <xf numFmtId="164" fontId="122" fillId="54" borderId="0" xfId="340" applyNumberFormat="1" applyFont="1" applyFill="1" applyAlignment="1">
      <alignment horizontal="center" vertical="center"/>
    </xf>
    <xf numFmtId="0" fontId="203" fillId="54" borderId="35" xfId="340" applyFont="1" applyFill="1" applyBorder="1" applyAlignment="1">
      <alignment vertical="center"/>
    </xf>
    <xf numFmtId="164" fontId="203" fillId="54" borderId="0" xfId="340" applyNumberFormat="1" applyFont="1" applyFill="1"/>
    <xf numFmtId="164" fontId="122" fillId="54" borderId="0" xfId="340" applyNumberFormat="1" applyFont="1" applyFill="1" applyAlignment="1">
      <alignment horizontal="right" wrapText="1"/>
    </xf>
    <xf numFmtId="0" fontId="203" fillId="54" borderId="0" xfId="340" applyFont="1" applyFill="1"/>
    <xf numFmtId="164" fontId="122" fillId="54" borderId="0" xfId="340" applyNumberFormat="1" applyFont="1" applyFill="1" applyAlignment="1">
      <alignment horizontal="left" indent="1"/>
    </xf>
    <xf numFmtId="164" fontId="191" fillId="54" borderId="0" xfId="0" applyNumberFormat="1" applyFont="1" applyFill="1" applyAlignment="1">
      <alignment horizontal="left" vertical="center" indent="1"/>
    </xf>
    <xf numFmtId="164" fontId="203" fillId="54" borderId="0" xfId="340" applyNumberFormat="1" applyFont="1" applyFill="1" applyAlignment="1">
      <alignment horizontal="right"/>
    </xf>
    <xf numFmtId="164" fontId="191" fillId="28" borderId="0" xfId="340" applyNumberFormat="1" applyFont="1" applyFill="1" applyAlignment="1">
      <alignment horizontal="center" vertical="center" wrapText="1"/>
    </xf>
    <xf numFmtId="178" fontId="203" fillId="54" borderId="0" xfId="527" applyNumberFormat="1" applyFont="1" applyFill="1" applyBorder="1"/>
    <xf numFmtId="2" fontId="191" fillId="54" borderId="36" xfId="340" applyNumberFormat="1" applyFont="1" applyFill="1" applyBorder="1" applyAlignment="1">
      <alignment horizontal="right" vertical="center"/>
    </xf>
    <xf numFmtId="164" fontId="122" fillId="52" borderId="103" xfId="340" applyNumberFormat="1" applyFont="1" applyFill="1" applyBorder="1" applyAlignment="1">
      <alignment horizontal="center" vertical="center" wrapText="1"/>
    </xf>
    <xf numFmtId="164" fontId="191" fillId="54" borderId="0" xfId="340" applyNumberFormat="1" applyFont="1" applyFill="1" applyAlignment="1">
      <alignment horizontal="right" wrapText="1"/>
    </xf>
    <xf numFmtId="164" fontId="191" fillId="54" borderId="0" xfId="340" applyNumberFormat="1" applyFont="1" applyFill="1"/>
    <xf numFmtId="164" fontId="191" fillId="54" borderId="0" xfId="340" applyNumberFormat="1" applyFont="1" applyFill="1" applyAlignment="1">
      <alignment horizontal="left" indent="1"/>
    </xf>
    <xf numFmtId="164" fontId="191" fillId="54" borderId="0" xfId="340" applyNumberFormat="1" applyFont="1" applyFill="1" applyAlignment="1">
      <alignment horizontal="left" vertical="center" wrapText="1" indent="1"/>
    </xf>
    <xf numFmtId="0" fontId="255" fillId="54" borderId="0" xfId="340" applyFont="1" applyFill="1"/>
    <xf numFmtId="164" fontId="191" fillId="54" borderId="0" xfId="358" applyNumberFormat="1" applyFont="1" applyFill="1" applyBorder="1" applyAlignment="1">
      <alignment horizontal="center" vertical="center"/>
    </xf>
    <xf numFmtId="164" fontId="191" fillId="28" borderId="56" xfId="340" applyNumberFormat="1" applyFont="1" applyFill="1" applyBorder="1" applyAlignment="1">
      <alignment horizontal="center" vertical="center"/>
    </xf>
    <xf numFmtId="0" fontId="255" fillId="54" borderId="38" xfId="340" applyFont="1" applyFill="1" applyBorder="1" applyAlignment="1">
      <alignment vertical="center"/>
    </xf>
    <xf numFmtId="2" fontId="191" fillId="54" borderId="0" xfId="2" applyNumberFormat="1" applyFont="1" applyFill="1" applyAlignment="1">
      <alignment horizontal="center" vertical="center"/>
    </xf>
    <xf numFmtId="43" fontId="257" fillId="54" borderId="0" xfId="531" applyFont="1" applyFill="1" applyBorder="1"/>
    <xf numFmtId="164" fontId="258" fillId="54" borderId="0" xfId="340" applyNumberFormat="1" applyFont="1" applyFill="1" applyAlignment="1">
      <alignment horizontal="left" indent="1"/>
    </xf>
    <xf numFmtId="164" fontId="259" fillId="54" borderId="0" xfId="340" applyNumberFormat="1" applyFont="1" applyFill="1" applyAlignment="1">
      <alignment horizontal="left" indent="1"/>
    </xf>
    <xf numFmtId="164" fontId="258" fillId="54" borderId="0" xfId="340" applyNumberFormat="1" applyFont="1" applyFill="1" applyAlignment="1">
      <alignment horizontal="left" vertical="center" wrapText="1" indent="1"/>
    </xf>
    <xf numFmtId="1" fontId="255" fillId="54" borderId="38" xfId="340" applyNumberFormat="1" applyFont="1" applyFill="1" applyBorder="1" applyAlignment="1">
      <alignment vertical="center"/>
    </xf>
    <xf numFmtId="164" fontId="191" fillId="28" borderId="103" xfId="2" applyNumberFormat="1" applyFont="1" applyFill="1" applyBorder="1" applyAlignment="1">
      <alignment horizontal="center" vertical="center"/>
    </xf>
    <xf numFmtId="164" fontId="122" fillId="52" borderId="56" xfId="340" applyNumberFormat="1" applyFont="1" applyFill="1" applyBorder="1" applyAlignment="1">
      <alignment horizontal="center" vertical="center" wrapText="1"/>
    </xf>
    <xf numFmtId="164" fontId="191" fillId="54" borderId="36" xfId="2" applyNumberFormat="1" applyFont="1" applyFill="1" applyBorder="1" applyAlignment="1">
      <alignment horizontal="center" vertical="center"/>
    </xf>
    <xf numFmtId="164" fontId="191" fillId="54" borderId="56" xfId="2" applyNumberFormat="1" applyFont="1" applyFill="1" applyBorder="1" applyAlignment="1">
      <alignment horizontal="center" vertical="center"/>
    </xf>
    <xf numFmtId="2" fontId="212" fillId="54" borderId="36" xfId="340" applyNumberFormat="1" applyFont="1" applyFill="1" applyBorder="1" applyAlignment="1">
      <alignment horizontal="right" vertical="center"/>
    </xf>
    <xf numFmtId="164" fontId="260" fillId="54" borderId="0" xfId="2" applyNumberFormat="1" applyFont="1" applyFill="1" applyAlignment="1">
      <alignment horizontal="center" vertical="center"/>
    </xf>
    <xf numFmtId="0" fontId="203" fillId="54" borderId="59" xfId="340" applyFont="1" applyFill="1" applyBorder="1"/>
    <xf numFmtId="0" fontId="203" fillId="54" borderId="56" xfId="340" applyFont="1" applyFill="1" applyBorder="1"/>
    <xf numFmtId="2" fontId="191" fillId="54" borderId="101" xfId="340" applyNumberFormat="1" applyFont="1" applyFill="1" applyBorder="1" applyAlignment="1">
      <alignment horizontal="right" vertical="center"/>
    </xf>
    <xf numFmtId="164" fontId="191" fillId="54" borderId="0" xfId="340" applyNumberFormat="1" applyFont="1" applyFill="1" applyAlignment="1">
      <alignment horizontal="center" vertical="center" wrapText="1"/>
    </xf>
    <xf numFmtId="164" fontId="191" fillId="54" borderId="56" xfId="340" applyNumberFormat="1" applyFont="1" applyFill="1" applyBorder="1" applyAlignment="1">
      <alignment horizontal="center" vertical="center"/>
    </xf>
    <xf numFmtId="1" fontId="255" fillId="54" borderId="56" xfId="340" applyNumberFormat="1" applyFont="1" applyFill="1" applyBorder="1" applyAlignment="1">
      <alignment vertical="center"/>
    </xf>
    <xf numFmtId="2" fontId="212" fillId="54" borderId="101" xfId="340" applyNumberFormat="1" applyFont="1" applyFill="1" applyBorder="1" applyAlignment="1">
      <alignment horizontal="right" vertical="center"/>
    </xf>
    <xf numFmtId="164" fontId="191" fillId="54" borderId="59" xfId="2" applyNumberFormat="1" applyFont="1" applyFill="1" applyBorder="1" applyAlignment="1">
      <alignment horizontal="center" vertical="center"/>
    </xf>
    <xf numFmtId="43" fontId="203" fillId="54" borderId="0" xfId="531" applyFont="1" applyFill="1"/>
    <xf numFmtId="178" fontId="257" fillId="54" borderId="0" xfId="340" applyNumberFormat="1" applyFont="1" applyFill="1"/>
    <xf numFmtId="2" fontId="212" fillId="54" borderId="98" xfId="340" applyNumberFormat="1" applyFont="1" applyFill="1" applyBorder="1" applyAlignment="1">
      <alignment horizontal="right" vertical="center"/>
    </xf>
    <xf numFmtId="178" fontId="203" fillId="54" borderId="0" xfId="527" applyNumberFormat="1" applyFont="1" applyFill="1"/>
    <xf numFmtId="2" fontId="191" fillId="54" borderId="98" xfId="340" applyNumberFormat="1" applyFont="1" applyFill="1" applyBorder="1" applyAlignment="1">
      <alignment horizontal="right" vertical="center"/>
    </xf>
    <xf numFmtId="2" fontId="212" fillId="54" borderId="129" xfId="340" applyNumberFormat="1" applyFont="1" applyFill="1" applyBorder="1" applyAlignment="1">
      <alignment horizontal="right" vertical="center"/>
    </xf>
    <xf numFmtId="164" fontId="191" fillId="54" borderId="138" xfId="2" applyNumberFormat="1" applyFont="1" applyFill="1" applyBorder="1" applyAlignment="1">
      <alignment horizontal="center" vertical="center"/>
    </xf>
    <xf numFmtId="164" fontId="191" fillId="54" borderId="130" xfId="2" applyNumberFormat="1" applyFont="1" applyFill="1" applyBorder="1" applyAlignment="1">
      <alignment horizontal="center" vertical="center"/>
    </xf>
    <xf numFmtId="164" fontId="212" fillId="54" borderId="131" xfId="2" applyNumberFormat="1" applyFont="1" applyFill="1" applyBorder="1" applyAlignment="1">
      <alignment horizontal="center" vertical="center"/>
    </xf>
    <xf numFmtId="2" fontId="260" fillId="54" borderId="98" xfId="340" applyNumberFormat="1" applyFont="1" applyFill="1" applyBorder="1" applyAlignment="1">
      <alignment horizontal="right" vertical="center"/>
    </xf>
    <xf numFmtId="164" fontId="260" fillId="28" borderId="119" xfId="2" applyNumberFormat="1" applyFont="1" applyFill="1" applyBorder="1" applyAlignment="1">
      <alignment horizontal="center" vertical="center"/>
    </xf>
    <xf numFmtId="164" fontId="260" fillId="28" borderId="120" xfId="2" applyNumberFormat="1" applyFont="1" applyFill="1" applyBorder="1" applyAlignment="1">
      <alignment horizontal="center" vertical="center"/>
    </xf>
    <xf numFmtId="164" fontId="260" fillId="54" borderId="120" xfId="2" applyNumberFormat="1" applyFont="1" applyFill="1" applyBorder="1" applyAlignment="1">
      <alignment horizontal="center" vertical="center"/>
    </xf>
    <xf numFmtId="164" fontId="260" fillId="54" borderId="120" xfId="340" applyNumberFormat="1" applyFont="1" applyFill="1" applyBorder="1" applyAlignment="1">
      <alignment horizontal="center" vertical="center" wrapText="1"/>
    </xf>
    <xf numFmtId="164" fontId="191" fillId="54" borderId="120" xfId="340" applyNumberFormat="1" applyFont="1" applyFill="1" applyBorder="1" applyAlignment="1">
      <alignment horizontal="center" vertical="center"/>
    </xf>
    <xf numFmtId="164" fontId="260" fillId="54" borderId="120" xfId="340" applyNumberFormat="1" applyFont="1" applyFill="1" applyBorder="1" applyAlignment="1">
      <alignment horizontal="center" vertical="center"/>
    </xf>
    <xf numFmtId="164" fontId="260" fillId="54" borderId="121" xfId="340" applyNumberFormat="1" applyFont="1" applyFill="1" applyBorder="1" applyAlignment="1">
      <alignment horizontal="center" vertical="center"/>
    </xf>
    <xf numFmtId="164" fontId="260" fillId="54" borderId="36" xfId="340" applyNumberFormat="1" applyFont="1" applyFill="1" applyBorder="1" applyAlignment="1">
      <alignment horizontal="center" vertical="center"/>
    </xf>
    <xf numFmtId="164" fontId="260" fillId="54" borderId="0" xfId="340" applyNumberFormat="1" applyFont="1" applyFill="1" applyAlignment="1">
      <alignment horizontal="center" vertical="center"/>
    </xf>
    <xf numFmtId="2" fontId="260" fillId="54" borderId="0" xfId="340" applyNumberFormat="1" applyFont="1" applyFill="1" applyAlignment="1">
      <alignment horizontal="center" vertical="center"/>
    </xf>
    <xf numFmtId="164" fontId="260" fillId="54" borderId="56" xfId="340" applyNumberFormat="1" applyFont="1" applyFill="1" applyBorder="1" applyAlignment="1">
      <alignment horizontal="center" vertical="center"/>
    </xf>
    <xf numFmtId="164" fontId="260" fillId="28" borderId="103" xfId="2" applyNumberFormat="1" applyFont="1" applyFill="1" applyBorder="1" applyAlignment="1">
      <alignment horizontal="center" vertical="center"/>
    </xf>
    <xf numFmtId="164" fontId="260" fillId="28" borderId="0" xfId="2" applyNumberFormat="1" applyFont="1" applyFill="1" applyAlignment="1">
      <alignment horizontal="center" vertical="center"/>
    </xf>
    <xf numFmtId="164" fontId="260" fillId="54" borderId="0" xfId="340" applyNumberFormat="1" applyFont="1" applyFill="1" applyAlignment="1">
      <alignment horizontal="center" vertical="center" wrapText="1"/>
    </xf>
    <xf numFmtId="1" fontId="255" fillId="54" borderId="0" xfId="340" applyNumberFormat="1" applyFont="1" applyFill="1" applyAlignment="1">
      <alignment vertical="center"/>
    </xf>
    <xf numFmtId="164" fontId="122" fillId="54" borderId="0" xfId="340" applyNumberFormat="1" applyFont="1" applyFill="1"/>
    <xf numFmtId="2" fontId="191" fillId="54" borderId="42" xfId="2" applyNumberFormat="1" applyFont="1" applyFill="1" applyBorder="1" applyAlignment="1">
      <alignment horizontal="left" vertical="top" wrapText="1"/>
    </xf>
    <xf numFmtId="0" fontId="203" fillId="54" borderId="57" xfId="340" applyFont="1" applyFill="1" applyBorder="1"/>
    <xf numFmtId="0" fontId="149" fillId="54" borderId="134" xfId="0" applyFont="1" applyFill="1" applyBorder="1" applyAlignment="1">
      <alignment wrapText="1"/>
    </xf>
    <xf numFmtId="0" fontId="149" fillId="54" borderId="62" xfId="0" applyFont="1" applyFill="1" applyBorder="1" applyAlignment="1">
      <alignment wrapText="1"/>
    </xf>
    <xf numFmtId="0" fontId="149" fillId="54" borderId="135" xfId="0" applyFont="1" applyFill="1" applyBorder="1" applyAlignment="1">
      <alignment wrapText="1"/>
    </xf>
    <xf numFmtId="0" fontId="203" fillId="28" borderId="43" xfId="340" applyFont="1" applyFill="1" applyBorder="1"/>
    <xf numFmtId="0" fontId="203" fillId="28" borderId="56" xfId="340" applyFont="1" applyFill="1" applyBorder="1"/>
    <xf numFmtId="16" fontId="203" fillId="28" borderId="43" xfId="340" applyNumberFormat="1" applyFont="1" applyFill="1" applyBorder="1"/>
    <xf numFmtId="0" fontId="191" fillId="28" borderId="0" xfId="0" applyFont="1" applyFill="1" applyAlignment="1">
      <alignment vertical="center"/>
    </xf>
    <xf numFmtId="0" fontId="203" fillId="28" borderId="38" xfId="340" applyFont="1" applyFill="1" applyBorder="1"/>
    <xf numFmtId="16" fontId="203" fillId="28" borderId="99" xfId="340" applyNumberFormat="1" applyFont="1" applyFill="1" applyBorder="1"/>
    <xf numFmtId="0" fontId="191" fillId="52" borderId="46" xfId="0" applyFont="1" applyFill="1" applyBorder="1" applyAlignment="1">
      <alignment vertical="center"/>
    </xf>
    <xf numFmtId="0" fontId="203" fillId="28" borderId="46" xfId="340" applyFont="1" applyFill="1" applyBorder="1"/>
    <xf numFmtId="0" fontId="203" fillId="28" borderId="47" xfId="340" applyFont="1" applyFill="1" applyBorder="1"/>
    <xf numFmtId="16" fontId="203" fillId="28" borderId="0" xfId="340" applyNumberFormat="1" applyFont="1" applyFill="1"/>
    <xf numFmtId="2" fontId="191" fillId="28" borderId="35" xfId="340" applyNumberFormat="1" applyFont="1" applyFill="1" applyBorder="1" applyAlignment="1">
      <alignment horizontal="right" wrapText="1"/>
    </xf>
    <xf numFmtId="164" fontId="254" fillId="51" borderId="45" xfId="2" applyNumberFormat="1" applyFont="1" applyFill="1" applyBorder="1" applyAlignment="1">
      <alignment vertical="top" wrapText="1"/>
    </xf>
    <xf numFmtId="164" fontId="254" fillId="51" borderId="46" xfId="2" applyNumberFormat="1" applyFont="1" applyFill="1" applyBorder="1" applyAlignment="1">
      <alignment vertical="top" wrapText="1"/>
    </xf>
    <xf numFmtId="164" fontId="254" fillId="51" borderId="112" xfId="2" applyNumberFormat="1" applyFont="1" applyFill="1" applyBorder="1" applyAlignment="1">
      <alignment vertical="top" wrapText="1"/>
    </xf>
    <xf numFmtId="0" fontId="203" fillId="52" borderId="0" xfId="340" applyFont="1" applyFill="1" applyAlignment="1">
      <alignment vertical="center"/>
    </xf>
    <xf numFmtId="0" fontId="203" fillId="51" borderId="55" xfId="0" applyFont="1" applyFill="1" applyBorder="1" applyAlignment="1">
      <alignment horizontal="centerContinuous" vertical="center" wrapText="1"/>
    </xf>
    <xf numFmtId="0" fontId="203" fillId="51" borderId="36" xfId="340" applyFont="1" applyFill="1" applyBorder="1" applyAlignment="1">
      <alignment vertical="center" wrapText="1"/>
    </xf>
    <xf numFmtId="0" fontId="203" fillId="51" borderId="56" xfId="340" applyFont="1" applyFill="1" applyBorder="1" applyAlignment="1">
      <alignment vertical="center" wrapText="1"/>
    </xf>
    <xf numFmtId="0" fontId="203" fillId="54" borderId="0" xfId="340" applyFont="1" applyFill="1" applyAlignment="1">
      <alignment vertical="center"/>
    </xf>
    <xf numFmtId="164" fontId="191" fillId="53" borderId="41" xfId="2" applyNumberFormat="1" applyFont="1" applyFill="1" applyBorder="1" applyAlignment="1">
      <alignment horizontal="center" wrapText="1"/>
    </xf>
    <xf numFmtId="2" fontId="191" fillId="53" borderId="37" xfId="340" applyNumberFormat="1" applyFont="1" applyFill="1" applyBorder="1" applyAlignment="1">
      <alignment horizontal="center" wrapText="1"/>
    </xf>
    <xf numFmtId="2" fontId="122" fillId="53" borderId="60" xfId="340" applyNumberFormat="1" applyFont="1" applyFill="1" applyBorder="1" applyAlignment="1">
      <alignment horizontal="center" wrapText="1"/>
    </xf>
    <xf numFmtId="0" fontId="122" fillId="53" borderId="37" xfId="340" applyFont="1" applyFill="1" applyBorder="1" applyAlignment="1">
      <alignment horizontal="center" wrapText="1"/>
    </xf>
    <xf numFmtId="2" fontId="191" fillId="54" borderId="35" xfId="340" applyNumberFormat="1" applyFont="1" applyFill="1" applyBorder="1" applyAlignment="1">
      <alignment horizontal="right" wrapText="1"/>
    </xf>
    <xf numFmtId="2" fontId="122" fillId="53" borderId="41" xfId="340" applyNumberFormat="1" applyFont="1" applyFill="1" applyBorder="1" applyAlignment="1">
      <alignment horizontal="center" wrapText="1"/>
    </xf>
    <xf numFmtId="2" fontId="122" fillId="53" borderId="74" xfId="340" applyNumberFormat="1" applyFont="1" applyFill="1" applyBorder="1" applyAlignment="1">
      <alignment horizontal="center" wrapText="1"/>
    </xf>
    <xf numFmtId="0" fontId="203" fillId="54" borderId="0" xfId="340" applyFont="1" applyFill="1" applyAlignment="1">
      <alignment horizontal="center"/>
    </xf>
    <xf numFmtId="0" fontId="191" fillId="28" borderId="43" xfId="0" quotePrefix="1" applyFont="1" applyFill="1" applyBorder="1" applyAlignment="1">
      <alignment horizontal="right"/>
    </xf>
    <xf numFmtId="164" fontId="122" fillId="52" borderId="38" xfId="340" applyNumberFormat="1" applyFont="1" applyFill="1" applyBorder="1" applyAlignment="1">
      <alignment horizontal="center" vertical="center" wrapText="1"/>
    </xf>
    <xf numFmtId="2" fontId="191" fillId="28" borderId="38" xfId="340" applyNumberFormat="1" applyFont="1" applyFill="1" applyBorder="1" applyAlignment="1">
      <alignment horizontal="right" vertical="center" wrapText="1"/>
    </xf>
    <xf numFmtId="164" fontId="191" fillId="52" borderId="62" xfId="340" applyNumberFormat="1" applyFont="1" applyFill="1" applyBorder="1" applyAlignment="1">
      <alignment horizontal="center" vertical="center" wrapText="1"/>
    </xf>
    <xf numFmtId="164" fontId="122" fillId="52" borderId="81" xfId="340" applyNumberFormat="1" applyFont="1" applyFill="1" applyBorder="1" applyAlignment="1">
      <alignment horizontal="center" vertical="center" wrapText="1"/>
    </xf>
    <xf numFmtId="0" fontId="203" fillId="54" borderId="0" xfId="340" applyFont="1" applyFill="1" applyAlignment="1">
      <alignment horizontal="right"/>
    </xf>
    <xf numFmtId="164" fontId="191" fillId="52" borderId="38" xfId="340" applyNumberFormat="1" applyFont="1" applyFill="1" applyBorder="1" applyAlignment="1">
      <alignment horizontal="center" vertical="center" wrapText="1"/>
    </xf>
    <xf numFmtId="164" fontId="191" fillId="28" borderId="38" xfId="340" applyNumberFormat="1" applyFont="1" applyFill="1" applyBorder="1" applyAlignment="1">
      <alignment horizontal="center" vertical="center"/>
    </xf>
    <xf numFmtId="164" fontId="191" fillId="28" borderId="36" xfId="2" applyNumberFormat="1" applyFont="1" applyFill="1" applyBorder="1" applyAlignment="1">
      <alignment horizontal="center" vertical="center"/>
    </xf>
    <xf numFmtId="2" fontId="212" fillId="54" borderId="43" xfId="340" applyNumberFormat="1" applyFont="1" applyFill="1" applyBorder="1" applyAlignment="1">
      <alignment horizontal="right" vertical="center"/>
    </xf>
    <xf numFmtId="164" fontId="191" fillId="52" borderId="59" xfId="340" applyNumberFormat="1" applyFont="1" applyFill="1" applyBorder="1" applyAlignment="1">
      <alignment horizontal="center" vertical="center" wrapText="1"/>
    </xf>
    <xf numFmtId="164" fontId="212" fillId="52" borderId="0" xfId="340" applyNumberFormat="1" applyFont="1" applyFill="1" applyAlignment="1">
      <alignment horizontal="center" vertical="center" wrapText="1"/>
    </xf>
    <xf numFmtId="164" fontId="191" fillId="54" borderId="79" xfId="340" applyNumberFormat="1" applyFont="1" applyFill="1" applyBorder="1" applyAlignment="1">
      <alignment horizontal="center" vertical="center"/>
    </xf>
    <xf numFmtId="164" fontId="191" fillId="54" borderId="38" xfId="340" applyNumberFormat="1" applyFont="1" applyFill="1" applyBorder="1" applyAlignment="1">
      <alignment horizontal="center" vertical="center"/>
    </xf>
    <xf numFmtId="2" fontId="212" fillId="54" borderId="125" xfId="340" applyNumberFormat="1" applyFont="1" applyFill="1" applyBorder="1" applyAlignment="1">
      <alignment horizontal="right" vertical="center"/>
    </xf>
    <xf numFmtId="164" fontId="191" fillId="54" borderId="130" xfId="340" applyNumberFormat="1" applyFont="1" applyFill="1" applyBorder="1" applyAlignment="1">
      <alignment horizontal="center" vertical="center" wrapText="1"/>
    </xf>
    <xf numFmtId="164" fontId="191" fillId="54" borderId="131" xfId="340" applyNumberFormat="1" applyFont="1" applyFill="1" applyBorder="1" applyAlignment="1">
      <alignment horizontal="center" vertical="center"/>
    </xf>
    <xf numFmtId="164" fontId="191" fillId="52" borderId="125" xfId="340" applyNumberFormat="1" applyFont="1" applyFill="1" applyBorder="1" applyAlignment="1">
      <alignment horizontal="center" vertical="center" wrapText="1"/>
    </xf>
    <xf numFmtId="164" fontId="191" fillId="52" borderId="127" xfId="340" applyNumberFormat="1" applyFont="1" applyFill="1" applyBorder="1" applyAlignment="1">
      <alignment horizontal="center" vertical="center" wrapText="1"/>
    </xf>
    <xf numFmtId="164" fontId="191" fillId="52" borderId="136" xfId="340" applyNumberFormat="1" applyFont="1" applyFill="1" applyBorder="1" applyAlignment="1">
      <alignment horizontal="center" vertical="center" wrapText="1"/>
    </xf>
    <xf numFmtId="164" fontId="260" fillId="54" borderId="132" xfId="340" applyNumberFormat="1" applyFont="1" applyFill="1" applyBorder="1" applyAlignment="1">
      <alignment horizontal="center" vertical="center" wrapText="1"/>
    </xf>
    <xf numFmtId="165" fontId="191" fillId="54" borderId="38" xfId="340" applyNumberFormat="1" applyFont="1" applyFill="1" applyBorder="1" applyAlignment="1">
      <alignment horizontal="center" vertical="center"/>
    </xf>
    <xf numFmtId="164" fontId="260" fillId="52" borderId="36" xfId="340" applyNumberFormat="1" applyFont="1" applyFill="1" applyBorder="1" applyAlignment="1">
      <alignment horizontal="center" vertical="center" wrapText="1"/>
    </xf>
    <xf numFmtId="164" fontId="260" fillId="52" borderId="0" xfId="340" applyNumberFormat="1" applyFont="1" applyFill="1" applyAlignment="1">
      <alignment horizontal="center" vertical="center" wrapText="1"/>
    </xf>
    <xf numFmtId="164" fontId="260" fillId="52" borderId="137" xfId="340" applyNumberFormat="1" applyFont="1" applyFill="1" applyBorder="1" applyAlignment="1">
      <alignment horizontal="center" vertical="center" wrapText="1"/>
    </xf>
    <xf numFmtId="2" fontId="257" fillId="54" borderId="43" xfId="340" applyNumberFormat="1" applyFont="1" applyFill="1" applyBorder="1" applyAlignment="1">
      <alignment horizontal="right" vertical="center"/>
    </xf>
    <xf numFmtId="164" fontId="257" fillId="54" borderId="79" xfId="340" applyNumberFormat="1" applyFont="1" applyFill="1" applyBorder="1" applyAlignment="1">
      <alignment horizontal="center" vertical="center"/>
    </xf>
    <xf numFmtId="164" fontId="257" fillId="54" borderId="0" xfId="340" applyNumberFormat="1" applyFont="1" applyFill="1" applyAlignment="1">
      <alignment horizontal="center" vertical="center"/>
    </xf>
    <xf numFmtId="164" fontId="257" fillId="54" borderId="38" xfId="340" applyNumberFormat="1" applyFont="1" applyFill="1" applyBorder="1" applyAlignment="1">
      <alignment horizontal="center" vertical="center"/>
    </xf>
    <xf numFmtId="164" fontId="260" fillId="52" borderId="56" xfId="340" applyNumberFormat="1" applyFont="1" applyFill="1" applyBorder="1" applyAlignment="1">
      <alignment horizontal="center" vertical="center" wrapText="1"/>
    </xf>
    <xf numFmtId="164" fontId="260" fillId="52" borderId="38" xfId="340" applyNumberFormat="1" applyFont="1" applyFill="1" applyBorder="1" applyAlignment="1">
      <alignment horizontal="center" vertical="center" wrapText="1"/>
    </xf>
    <xf numFmtId="2" fontId="257" fillId="54" borderId="114" xfId="340" applyNumberFormat="1" applyFont="1" applyFill="1" applyBorder="1" applyAlignment="1">
      <alignment horizontal="right" vertical="center"/>
    </xf>
    <xf numFmtId="164" fontId="257" fillId="54" borderId="106" xfId="340" applyNumberFormat="1" applyFont="1" applyFill="1" applyBorder="1" applyAlignment="1">
      <alignment horizontal="center" vertical="center"/>
    </xf>
    <xf numFmtId="164" fontId="257" fillId="54" borderId="37" xfId="340" applyNumberFormat="1" applyFont="1" applyFill="1" applyBorder="1" applyAlignment="1">
      <alignment horizontal="center" vertical="center"/>
    </xf>
    <xf numFmtId="164" fontId="257" fillId="54" borderId="40" xfId="340" applyNumberFormat="1" applyFont="1" applyFill="1" applyBorder="1" applyAlignment="1">
      <alignment horizontal="center" vertical="center"/>
    </xf>
    <xf numFmtId="164" fontId="260" fillId="52" borderId="41" xfId="340" applyNumberFormat="1" applyFont="1" applyFill="1" applyBorder="1" applyAlignment="1">
      <alignment horizontal="center" vertical="center" wrapText="1"/>
    </xf>
    <xf numFmtId="164" fontId="260" fillId="52" borderId="37" xfId="340" applyNumberFormat="1" applyFont="1" applyFill="1" applyBorder="1" applyAlignment="1">
      <alignment horizontal="center" vertical="center" wrapText="1"/>
    </xf>
    <xf numFmtId="164" fontId="260" fillId="52" borderId="40" xfId="340" applyNumberFormat="1" applyFont="1" applyFill="1" applyBorder="1" applyAlignment="1">
      <alignment horizontal="center" vertical="center" wrapText="1"/>
    </xf>
    <xf numFmtId="2" fontId="191" fillId="28" borderId="36" xfId="2" applyNumberFormat="1" applyFont="1" applyFill="1" applyBorder="1" applyAlignment="1">
      <alignment vertical="center" wrapText="1"/>
    </xf>
    <xf numFmtId="0" fontId="262" fillId="28" borderId="38" xfId="0" applyFont="1" applyFill="1" applyBorder="1" applyAlignment="1">
      <alignment horizontal="left" vertical="center"/>
    </xf>
    <xf numFmtId="0" fontId="149" fillId="28" borderId="0" xfId="0" applyFont="1" applyFill="1" applyAlignment="1">
      <alignment vertical="center" wrapText="1"/>
    </xf>
    <xf numFmtId="0" fontId="149" fillId="28" borderId="56" xfId="0" applyFont="1" applyFill="1" applyBorder="1" applyAlignment="1">
      <alignment vertical="center" wrapText="1"/>
    </xf>
    <xf numFmtId="0" fontId="262" fillId="28" borderId="0" xfId="0" applyFont="1" applyFill="1" applyAlignment="1">
      <alignment vertical="center"/>
    </xf>
    <xf numFmtId="0" fontId="149" fillId="28" borderId="38" xfId="0" applyFont="1" applyFill="1" applyBorder="1" applyAlignment="1">
      <alignment vertical="center" wrapText="1"/>
    </xf>
    <xf numFmtId="205" fontId="191" fillId="54" borderId="38" xfId="340" applyNumberFormat="1" applyFont="1" applyFill="1" applyBorder="1" applyAlignment="1">
      <alignment horizontal="center" vertical="center"/>
    </xf>
    <xf numFmtId="0" fontId="191" fillId="54" borderId="0" xfId="0" applyFont="1" applyFill="1" applyAlignment="1">
      <alignment vertical="center"/>
    </xf>
    <xf numFmtId="0" fontId="191" fillId="54" borderId="38" xfId="0" applyFont="1" applyFill="1" applyBorder="1" applyAlignment="1">
      <alignment vertical="center"/>
    </xf>
    <xf numFmtId="0" fontId="122" fillId="28" borderId="38" xfId="340" applyFont="1" applyFill="1" applyBorder="1" applyAlignment="1">
      <alignment horizontal="left" vertical="center"/>
    </xf>
    <xf numFmtId="0" fontId="122" fillId="28" borderId="45" xfId="340" applyFont="1" applyFill="1" applyBorder="1" applyAlignment="1">
      <alignment vertical="center"/>
    </xf>
    <xf numFmtId="0" fontId="149" fillId="52" borderId="46" xfId="0" applyFont="1" applyFill="1" applyBorder="1" applyAlignment="1">
      <alignment vertical="center" wrapText="1"/>
    </xf>
    <xf numFmtId="0" fontId="149" fillId="52" borderId="47" xfId="0" applyFont="1" applyFill="1" applyBorder="1" applyAlignment="1">
      <alignment vertical="center" wrapText="1"/>
    </xf>
    <xf numFmtId="0" fontId="203" fillId="54" borderId="35" xfId="340" applyFont="1" applyFill="1" applyBorder="1"/>
    <xf numFmtId="164" fontId="254" fillId="54" borderId="0" xfId="2" applyNumberFormat="1" applyFont="1" applyFill="1" applyAlignment="1">
      <alignment horizontal="centerContinuous" vertical="top" wrapText="1"/>
    </xf>
    <xf numFmtId="164" fontId="255" fillId="51" borderId="0" xfId="2" applyNumberFormat="1" applyFont="1" applyFill="1" applyAlignment="1">
      <alignment horizontal="centerContinuous" vertical="center" wrapText="1"/>
    </xf>
    <xf numFmtId="0" fontId="203" fillId="54" borderId="0" xfId="340" applyFont="1" applyFill="1" applyAlignment="1">
      <alignment vertical="center" wrapText="1"/>
    </xf>
    <xf numFmtId="0" fontId="203" fillId="54" borderId="0" xfId="340" applyFont="1" applyFill="1" applyAlignment="1">
      <alignment horizontal="centerContinuous" vertical="center" wrapText="1"/>
    </xf>
    <xf numFmtId="0" fontId="203" fillId="54" borderId="38" xfId="340" applyFont="1" applyFill="1" applyBorder="1"/>
    <xf numFmtId="0" fontId="203" fillId="51" borderId="39" xfId="0" applyFont="1" applyFill="1" applyBorder="1" applyAlignment="1">
      <alignment horizontal="centerContinuous" vertical="center" wrapText="1"/>
    </xf>
    <xf numFmtId="0" fontId="227" fillId="54" borderId="0" xfId="340" applyFont="1" applyFill="1" applyAlignment="1">
      <alignment horizontal="center"/>
    </xf>
    <xf numFmtId="2" fontId="122" fillId="53" borderId="62" xfId="340" applyNumberFormat="1" applyFont="1" applyFill="1" applyBorder="1" applyAlignment="1">
      <alignment horizontal="center" wrapText="1"/>
    </xf>
    <xf numFmtId="2" fontId="122" fillId="53" borderId="52" xfId="340" applyNumberFormat="1" applyFont="1" applyFill="1" applyBorder="1" applyAlignment="1">
      <alignment horizontal="center"/>
    </xf>
    <xf numFmtId="0" fontId="203" fillId="54" borderId="36" xfId="340" applyFont="1" applyFill="1" applyBorder="1" applyAlignment="1">
      <alignment horizontal="center"/>
    </xf>
    <xf numFmtId="2" fontId="191" fillId="54" borderId="0" xfId="340" applyNumberFormat="1" applyFont="1" applyFill="1" applyAlignment="1">
      <alignment horizontal="center" wrapText="1"/>
    </xf>
    <xf numFmtId="0" fontId="122" fillId="54" borderId="0" xfId="340" applyFont="1" applyFill="1" applyAlignment="1">
      <alignment horizontal="center" wrapText="1"/>
    </xf>
    <xf numFmtId="0" fontId="122" fillId="54" borderId="0" xfId="340" applyFont="1" applyFill="1" applyAlignment="1">
      <alignment horizontal="center"/>
    </xf>
    <xf numFmtId="164" fontId="122" fillId="52" borderId="115" xfId="340" applyNumberFormat="1" applyFont="1" applyFill="1" applyBorder="1" applyAlignment="1">
      <alignment horizontal="center" vertical="center" wrapText="1"/>
    </xf>
    <xf numFmtId="164" fontId="122" fillId="52" borderId="116" xfId="340" applyNumberFormat="1" applyFont="1" applyFill="1" applyBorder="1" applyAlignment="1">
      <alignment horizontal="center" vertical="center" wrapText="1"/>
    </xf>
    <xf numFmtId="164" fontId="122" fillId="52" borderId="128" xfId="340" applyNumberFormat="1" applyFont="1" applyFill="1" applyBorder="1" applyAlignment="1">
      <alignment horizontal="center" vertical="center" wrapText="1"/>
    </xf>
    <xf numFmtId="164" fontId="122" fillId="52" borderId="44" xfId="340" applyNumberFormat="1" applyFont="1" applyFill="1" applyBorder="1" applyAlignment="1">
      <alignment horizontal="center" vertical="center" wrapText="1"/>
    </xf>
    <xf numFmtId="0" fontId="203" fillId="54" borderId="38" xfId="340" applyFont="1" applyFill="1" applyBorder="1" applyAlignment="1">
      <alignment vertical="center"/>
    </xf>
    <xf numFmtId="164" fontId="191" fillId="28" borderId="38" xfId="340" applyNumberFormat="1" applyFont="1" applyFill="1" applyBorder="1" applyAlignment="1">
      <alignment horizontal="center" vertical="center" wrapText="1"/>
    </xf>
    <xf numFmtId="0" fontId="122" fillId="54" borderId="0" xfId="340" applyFont="1" applyFill="1" applyAlignment="1">
      <alignment horizontal="right" wrapText="1"/>
    </xf>
    <xf numFmtId="0" fontId="49" fillId="54" borderId="0" xfId="340" applyFont="1" applyFill="1" applyAlignment="1">
      <alignment horizontal="right" wrapText="1"/>
    </xf>
    <xf numFmtId="164" fontId="122" fillId="54" borderId="0" xfId="340" applyNumberFormat="1" applyFont="1" applyFill="1" applyAlignment="1">
      <alignment horizontal="left" wrapText="1" indent="1"/>
    </xf>
    <xf numFmtId="164" fontId="257" fillId="54" borderId="0" xfId="340" applyNumberFormat="1" applyFont="1" applyFill="1"/>
    <xf numFmtId="0" fontId="191" fillId="54" borderId="38" xfId="340" applyFont="1" applyFill="1" applyBorder="1" applyAlignment="1">
      <alignment vertical="center"/>
    </xf>
    <xf numFmtId="164" fontId="191" fillId="28" borderId="35" xfId="2" applyNumberFormat="1" applyFont="1" applyFill="1" applyBorder="1" applyAlignment="1">
      <alignment horizontal="center" vertical="center"/>
    </xf>
    <xf numFmtId="164" fontId="191" fillId="28" borderId="35" xfId="340" applyNumberFormat="1" applyFont="1" applyFill="1" applyBorder="1" applyAlignment="1">
      <alignment horizontal="center" vertical="center" wrapText="1"/>
    </xf>
    <xf numFmtId="0" fontId="214" fillId="54" borderId="0" xfId="340" applyFont="1" applyFill="1" applyAlignment="1">
      <alignment vertical="center"/>
    </xf>
    <xf numFmtId="164" fontId="212" fillId="28" borderId="59" xfId="340" applyNumberFormat="1" applyFont="1" applyFill="1" applyBorder="1" applyAlignment="1">
      <alignment horizontal="center" vertical="center" wrapText="1"/>
    </xf>
    <xf numFmtId="2" fontId="212" fillId="28" borderId="36" xfId="340" applyNumberFormat="1" applyFont="1" applyFill="1" applyBorder="1" applyAlignment="1">
      <alignment horizontal="right" vertical="center"/>
    </xf>
    <xf numFmtId="164" fontId="212" fillId="28" borderId="79" xfId="340" applyNumberFormat="1" applyFont="1" applyFill="1" applyBorder="1" applyAlignment="1">
      <alignment horizontal="center" vertical="center"/>
    </xf>
    <xf numFmtId="164" fontId="212" fillId="28" borderId="0" xfId="340" applyNumberFormat="1" applyFont="1" applyFill="1" applyAlignment="1">
      <alignment horizontal="center" vertical="center"/>
    </xf>
    <xf numFmtId="164" fontId="212" fillId="28" borderId="38" xfId="340" applyNumberFormat="1" applyFont="1" applyFill="1" applyBorder="1" applyAlignment="1">
      <alignment horizontal="center" vertical="center"/>
    </xf>
    <xf numFmtId="0" fontId="214" fillId="54" borderId="35" xfId="340" applyFont="1" applyFill="1" applyBorder="1" applyAlignment="1">
      <alignment vertical="center"/>
    </xf>
    <xf numFmtId="164" fontId="212" fillId="28" borderId="35" xfId="340" applyNumberFormat="1" applyFont="1" applyFill="1" applyBorder="1" applyAlignment="1">
      <alignment horizontal="center" vertical="center" wrapText="1"/>
    </xf>
    <xf numFmtId="164" fontId="122" fillId="52" borderId="130" xfId="340" applyNumberFormat="1" applyFont="1" applyFill="1" applyBorder="1" applyAlignment="1">
      <alignment horizontal="center" vertical="center" wrapText="1"/>
    </xf>
    <xf numFmtId="164" fontId="191" fillId="28" borderId="126" xfId="340" applyNumberFormat="1" applyFont="1" applyFill="1" applyBorder="1" applyAlignment="1">
      <alignment horizontal="center" vertical="center" wrapText="1"/>
    </xf>
    <xf numFmtId="164" fontId="260" fillId="28" borderId="38" xfId="340" applyNumberFormat="1" applyFont="1" applyFill="1" applyBorder="1" applyAlignment="1">
      <alignment horizontal="center" vertical="center" wrapText="1"/>
    </xf>
    <xf numFmtId="2" fontId="257" fillId="28" borderId="36" xfId="340" applyNumberFormat="1" applyFont="1" applyFill="1" applyBorder="1" applyAlignment="1">
      <alignment horizontal="right" vertical="center"/>
    </xf>
    <xf numFmtId="164" fontId="257" fillId="28" borderId="79" xfId="340" applyNumberFormat="1" applyFont="1" applyFill="1" applyBorder="1" applyAlignment="1">
      <alignment horizontal="center" vertical="center"/>
    </xf>
    <xf numFmtId="164" fontId="257" fillId="28" borderId="0" xfId="340" applyNumberFormat="1" applyFont="1" applyFill="1" applyAlignment="1">
      <alignment horizontal="center" vertical="center"/>
    </xf>
    <xf numFmtId="164" fontId="257" fillId="28" borderId="38" xfId="340" applyNumberFormat="1" applyFont="1" applyFill="1" applyBorder="1" applyAlignment="1">
      <alignment horizontal="center" vertical="center"/>
    </xf>
    <xf numFmtId="164" fontId="260" fillId="28" borderId="35" xfId="340" applyNumberFormat="1" applyFont="1" applyFill="1" applyBorder="1" applyAlignment="1">
      <alignment horizontal="center" vertical="center" wrapText="1"/>
    </xf>
    <xf numFmtId="2" fontId="257" fillId="28" borderId="43" xfId="340" applyNumberFormat="1" applyFont="1" applyFill="1" applyBorder="1" applyAlignment="1">
      <alignment horizontal="right" vertical="center"/>
    </xf>
    <xf numFmtId="2" fontId="257" fillId="28" borderId="114" xfId="340" applyNumberFormat="1" applyFont="1" applyFill="1" applyBorder="1" applyAlignment="1">
      <alignment horizontal="right" vertical="center"/>
    </xf>
    <xf numFmtId="164" fontId="257" fillId="28" borderId="106" xfId="340" applyNumberFormat="1" applyFont="1" applyFill="1" applyBorder="1" applyAlignment="1">
      <alignment horizontal="center" vertical="center"/>
    </xf>
    <xf numFmtId="164" fontId="257" fillId="28" borderId="37" xfId="340" applyNumberFormat="1" applyFont="1" applyFill="1" applyBorder="1" applyAlignment="1">
      <alignment horizontal="center" vertical="center"/>
    </xf>
    <xf numFmtId="164" fontId="257" fillId="28" borderId="55" xfId="340" applyNumberFormat="1" applyFont="1" applyFill="1" applyBorder="1" applyAlignment="1">
      <alignment horizontal="center" vertical="center"/>
    </xf>
    <xf numFmtId="164" fontId="257" fillId="28" borderId="40" xfId="340" applyNumberFormat="1" applyFont="1" applyFill="1" applyBorder="1" applyAlignment="1">
      <alignment horizontal="center" vertical="center"/>
    </xf>
    <xf numFmtId="164" fontId="260" fillId="28" borderId="107" xfId="340" applyNumberFormat="1" applyFont="1" applyFill="1" applyBorder="1" applyAlignment="1">
      <alignment horizontal="center" vertical="center" wrapText="1"/>
    </xf>
    <xf numFmtId="0" fontId="149" fillId="54" borderId="0" xfId="0" applyFont="1" applyFill="1" applyAlignment="1">
      <alignment wrapText="1"/>
    </xf>
    <xf numFmtId="2" fontId="191" fillId="28" borderId="36" xfId="2" applyNumberFormat="1" applyFont="1" applyFill="1" applyBorder="1" applyAlignment="1">
      <alignment horizontal="left" vertical="top" wrapText="1"/>
    </xf>
    <xf numFmtId="0" fontId="149" fillId="52" borderId="38" xfId="0" applyFont="1" applyFill="1" applyBorder="1" applyAlignment="1">
      <alignment wrapText="1"/>
    </xf>
    <xf numFmtId="0" fontId="203" fillId="28" borderId="36" xfId="340" applyFont="1" applyFill="1" applyBorder="1"/>
    <xf numFmtId="16" fontId="203" fillId="28" borderId="36" xfId="340" applyNumberFormat="1" applyFont="1" applyFill="1" applyBorder="1"/>
    <xf numFmtId="16" fontId="203" fillId="28" borderId="45" xfId="340" applyNumberFormat="1" applyFont="1" applyFill="1" applyBorder="1"/>
    <xf numFmtId="164" fontId="254" fillId="51" borderId="76" xfId="2" applyNumberFormat="1" applyFont="1" applyFill="1" applyBorder="1" applyAlignment="1">
      <alignment horizontal="centerContinuous" vertical="top" wrapText="1"/>
    </xf>
    <xf numFmtId="164" fontId="255" fillId="51" borderId="59" xfId="2" applyNumberFormat="1" applyFont="1" applyFill="1" applyBorder="1" applyAlignment="1">
      <alignment vertical="center" wrapText="1"/>
    </xf>
    <xf numFmtId="0" fontId="203" fillId="51" borderId="56" xfId="0" applyFont="1" applyFill="1" applyBorder="1" applyAlignment="1">
      <alignment horizontal="centerContinuous" vertical="center" wrapText="1"/>
    </xf>
    <xf numFmtId="164" fontId="191" fillId="51" borderId="59" xfId="2" applyNumberFormat="1" applyFont="1" applyFill="1" applyBorder="1" applyAlignment="1">
      <alignment horizontal="center" wrapText="1"/>
    </xf>
    <xf numFmtId="2" fontId="191" fillId="53" borderId="56" xfId="340" applyNumberFormat="1" applyFont="1" applyFill="1" applyBorder="1" applyAlignment="1">
      <alignment horizontal="center" wrapText="1"/>
    </xf>
    <xf numFmtId="164" fontId="191" fillId="51" borderId="59" xfId="2" applyNumberFormat="1" applyFont="1" applyFill="1" applyBorder="1" applyAlignment="1">
      <alignment horizontal="left" wrapText="1"/>
    </xf>
    <xf numFmtId="2" fontId="191" fillId="51" borderId="56" xfId="340" applyNumberFormat="1" applyFont="1" applyFill="1" applyBorder="1" applyAlignment="1">
      <alignment horizontal="center" wrapText="1"/>
    </xf>
    <xf numFmtId="164" fontId="191" fillId="51" borderId="59" xfId="2" applyNumberFormat="1" applyFont="1" applyFill="1" applyBorder="1" applyAlignment="1">
      <alignment vertical="center" wrapText="1"/>
    </xf>
    <xf numFmtId="0" fontId="204" fillId="51" borderId="0" xfId="0" applyFont="1" applyFill="1" applyAlignment="1">
      <alignment horizontal="center" vertical="center" wrapText="1"/>
    </xf>
    <xf numFmtId="0" fontId="122" fillId="51" borderId="56" xfId="0" applyFont="1" applyFill="1" applyBorder="1" applyAlignment="1">
      <alignment horizontal="center" vertical="center" wrapText="1"/>
    </xf>
    <xf numFmtId="0" fontId="122" fillId="51" borderId="74" xfId="0" applyFont="1" applyFill="1" applyBorder="1" applyAlignment="1">
      <alignment horizontal="center" vertical="center" wrapText="1"/>
    </xf>
    <xf numFmtId="2" fontId="191" fillId="54" borderId="75" xfId="340" applyNumberFormat="1" applyFont="1" applyFill="1" applyBorder="1" applyAlignment="1">
      <alignment horizontal="right" vertical="center"/>
    </xf>
    <xf numFmtId="164" fontId="122" fillId="54" borderId="0" xfId="340" applyNumberFormat="1" applyFont="1" applyFill="1" applyAlignment="1">
      <alignment horizontal="center" vertical="center" wrapText="1"/>
    </xf>
    <xf numFmtId="164" fontId="191" fillId="54" borderId="56" xfId="358" applyNumberFormat="1" applyFont="1" applyFill="1" applyBorder="1" applyAlignment="1">
      <alignment horizontal="center" vertical="center"/>
    </xf>
    <xf numFmtId="2" fontId="191" fillId="54" borderId="113" xfId="340" applyNumberFormat="1" applyFont="1" applyFill="1" applyBorder="1" applyAlignment="1">
      <alignment horizontal="right" vertical="center"/>
    </xf>
    <xf numFmtId="2" fontId="260" fillId="54" borderId="101" xfId="340" applyNumberFormat="1" applyFont="1" applyFill="1" applyBorder="1" applyAlignment="1">
      <alignment horizontal="right" vertical="center"/>
    </xf>
    <xf numFmtId="164" fontId="260" fillId="28" borderId="121" xfId="2" applyNumberFormat="1" applyFont="1" applyFill="1" applyBorder="1" applyAlignment="1">
      <alignment horizontal="center" vertical="center"/>
    </xf>
    <xf numFmtId="164" fontId="260" fillId="28" borderId="56" xfId="2" applyNumberFormat="1" applyFont="1" applyFill="1" applyBorder="1" applyAlignment="1">
      <alignment horizontal="center" vertical="center"/>
    </xf>
    <xf numFmtId="2" fontId="260" fillId="54" borderId="100" xfId="340" applyNumberFormat="1" applyFont="1" applyFill="1" applyBorder="1" applyAlignment="1">
      <alignment horizontal="right" vertical="center"/>
    </xf>
    <xf numFmtId="164" fontId="260" fillId="28" borderId="55" xfId="2" applyNumberFormat="1" applyFont="1" applyFill="1" applyBorder="1" applyAlignment="1">
      <alignment horizontal="center" vertical="center"/>
    </xf>
    <xf numFmtId="164" fontId="260" fillId="28" borderId="139" xfId="2" applyNumberFormat="1" applyFont="1" applyFill="1" applyBorder="1" applyAlignment="1">
      <alignment horizontal="center" vertical="center"/>
    </xf>
    <xf numFmtId="164" fontId="260" fillId="28" borderId="118" xfId="2" applyNumberFormat="1" applyFont="1" applyFill="1" applyBorder="1" applyAlignment="1">
      <alignment horizontal="center" vertical="center"/>
    </xf>
    <xf numFmtId="2" fontId="191" fillId="54" borderId="101" xfId="2" applyNumberFormat="1" applyFont="1" applyFill="1" applyBorder="1" applyAlignment="1">
      <alignment horizontal="left" vertical="top" wrapText="1"/>
    </xf>
    <xf numFmtId="0" fontId="149" fillId="54" borderId="56" xfId="0" applyFont="1" applyFill="1" applyBorder="1" applyAlignment="1">
      <alignment wrapText="1"/>
    </xf>
    <xf numFmtId="0" fontId="203" fillId="28" borderId="101" xfId="340" applyFont="1" applyFill="1" applyBorder="1"/>
    <xf numFmtId="0" fontId="49" fillId="0" borderId="0" xfId="0" applyFont="1" applyAlignment="1">
      <alignment vertical="center"/>
    </xf>
    <xf numFmtId="0" fontId="49" fillId="54" borderId="0" xfId="0" applyFont="1" applyFill="1" applyAlignment="1">
      <alignment vertical="center"/>
    </xf>
    <xf numFmtId="16" fontId="203" fillId="28" borderId="102" xfId="340" applyNumberFormat="1" applyFont="1" applyFill="1" applyBorder="1"/>
    <xf numFmtId="0" fontId="191" fillId="28" borderId="65" xfId="0" applyFont="1" applyFill="1" applyBorder="1" applyAlignment="1">
      <alignment vertical="center"/>
    </xf>
    <xf numFmtId="0" fontId="203" fillId="28" borderId="65" xfId="340" applyFont="1" applyFill="1" applyBorder="1"/>
    <xf numFmtId="0" fontId="203" fillId="28" borderId="83" xfId="340" applyFont="1" applyFill="1" applyBorder="1"/>
    <xf numFmtId="0" fontId="0" fillId="55" borderId="0" xfId="0" applyFill="1"/>
    <xf numFmtId="0" fontId="163" fillId="55" borderId="0" xfId="528" applyFill="1" applyAlignment="1">
      <alignment vertical="top"/>
    </xf>
    <xf numFmtId="0" fontId="0" fillId="55" borderId="73" xfId="0" applyFill="1" applyBorder="1"/>
    <xf numFmtId="0" fontId="0" fillId="55" borderId="65" xfId="0" applyFill="1" applyBorder="1"/>
    <xf numFmtId="0" fontId="0" fillId="55" borderId="71" xfId="0" applyFill="1" applyBorder="1"/>
    <xf numFmtId="0" fontId="0" fillId="55" borderId="66" xfId="0" applyFill="1" applyBorder="1"/>
    <xf numFmtId="0" fontId="0" fillId="53" borderId="0" xfId="0" applyFill="1" applyAlignment="1">
      <alignment horizontal="center"/>
    </xf>
    <xf numFmtId="0" fontId="0" fillId="55" borderId="68" xfId="0" applyFill="1" applyBorder="1"/>
    <xf numFmtId="0" fontId="0" fillId="53" borderId="0" xfId="0" applyFill="1" applyAlignment="1">
      <alignment horizontal="center" vertical="center"/>
    </xf>
    <xf numFmtId="0" fontId="0" fillId="53" borderId="0" xfId="0" applyFill="1" applyAlignment="1">
      <alignment horizontal="center" vertical="center" wrapText="1"/>
    </xf>
    <xf numFmtId="0" fontId="0" fillId="53" borderId="68" xfId="0" applyFill="1" applyBorder="1" applyAlignment="1">
      <alignment horizontal="center" vertical="center" wrapText="1"/>
    </xf>
    <xf numFmtId="0" fontId="0" fillId="55" borderId="72" xfId="0" applyFill="1" applyBorder="1"/>
    <xf numFmtId="0" fontId="0" fillId="55" borderId="0" xfId="0" applyFill="1" applyAlignment="1">
      <alignment horizontal="center"/>
    </xf>
    <xf numFmtId="164" fontId="0" fillId="54" borderId="0" xfId="0" applyNumberFormat="1" applyFill="1" applyAlignment="1">
      <alignment horizontal="center" vertical="center"/>
    </xf>
    <xf numFmtId="164" fontId="0" fillId="54" borderId="68" xfId="0" applyNumberFormat="1" applyFill="1" applyBorder="1" applyAlignment="1">
      <alignment horizontal="center" vertical="center"/>
    </xf>
    <xf numFmtId="0" fontId="0" fillId="55" borderId="69" xfId="0" applyFill="1" applyBorder="1"/>
    <xf numFmtId="164" fontId="0" fillId="55" borderId="0" xfId="0" applyNumberFormat="1" applyFill="1" applyAlignment="1">
      <alignment horizontal="center" vertical="center"/>
    </xf>
    <xf numFmtId="164" fontId="15" fillId="55" borderId="0" xfId="0" applyNumberFormat="1" applyFont="1" applyFill="1" applyAlignment="1">
      <alignment horizontal="center" vertical="center"/>
    </xf>
    <xf numFmtId="0" fontId="15" fillId="55" borderId="0" xfId="0" applyFont="1" applyFill="1" applyAlignment="1">
      <alignment horizontal="center"/>
    </xf>
    <xf numFmtId="0" fontId="15" fillId="55" borderId="117" xfId="0" applyFont="1" applyFill="1" applyBorder="1" applyAlignment="1">
      <alignment horizontal="center"/>
    </xf>
    <xf numFmtId="0" fontId="0" fillId="55" borderId="62" xfId="0" applyFill="1" applyBorder="1"/>
    <xf numFmtId="0" fontId="0" fillId="55" borderId="97" xfId="0" applyFill="1" applyBorder="1"/>
    <xf numFmtId="164" fontId="157" fillId="51" borderId="49" xfId="2" applyNumberFormat="1" applyFont="1" applyFill="1" applyBorder="1" applyAlignment="1">
      <alignment horizontal="center" vertical="top" wrapText="1"/>
    </xf>
    <xf numFmtId="164" fontId="157" fillId="51" borderId="50" xfId="2" applyNumberFormat="1" applyFont="1" applyFill="1" applyBorder="1" applyAlignment="1">
      <alignment horizontal="center" vertical="top" wrapText="1"/>
    </xf>
    <xf numFmtId="164" fontId="154" fillId="51" borderId="110" xfId="2" applyNumberFormat="1" applyFont="1" applyFill="1" applyBorder="1" applyAlignment="1">
      <alignment horizontal="center" vertical="center" wrapText="1"/>
    </xf>
    <xf numFmtId="164" fontId="154" fillId="51" borderId="108" xfId="2" applyNumberFormat="1" applyFont="1" applyFill="1" applyBorder="1" applyAlignment="1">
      <alignment horizontal="center" vertical="center" wrapText="1"/>
    </xf>
    <xf numFmtId="164" fontId="154" fillId="51" borderId="109" xfId="2" applyNumberFormat="1" applyFont="1" applyFill="1" applyBorder="1" applyAlignment="1">
      <alignment horizontal="center" vertical="center" wrapText="1"/>
    </xf>
    <xf numFmtId="0" fontId="151" fillId="54" borderId="0" xfId="0" applyFont="1" applyFill="1" applyAlignment="1">
      <alignment vertical="center"/>
    </xf>
    <xf numFmtId="0" fontId="151" fillId="54" borderId="38" xfId="0" applyFont="1" applyFill="1" applyBorder="1" applyAlignment="1">
      <alignment vertical="center"/>
    </xf>
    <xf numFmtId="164" fontId="157" fillId="51" borderId="49" xfId="2" applyNumberFormat="1" applyFont="1" applyFill="1" applyBorder="1" applyAlignment="1">
      <alignment horizontal="center" vertical="center" wrapText="1"/>
    </xf>
    <xf numFmtId="164" fontId="157" fillId="51" borderId="50" xfId="2" applyNumberFormat="1" applyFont="1" applyFill="1" applyBorder="1" applyAlignment="1">
      <alignment horizontal="center" vertical="center" wrapText="1"/>
    </xf>
    <xf numFmtId="0" fontId="150" fillId="51" borderId="64" xfId="0" applyFont="1" applyFill="1" applyBorder="1" applyAlignment="1">
      <alignment horizontal="center" vertical="center"/>
    </xf>
    <xf numFmtId="0" fontId="150" fillId="51" borderId="53" xfId="0" applyFont="1" applyFill="1" applyBorder="1" applyAlignment="1">
      <alignment horizontal="center" vertical="center" wrapText="1"/>
    </xf>
    <xf numFmtId="0" fontId="150" fillId="51" borderId="0" xfId="0" applyFont="1" applyFill="1" applyAlignment="1">
      <alignment horizontal="center" vertical="center" wrapText="1"/>
    </xf>
    <xf numFmtId="0" fontId="150" fillId="51" borderId="39" xfId="0" applyFont="1" applyFill="1" applyBorder="1" applyAlignment="1">
      <alignment horizontal="center" vertical="center" wrapText="1"/>
    </xf>
    <xf numFmtId="0" fontId="150" fillId="51" borderId="36" xfId="340" applyFont="1" applyFill="1" applyBorder="1" applyAlignment="1">
      <alignment horizontal="center" vertical="center" wrapText="1"/>
    </xf>
    <xf numFmtId="0" fontId="150" fillId="51" borderId="0" xfId="340" applyFont="1" applyFill="1" applyAlignment="1">
      <alignment horizontal="center" vertical="center" wrapText="1"/>
    </xf>
    <xf numFmtId="0" fontId="150" fillId="51" borderId="56" xfId="340" applyFont="1" applyFill="1" applyBorder="1" applyAlignment="1">
      <alignment horizontal="center" vertical="center" wrapText="1"/>
    </xf>
    <xf numFmtId="164" fontId="151" fillId="51" borderId="36" xfId="2" applyNumberFormat="1" applyFont="1" applyFill="1" applyBorder="1" applyAlignment="1">
      <alignment horizontal="left" vertical="center" wrapText="1"/>
    </xf>
    <xf numFmtId="0" fontId="150" fillId="28" borderId="41" xfId="340" applyFont="1" applyFill="1" applyBorder="1" applyAlignment="1">
      <alignment horizontal="left" vertical="center" wrapText="1"/>
    </xf>
    <xf numFmtId="0" fontId="151" fillId="54" borderId="61" xfId="0" applyFont="1" applyFill="1" applyBorder="1" applyAlignment="1">
      <alignment vertical="center"/>
    </xf>
    <xf numFmtId="0" fontId="151" fillId="54" borderId="62" xfId="0" applyFont="1" applyFill="1" applyBorder="1" applyAlignment="1">
      <alignment vertical="center"/>
    </xf>
    <xf numFmtId="0" fontId="151" fillId="54" borderId="63" xfId="0" applyFont="1" applyFill="1" applyBorder="1" applyAlignment="1">
      <alignment vertical="center"/>
    </xf>
    <xf numFmtId="0" fontId="0" fillId="0" borderId="0" xfId="0" applyAlignment="1">
      <alignment vertical="center"/>
    </xf>
    <xf numFmtId="0" fontId="150" fillId="51" borderId="55" xfId="0" applyFont="1" applyFill="1" applyBorder="1" applyAlignment="1">
      <alignment horizontal="center" vertical="center" wrapText="1"/>
    </xf>
    <xf numFmtId="0" fontId="150" fillId="51" borderId="64" xfId="0" applyFont="1" applyFill="1" applyBorder="1" applyAlignment="1">
      <alignment horizontal="center" vertical="center" wrapText="1"/>
    </xf>
    <xf numFmtId="0" fontId="150" fillId="54" borderId="0" xfId="340" applyFont="1" applyFill="1" applyAlignment="1">
      <alignment horizontal="left" vertical="center"/>
    </xf>
    <xf numFmtId="0" fontId="150" fillId="51" borderId="54" xfId="340" applyFont="1" applyFill="1" applyBorder="1" applyAlignment="1">
      <alignment horizontal="center" vertical="center" wrapText="1"/>
    </xf>
    <xf numFmtId="0" fontId="150" fillId="51" borderId="53" xfId="340" applyFont="1" applyFill="1" applyBorder="1" applyAlignment="1">
      <alignment horizontal="center" vertical="center" wrapText="1"/>
    </xf>
    <xf numFmtId="0" fontId="150" fillId="51" borderId="39" xfId="340" applyFont="1" applyFill="1" applyBorder="1" applyAlignment="1">
      <alignment horizontal="center" vertical="center" wrapText="1"/>
    </xf>
    <xf numFmtId="0" fontId="150" fillId="51" borderId="38" xfId="0" applyFont="1" applyFill="1" applyBorder="1" applyAlignment="1">
      <alignment horizontal="center" vertical="center" wrapText="1"/>
    </xf>
    <xf numFmtId="164" fontId="191" fillId="51" borderId="36" xfId="2" applyNumberFormat="1" applyFont="1" applyFill="1" applyBorder="1" applyAlignment="1">
      <alignment horizontal="left" vertical="center" wrapText="1"/>
    </xf>
    <xf numFmtId="0" fontId="203" fillId="28" borderId="41" xfId="340" applyFont="1" applyFill="1" applyBorder="1" applyAlignment="1">
      <alignment horizontal="left" vertical="center" wrapText="1"/>
    </xf>
    <xf numFmtId="0" fontId="203" fillId="51" borderId="54" xfId="340" applyFont="1" applyFill="1" applyBorder="1" applyAlignment="1">
      <alignment horizontal="center" vertical="center" wrapText="1"/>
    </xf>
    <xf numFmtId="0" fontId="203" fillId="51" borderId="53" xfId="340" applyFont="1" applyFill="1" applyBorder="1" applyAlignment="1">
      <alignment horizontal="center" vertical="center" wrapText="1"/>
    </xf>
    <xf numFmtId="0" fontId="203" fillId="51" borderId="39" xfId="340" applyFont="1" applyFill="1" applyBorder="1" applyAlignment="1">
      <alignment horizontal="center" vertical="center" wrapText="1"/>
    </xf>
    <xf numFmtId="0" fontId="122" fillId="28" borderId="0" xfId="340" applyFont="1" applyFill="1" applyAlignment="1">
      <alignment horizontal="left" vertical="center"/>
    </xf>
    <xf numFmtId="164" fontId="254" fillId="51" borderId="49" xfId="2" applyNumberFormat="1" applyFont="1" applyFill="1" applyBorder="1" applyAlignment="1">
      <alignment horizontal="center" vertical="center" wrapText="1"/>
    </xf>
    <xf numFmtId="164" fontId="254" fillId="51" borderId="50" xfId="2" applyNumberFormat="1" applyFont="1" applyFill="1" applyBorder="1" applyAlignment="1">
      <alignment horizontal="center" vertical="center" wrapText="1"/>
    </xf>
    <xf numFmtId="0" fontId="191" fillId="54" borderId="116" xfId="0" applyFont="1" applyFill="1" applyBorder="1" applyAlignment="1">
      <alignment vertical="center"/>
    </xf>
    <xf numFmtId="0" fontId="191" fillId="54" borderId="44" xfId="0" applyFont="1" applyFill="1" applyBorder="1" applyAlignment="1">
      <alignment vertical="center"/>
    </xf>
    <xf numFmtId="0" fontId="203" fillId="51" borderId="55" xfId="0" applyFont="1" applyFill="1" applyBorder="1" applyAlignment="1">
      <alignment horizontal="center" vertical="center" wrapText="1"/>
    </xf>
    <xf numFmtId="0" fontId="49" fillId="0" borderId="55" xfId="0" applyFont="1" applyBorder="1" applyAlignment="1">
      <alignment horizontal="center" vertical="center" wrapText="1"/>
    </xf>
    <xf numFmtId="0" fontId="203" fillId="54" borderId="0" xfId="340" applyFont="1" applyFill="1" applyAlignment="1">
      <alignment horizontal="left" vertical="center"/>
    </xf>
    <xf numFmtId="0" fontId="203" fillId="51" borderId="64" xfId="0" applyFont="1" applyFill="1" applyBorder="1" applyAlignment="1">
      <alignment horizontal="center" vertical="center" wrapText="1"/>
    </xf>
    <xf numFmtId="0" fontId="203" fillId="51" borderId="53" xfId="0" applyFont="1" applyFill="1" applyBorder="1" applyAlignment="1">
      <alignment horizontal="center" vertical="center" wrapText="1"/>
    </xf>
    <xf numFmtId="0" fontId="203" fillId="51" borderId="39" xfId="0" applyFont="1" applyFill="1" applyBorder="1" applyAlignment="1">
      <alignment horizontal="center" vertical="center" wrapText="1"/>
    </xf>
    <xf numFmtId="164" fontId="254" fillId="51" borderId="46" xfId="2" applyNumberFormat="1" applyFont="1" applyFill="1" applyBorder="1" applyAlignment="1">
      <alignment horizontal="center" vertical="top" wrapText="1"/>
    </xf>
    <xf numFmtId="164" fontId="254" fillId="51" borderId="47" xfId="2" applyNumberFormat="1" applyFont="1" applyFill="1" applyBorder="1" applyAlignment="1">
      <alignment horizontal="center" vertical="top" wrapText="1"/>
    </xf>
    <xf numFmtId="0" fontId="203" fillId="51" borderId="111" xfId="340" applyFont="1" applyFill="1" applyBorder="1" applyAlignment="1">
      <alignment horizontal="center" vertical="center" wrapText="1"/>
    </xf>
    <xf numFmtId="0" fontId="191" fillId="54" borderId="0" xfId="0" applyFont="1" applyFill="1" applyAlignment="1">
      <alignment vertical="center"/>
    </xf>
    <xf numFmtId="0" fontId="262" fillId="28" borderId="0" xfId="0" applyFont="1" applyFill="1" applyAlignment="1">
      <alignment horizontal="left" vertical="center"/>
    </xf>
    <xf numFmtId="164" fontId="254" fillId="51" borderId="46" xfId="2" applyNumberFormat="1" applyFont="1" applyFill="1" applyBorder="1" applyAlignment="1">
      <alignment horizontal="center" vertical="center" wrapText="1"/>
    </xf>
    <xf numFmtId="164" fontId="254" fillId="51" borderId="47" xfId="2" applyNumberFormat="1" applyFont="1" applyFill="1" applyBorder="1" applyAlignment="1">
      <alignment horizontal="center" vertical="center" wrapText="1"/>
    </xf>
    <xf numFmtId="0" fontId="203" fillId="51" borderId="0" xfId="0" applyFont="1" applyFill="1" applyAlignment="1">
      <alignment horizontal="center" vertical="center" wrapText="1"/>
    </xf>
    <xf numFmtId="0" fontId="203" fillId="51" borderId="64" xfId="0" applyFont="1" applyFill="1" applyBorder="1" applyAlignment="1">
      <alignment horizontal="center" vertical="center"/>
    </xf>
    <xf numFmtId="164" fontId="254" fillId="51" borderId="77" xfId="2" applyNumberFormat="1" applyFont="1" applyFill="1" applyBorder="1" applyAlignment="1">
      <alignment horizontal="center" vertical="center" wrapText="1"/>
    </xf>
    <xf numFmtId="164" fontId="254" fillId="51" borderId="78" xfId="2" applyNumberFormat="1" applyFont="1" applyFill="1" applyBorder="1" applyAlignment="1">
      <alignment horizontal="center" vertical="center" wrapText="1"/>
    </xf>
    <xf numFmtId="0" fontId="49" fillId="0" borderId="0" xfId="0" applyFont="1" applyAlignment="1">
      <alignment vertical="center"/>
    </xf>
    <xf numFmtId="0" fontId="164" fillId="55" borderId="72" xfId="0" applyFont="1" applyFill="1" applyBorder="1" applyAlignment="1">
      <alignment horizontal="left" wrapText="1"/>
    </xf>
    <xf numFmtId="0" fontId="164" fillId="55" borderId="0" xfId="0" applyFont="1" applyFill="1" applyAlignment="1">
      <alignment horizontal="left" wrapText="1"/>
    </xf>
    <xf numFmtId="0" fontId="164" fillId="55" borderId="68" xfId="0" applyFont="1" applyFill="1" applyBorder="1" applyAlignment="1">
      <alignment horizontal="left" wrapText="1"/>
    </xf>
    <xf numFmtId="0" fontId="207" fillId="0" borderId="0" xfId="0" applyFont="1"/>
    <xf numFmtId="0" fontId="214" fillId="54" borderId="0" xfId="525" applyFont="1" applyFill="1" applyAlignment="1">
      <alignment horizontal="left" vertical="center" wrapText="1"/>
    </xf>
    <xf numFmtId="0" fontId="122" fillId="55" borderId="0" xfId="0" applyFont="1" applyFill="1" applyAlignment="1">
      <alignment horizontal="left" vertical="center" wrapText="1"/>
    </xf>
    <xf numFmtId="0" fontId="0" fillId="53" borderId="67" xfId="0" applyFill="1" applyBorder="1" applyAlignment="1">
      <alignment horizontal="center"/>
    </xf>
    <xf numFmtId="0" fontId="0" fillId="53" borderId="70" xfId="0" applyFill="1" applyBorder="1" applyAlignment="1">
      <alignment horizontal="center"/>
    </xf>
    <xf numFmtId="0" fontId="149" fillId="55" borderId="65" xfId="0" applyFont="1" applyFill="1" applyBorder="1" applyAlignment="1">
      <alignment horizontal="left" vertical="center" wrapText="1" indent="1"/>
    </xf>
    <xf numFmtId="0" fontId="149" fillId="55" borderId="71" xfId="0" applyFont="1" applyFill="1" applyBorder="1" applyAlignment="1">
      <alignment horizontal="left" vertical="center" wrapText="1" indent="1"/>
    </xf>
    <xf numFmtId="0" fontId="205" fillId="55" borderId="72" xfId="0" applyFont="1" applyFill="1" applyBorder="1" applyAlignment="1">
      <alignment horizontal="left" wrapText="1" indent="1"/>
    </xf>
    <xf numFmtId="0" fontId="205" fillId="55" borderId="0" xfId="0" applyFont="1" applyFill="1" applyAlignment="1">
      <alignment horizontal="left" wrapText="1" indent="1"/>
    </xf>
    <xf numFmtId="0" fontId="205" fillId="55" borderId="68" xfId="0" applyFont="1" applyFill="1" applyBorder="1" applyAlignment="1">
      <alignment horizontal="left" wrapText="1" indent="1"/>
    </xf>
    <xf numFmtId="0" fontId="149" fillId="55" borderId="72" xfId="0" applyFont="1" applyFill="1" applyBorder="1" applyAlignment="1">
      <alignment horizontal="left" vertical="center" wrapText="1" indent="1"/>
    </xf>
    <xf numFmtId="0" fontId="149" fillId="55" borderId="0" xfId="0" applyFont="1" applyFill="1" applyAlignment="1">
      <alignment horizontal="left" vertical="center" wrapText="1" indent="1"/>
    </xf>
    <xf numFmtId="0" fontId="149" fillId="55" borderId="68" xfId="0" applyFont="1" applyFill="1" applyBorder="1" applyAlignment="1">
      <alignment horizontal="left" vertical="center" wrapText="1" indent="1"/>
    </xf>
    <xf numFmtId="0" fontId="217" fillId="55" borderId="72" xfId="0" applyFont="1" applyFill="1" applyBorder="1" applyAlignment="1">
      <alignment horizontal="left" wrapText="1" indent="1"/>
    </xf>
    <xf numFmtId="0" fontId="217" fillId="55" borderId="0" xfId="0" applyFont="1" applyFill="1" applyAlignment="1">
      <alignment horizontal="left" wrapText="1" indent="1"/>
    </xf>
    <xf numFmtId="0" fontId="217" fillId="55" borderId="68" xfId="0" applyFont="1" applyFill="1" applyBorder="1" applyAlignment="1">
      <alignment horizontal="left" wrapText="1" indent="1"/>
    </xf>
    <xf numFmtId="0" fontId="252"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cellXfs>
  <cellStyles count="2575">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15" xfId="2234" xr:uid="{8CCBEB1C-8EF4-4286-85F6-50A6E202DA80}"/>
    <cellStyle name="20% - Accent1 2 16" xfId="2355" xr:uid="{D0A1477A-ACEA-41A1-BB28-41B5078A7B7A}"/>
    <cellStyle name="20% - Accent1 2 17" xfId="2475" xr:uid="{55FFAD7E-1ACD-4768-AE94-BE1022F185A6}"/>
    <cellStyle name="20% - Accent1 2 2" xfId="990" xr:uid="{9F2D39F2-7C61-4347-8E3A-B7827B1BC9AE}"/>
    <cellStyle name="20% - Accent1 2 2 10" xfId="1962" xr:uid="{9A139A93-148E-4C8F-937D-DF7F924862B9}"/>
    <cellStyle name="20% - Accent1 2 2 11" xfId="2050" xr:uid="{28E486D1-AA25-472A-B222-FD18F4C76BCD}"/>
    <cellStyle name="20% - Accent1 2 2 12" xfId="2232" xr:uid="{11EDE053-CE1D-46D4-BA79-D337C06F4F39}"/>
    <cellStyle name="20% - Accent1 2 2 13" xfId="2376" xr:uid="{77EE19F9-CCC1-4F9A-83B2-64A6AC5909BB}"/>
    <cellStyle name="20% - Accent1 2 2 14" xfId="2476" xr:uid="{DDD23F6A-2A3B-4631-9247-95CAAC05A90D}"/>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27" xfId="2169" xr:uid="{08DB3AB4-CE3F-4C19-9B91-283686874DBE}"/>
    <cellStyle name="20% - Accent1 28" xfId="2197" xr:uid="{BB4C8941-54CE-48D9-B95F-2A2CB9467DC8}"/>
    <cellStyle name="20% - Accent1 29" xfId="2332" xr:uid="{28F3FB24-4427-4965-BD48-3FD474D558AA}"/>
    <cellStyle name="20% - Accent1 3" xfId="717" xr:uid="{00000000-0005-0000-0000-000040000000}"/>
    <cellStyle name="20% - Accent1 3 10" xfId="1961" xr:uid="{7889DC83-10CC-49D5-BE20-FFB5E138E18E}"/>
    <cellStyle name="20% - Accent1 3 11" xfId="2049" xr:uid="{14E48EBF-E581-4F1F-99CF-DB44903B2813}"/>
    <cellStyle name="20% - Accent1 3 12" xfId="2231" xr:uid="{A3EFBF8C-8073-48B7-887E-2E5EE842E702}"/>
    <cellStyle name="20% - Accent1 3 13" xfId="2375" xr:uid="{79A3CF64-02D0-4EC7-8AD2-AD98E357CF90}"/>
    <cellStyle name="20% - Accent1 3 14" xfId="2477" xr:uid="{B9E690A6-3628-4B65-9474-F7523FC0EDD5}"/>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30" xfId="2453" xr:uid="{AE522E1E-32F9-48B0-A700-E8C21A890509}"/>
    <cellStyle name="20% - Accent1 31" xfId="2474" xr:uid="{50360170-35D2-4095-BAD7-68897C486A36}"/>
    <cellStyle name="20% - Accent1 4" xfId="765" xr:uid="{00000000-0005-0000-0000-000041000000}"/>
    <cellStyle name="20% - Accent1 4 2" xfId="2291" xr:uid="{A2F67AC7-F576-4815-93B4-F464F400412F}"/>
    <cellStyle name="20% - Accent1 4 3" xfId="2438" xr:uid="{C3BDC2C5-D39F-4C00-BB45-51A0245A6103}"/>
    <cellStyle name="20% - Accent1 4 4" xfId="2562" xr:uid="{DF570EA4-B626-49BB-95DF-E59483E0086A}"/>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15" xfId="2230" xr:uid="{A384083A-F516-41E5-9A7D-07449A3EA5F2}"/>
    <cellStyle name="20% - Accent2 2 16" xfId="2358" xr:uid="{2E848B49-C79E-452F-90E8-A52A37A7FDF8}"/>
    <cellStyle name="20% - Accent2 2 17" xfId="2479" xr:uid="{6C67621F-90B6-47B6-8550-34E6C8832515}"/>
    <cellStyle name="20% - Accent2 2 2" xfId="992" xr:uid="{8712E92F-F0A0-44DC-B46F-8E38E1E4A46B}"/>
    <cellStyle name="20% - Accent2 2 2 10" xfId="1964" xr:uid="{200D0F6D-88EA-493A-A0D0-AF8C7D1F0114}"/>
    <cellStyle name="20% - Accent2 2 2 11" xfId="2052" xr:uid="{C12DF936-3CF1-4A39-8909-0B097B667E4E}"/>
    <cellStyle name="20% - Accent2 2 2 12" xfId="2229" xr:uid="{5FDCF04C-8D89-4D33-84E7-1B06BB92C98A}"/>
    <cellStyle name="20% - Accent2 2 2 13" xfId="2378" xr:uid="{401A561D-EC89-4D8D-96D7-069C2CE49E19}"/>
    <cellStyle name="20% - Accent2 2 2 14" xfId="2480" xr:uid="{1601DCEA-C310-4607-A786-AD5DB73EEB37}"/>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27" xfId="2170" xr:uid="{B319A338-E87E-4016-A8F2-60945E13ED2E}"/>
    <cellStyle name="20% - Accent2 28" xfId="2198" xr:uid="{CE838F7C-BA48-49F3-BC58-2B9B6BD222EA}"/>
    <cellStyle name="20% - Accent2 29" xfId="2335" xr:uid="{FA21D771-74BA-44F7-BFDC-32E9A6C7E992}"/>
    <cellStyle name="20% - Accent2 3" xfId="718" xr:uid="{00000000-0005-0000-0000-000048000000}"/>
    <cellStyle name="20% - Accent2 3 10" xfId="1963" xr:uid="{4277C36A-F6C1-464A-AC98-1089F7C8F297}"/>
    <cellStyle name="20% - Accent2 3 11" xfId="2051" xr:uid="{DE604E3F-0153-4420-BB8A-E59EFB01EEC5}"/>
    <cellStyle name="20% - Accent2 3 12" xfId="2228" xr:uid="{819B3EF3-EA80-4A97-AE06-E06E5A885EA4}"/>
    <cellStyle name="20% - Accent2 3 13" xfId="2377" xr:uid="{A2B43BDD-E452-40ED-928A-280FBE4733ED}"/>
    <cellStyle name="20% - Accent2 3 14" xfId="2481" xr:uid="{88FAA933-C2F8-4433-BA89-8D4FFAE392C4}"/>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30" xfId="2454" xr:uid="{7E9F9635-E012-4CA6-BAE3-8040C75D2743}"/>
    <cellStyle name="20% - Accent2 31" xfId="2478" xr:uid="{0BF61DE1-6116-4797-9963-0379F8C77367}"/>
    <cellStyle name="20% - Accent2 4" xfId="766" xr:uid="{00000000-0005-0000-0000-000049000000}"/>
    <cellStyle name="20% - Accent2 4 2" xfId="2292" xr:uid="{EE3BD6D1-1A2C-44A2-BBA8-A5613AC8B175}"/>
    <cellStyle name="20% - Accent2 4 3" xfId="2439" xr:uid="{C161DE2E-85F9-4A06-BB45-E1E52294AB2A}"/>
    <cellStyle name="20% - Accent2 4 4" xfId="2563" xr:uid="{89AD3049-B1C8-48AE-8BB9-CFC0BF388BFA}"/>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15" xfId="2226" xr:uid="{28B0B264-1C52-45D1-9A9E-125F7575397F}"/>
    <cellStyle name="20% - Accent3 2 16" xfId="2361" xr:uid="{44D439F4-7A5E-40F1-B1FC-7FB7E997517B}"/>
    <cellStyle name="20% - Accent3 2 17" xfId="2483" xr:uid="{AD564B46-11D5-4664-B4CC-31366A0194BF}"/>
    <cellStyle name="20% - Accent3 2 2" xfId="994" xr:uid="{0A994866-E1D4-493A-B97A-8DBE2A2820EA}"/>
    <cellStyle name="20% - Accent3 2 2 10" xfId="1966" xr:uid="{8B8A2F36-3D7D-43BF-B27E-6EC336E5D57A}"/>
    <cellStyle name="20% - Accent3 2 2 11" xfId="2054" xr:uid="{BE41E3EF-9490-44A2-88C8-6F4068D5FD70}"/>
    <cellStyle name="20% - Accent3 2 2 12" xfId="2225" xr:uid="{D9C06412-0248-4679-B2DA-7FF75F3AF198}"/>
    <cellStyle name="20% - Accent3 2 2 13" xfId="2380" xr:uid="{D8D2FC1C-327E-4CFA-9096-835BD8527577}"/>
    <cellStyle name="20% - Accent3 2 2 14" xfId="2484" xr:uid="{767BAA4D-6179-4AD0-9DB4-E9B10E155F88}"/>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27" xfId="2171" xr:uid="{35687276-2E0F-4401-9608-14DD59F2CE30}"/>
    <cellStyle name="20% - Accent3 28" xfId="2199" xr:uid="{699C7F27-D104-4F09-8426-080841581E8F}"/>
    <cellStyle name="20% - Accent3 29" xfId="2338" xr:uid="{A087DA96-A971-43AD-8B0F-31F19144224E}"/>
    <cellStyle name="20% - Accent3 3" xfId="719" xr:uid="{00000000-0005-0000-0000-000050000000}"/>
    <cellStyle name="20% - Accent3 3 10" xfId="1965" xr:uid="{8339902B-294E-43F2-93C0-D635E876E12B}"/>
    <cellStyle name="20% - Accent3 3 11" xfId="2053" xr:uid="{635002E8-6C99-4896-BB21-123A03931019}"/>
    <cellStyle name="20% - Accent3 3 12" xfId="2224" xr:uid="{BA786037-176C-4ACE-9805-B7545249194D}"/>
    <cellStyle name="20% - Accent3 3 13" xfId="2379" xr:uid="{05BA188A-01A9-4660-9180-16E61C6D8ABC}"/>
    <cellStyle name="20% - Accent3 3 14" xfId="2485" xr:uid="{74A4F46C-6453-45C8-958B-7EC673D698F6}"/>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30" xfId="2455" xr:uid="{8B879AD9-F9CE-4F1F-9F34-99BA53BED9DB}"/>
    <cellStyle name="20% - Accent3 31" xfId="2482" xr:uid="{55B163BC-1CE2-4F05-BE4F-D2FA3B34B6B9}"/>
    <cellStyle name="20% - Accent3 4" xfId="767" xr:uid="{00000000-0005-0000-0000-000051000000}"/>
    <cellStyle name="20% - Accent3 4 2" xfId="2293" xr:uid="{BE49B188-0D0D-4D1A-B73E-B0CF80BFC889}"/>
    <cellStyle name="20% - Accent3 4 3" xfId="2440" xr:uid="{14C2A654-2F7A-4C12-8FC3-BDF42869FE83}"/>
    <cellStyle name="20% - Accent3 4 4" xfId="2564" xr:uid="{59220AAD-6D37-42AD-A092-BB0003234BAD}"/>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15" xfId="2223" xr:uid="{9CC337AD-0E4E-4162-8188-F12834B7FD18}"/>
    <cellStyle name="20% - Accent4 2 16" xfId="2364" xr:uid="{6C121FAC-7CFC-49EB-ACC5-CAB50F907FC6}"/>
    <cellStyle name="20% - Accent4 2 17" xfId="2487" xr:uid="{A8C53139-503F-46A4-BA5D-F7C8352F91F0}"/>
    <cellStyle name="20% - Accent4 2 2" xfId="996" xr:uid="{BE7A9687-F70B-426C-809E-44EAA9ECE410}"/>
    <cellStyle name="20% - Accent4 2 2 10" xfId="1968" xr:uid="{A92D7837-9113-48B7-B4CE-39E709D6C94A}"/>
    <cellStyle name="20% - Accent4 2 2 11" xfId="2056" xr:uid="{588FA506-B41E-4C5E-A1F0-348FCE2C2E5E}"/>
    <cellStyle name="20% - Accent4 2 2 12" xfId="2222" xr:uid="{6DC1E6B5-B1B7-4F7F-B6AE-F8DAF40DA4E0}"/>
    <cellStyle name="20% - Accent4 2 2 13" xfId="2382" xr:uid="{D9A474CA-DB33-46B1-8B37-9C4D873CEF01}"/>
    <cellStyle name="20% - Accent4 2 2 14" xfId="2488" xr:uid="{F246ADB8-A2CD-48E3-BE91-086A76D7123E}"/>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27" xfId="2172" xr:uid="{31E77ABB-8D3D-4358-8609-6DB3D89B6644}"/>
    <cellStyle name="20% - Accent4 28" xfId="2200" xr:uid="{34119540-3D2F-4847-81D2-6D51F518186E}"/>
    <cellStyle name="20% - Accent4 29" xfId="2342" xr:uid="{DE594487-F1BC-4EAD-93A0-1A7A9ABE001B}"/>
    <cellStyle name="20% - Accent4 3" xfId="720" xr:uid="{00000000-0005-0000-0000-000058000000}"/>
    <cellStyle name="20% - Accent4 3 10" xfId="1967" xr:uid="{9B513C20-0A96-4170-84BF-63D6056CC28B}"/>
    <cellStyle name="20% - Accent4 3 11" xfId="2055" xr:uid="{E1A05C7E-E282-4E92-BE18-42B685F2D56A}"/>
    <cellStyle name="20% - Accent4 3 12" xfId="2221" xr:uid="{0B574DF7-F96D-491E-AFE5-6438B9970285}"/>
    <cellStyle name="20% - Accent4 3 13" xfId="2381" xr:uid="{1D8F9BF6-45B0-4B8F-9EF1-FAFC3B971433}"/>
    <cellStyle name="20% - Accent4 3 14" xfId="2489" xr:uid="{199606FB-F9F5-41E4-A6E0-6B3F8CE2FA07}"/>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30" xfId="2456" xr:uid="{B31C44B3-61F4-4F36-8C4D-62E081B1080D}"/>
    <cellStyle name="20% - Accent4 31" xfId="2486" xr:uid="{9AA9DE48-E029-4229-A1DB-6B5FE0940818}"/>
    <cellStyle name="20% - Accent4 4" xfId="768" xr:uid="{00000000-0005-0000-0000-000059000000}"/>
    <cellStyle name="20% - Accent4 4 2" xfId="2294" xr:uid="{A13A94EA-1069-4B49-B2F7-61D98A3412C8}"/>
    <cellStyle name="20% - Accent4 4 3" xfId="2441" xr:uid="{0626B9C2-53FC-4A97-BFEF-E88F5D328F9C}"/>
    <cellStyle name="20% - Accent4 4 4" xfId="2565" xr:uid="{60F52ECE-D379-4850-8654-721DD4F0C590}"/>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15" xfId="2219" xr:uid="{D31D9A02-DA70-46A4-A846-80BC29E14C83}"/>
    <cellStyle name="20% - Accent5 2 16" xfId="2367" xr:uid="{B5A0C5BE-EEF0-43AC-9517-9AA810BCF3B2}"/>
    <cellStyle name="20% - Accent5 2 17" xfId="2491" xr:uid="{6E854E43-64F2-4CE4-8265-E4304671F12B}"/>
    <cellStyle name="20% - Accent5 2 2" xfId="998" xr:uid="{E535CEA2-5DB0-424A-A75A-6CC418DF7ACC}"/>
    <cellStyle name="20% - Accent5 2 2 10" xfId="1970" xr:uid="{C16900D2-D938-49F1-B1A6-23385A937B12}"/>
    <cellStyle name="20% - Accent5 2 2 11" xfId="2058" xr:uid="{58905D2C-30AD-4179-9FCE-DA852E0E31CD}"/>
    <cellStyle name="20% - Accent5 2 2 12" xfId="2218" xr:uid="{980206BC-5026-4A9A-8F22-68E88DA26944}"/>
    <cellStyle name="20% - Accent5 2 2 13" xfId="2384" xr:uid="{8C421035-9897-462D-8C94-3FBBD0E66FA8}"/>
    <cellStyle name="20% - Accent5 2 2 14" xfId="2492" xr:uid="{06CF70EE-88C5-443A-AA41-32B5E2768FF2}"/>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27" xfId="2173" xr:uid="{30923E9B-4E91-4FC9-8F50-62361769DF0C}"/>
    <cellStyle name="20% - Accent5 28" xfId="2201" xr:uid="{5A1727D6-DE85-4327-8020-4CF16B52357B}"/>
    <cellStyle name="20% - Accent5 29" xfId="2345" xr:uid="{F70364A5-42FA-4603-B10C-D9079B93BB36}"/>
    <cellStyle name="20% - Accent5 3" xfId="721" xr:uid="{00000000-0005-0000-0000-000060000000}"/>
    <cellStyle name="20% - Accent5 3 10" xfId="1969" xr:uid="{371C12B9-6399-4DAF-A99D-DD2DC1194B4D}"/>
    <cellStyle name="20% - Accent5 3 11" xfId="2057" xr:uid="{3E7F149E-5C02-49B8-BADD-19B4DA584C54}"/>
    <cellStyle name="20% - Accent5 3 12" xfId="2217" xr:uid="{F6C73608-E60D-4BE0-8C76-4F86D7558049}"/>
    <cellStyle name="20% - Accent5 3 13" xfId="2383" xr:uid="{D7C24E67-91F8-4185-AC69-97C9C9BF0841}"/>
    <cellStyle name="20% - Accent5 3 14" xfId="2493" xr:uid="{ADBD0707-A5A9-495F-9625-7BC2C3DCB3B9}"/>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30" xfId="2457" xr:uid="{980CDFF1-E6E5-4B32-8285-4FA4668CA563}"/>
    <cellStyle name="20% - Accent5 31" xfId="2490" xr:uid="{661FCF3E-6E14-4969-88CF-DBEBC8D8FFBB}"/>
    <cellStyle name="20% - Accent5 4" xfId="769" xr:uid="{00000000-0005-0000-0000-000061000000}"/>
    <cellStyle name="20% - Accent5 4 2" xfId="2295" xr:uid="{E5B39EC1-1CF4-49D9-8D91-2E0A020D2DD2}"/>
    <cellStyle name="20% - Accent5 4 3" xfId="2442" xr:uid="{82A0986A-9F48-47A2-B4B9-E56FD26FC6F7}"/>
    <cellStyle name="20% - Accent5 4 4" xfId="2566" xr:uid="{C3868E25-2F08-42C7-BC91-3773E85949A5}"/>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15" xfId="2216" xr:uid="{C52350D6-4985-4E7D-AE61-4CFDB378ADCB}"/>
    <cellStyle name="20% - Accent6 2 16" xfId="2370" xr:uid="{65F3C34E-1189-4BA1-B382-CC59E417EA56}"/>
    <cellStyle name="20% - Accent6 2 17" xfId="2495" xr:uid="{65EA26F4-BA04-4DAE-BF11-CC7B98534910}"/>
    <cellStyle name="20% - Accent6 2 2" xfId="1000" xr:uid="{4B8946F0-10C1-4715-BC01-71667FBCDA44}"/>
    <cellStyle name="20% - Accent6 2 2 10" xfId="1972" xr:uid="{5D7D9A47-19E2-46C7-814D-9BA1EFC3F315}"/>
    <cellStyle name="20% - Accent6 2 2 11" xfId="2060" xr:uid="{530FDA66-3378-410D-B403-9AA7FD45D696}"/>
    <cellStyle name="20% - Accent6 2 2 12" xfId="2215" xr:uid="{2095A2C5-0DAB-4E92-A24B-16752F7CBD05}"/>
    <cellStyle name="20% - Accent6 2 2 13" xfId="2386" xr:uid="{1A2F200F-B88A-4444-9A89-10F50BA25974}"/>
    <cellStyle name="20% - Accent6 2 2 14" xfId="2496" xr:uid="{B452B840-F175-4933-BC56-9AE8CA13889F}"/>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27" xfId="2174" xr:uid="{8C937A5B-3579-4232-A538-83EFE1080374}"/>
    <cellStyle name="20% - Accent6 28" xfId="2202" xr:uid="{FE094ED8-6455-4A6B-ABD5-5A124C7D7E15}"/>
    <cellStyle name="20% - Accent6 29" xfId="2348" xr:uid="{9248EA96-3EA2-4027-B9EC-1DF25001F8C2}"/>
    <cellStyle name="20% - Accent6 3" xfId="722" xr:uid="{00000000-0005-0000-0000-000068000000}"/>
    <cellStyle name="20% - Accent6 3 10" xfId="1971" xr:uid="{B9453003-B9C1-488D-8611-5B355DF5D43C}"/>
    <cellStyle name="20% - Accent6 3 11" xfId="2059" xr:uid="{1A50101E-F497-4557-9B77-B822AEB04120}"/>
    <cellStyle name="20% - Accent6 3 12" xfId="2214" xr:uid="{EB81DAFC-696A-46E8-A2C3-5529F67F5289}"/>
    <cellStyle name="20% - Accent6 3 13" xfId="2385" xr:uid="{76C3E088-48F8-40AD-831B-B7233A99DEC5}"/>
    <cellStyle name="20% - Accent6 3 14" xfId="2497" xr:uid="{799AFA45-D585-477D-B5E1-DCD18224BA26}"/>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30" xfId="2458" xr:uid="{B544CC0B-2CEB-426B-88C2-641B312445C4}"/>
    <cellStyle name="20% - Accent6 31" xfId="2494" xr:uid="{7F691D42-5486-46D4-B6DF-B340867A5361}"/>
    <cellStyle name="20% - Accent6 4" xfId="770" xr:uid="{00000000-0005-0000-0000-000069000000}"/>
    <cellStyle name="20% - Accent6 4 2" xfId="2296" xr:uid="{0CB81883-7356-415E-815F-97B1E9949CDD}"/>
    <cellStyle name="20% - Accent6 4 3" xfId="2443" xr:uid="{1391C215-5361-4964-8818-93DB7278E754}"/>
    <cellStyle name="20% - Accent6 4 4" xfId="2567" xr:uid="{91D0D81D-6BC7-4AD6-A905-8535856B166B}"/>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15" xfId="2213" xr:uid="{E05F303A-D2DF-4C57-8D5A-069B1F054460}"/>
    <cellStyle name="40% - Accent1 2 16" xfId="2356" xr:uid="{80D4EC17-9713-4962-80D0-FDCFD7606928}"/>
    <cellStyle name="40% - Accent1 2 17" xfId="2499" xr:uid="{4265F6CB-85A0-47E3-82EE-B748FB349062}"/>
    <cellStyle name="40% - Accent1 2 2" xfId="1002" xr:uid="{DEF2CA37-DE95-4685-B6C8-AF1AE346D48A}"/>
    <cellStyle name="40% - Accent1 2 2 10" xfId="1974" xr:uid="{FFEA8B54-65B5-43BB-8292-73CE441580D0}"/>
    <cellStyle name="40% - Accent1 2 2 11" xfId="2062" xr:uid="{C173D924-EEBD-4197-AF15-549E1E2C40CB}"/>
    <cellStyle name="40% - Accent1 2 2 12" xfId="2212" xr:uid="{F1D38857-0E0B-48B5-A0F4-FA441EF398B7}"/>
    <cellStyle name="40% - Accent1 2 2 13" xfId="2388" xr:uid="{581B7454-5C22-457B-9093-29230F20D94B}"/>
    <cellStyle name="40% - Accent1 2 2 14" xfId="2500" xr:uid="{4417EC1E-E595-442B-A5E1-5D848DAD6FBA}"/>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27" xfId="2175" xr:uid="{E7D64973-61BA-4F01-A8B9-3D83FC1070F2}"/>
    <cellStyle name="40% - Accent1 28" xfId="2203" xr:uid="{A51B849E-031A-4ACD-A980-25B285818E3B}"/>
    <cellStyle name="40% - Accent1 29" xfId="2333" xr:uid="{384958FE-CE43-41AD-A191-63DE6EAC91F6}"/>
    <cellStyle name="40% - Accent1 3" xfId="723" xr:uid="{00000000-0005-0000-0000-000074000000}"/>
    <cellStyle name="40% - Accent1 3 10" xfId="1973" xr:uid="{0ECB086A-912F-4214-9434-DE2901FCDD4A}"/>
    <cellStyle name="40% - Accent1 3 11" xfId="2061" xr:uid="{50046162-6703-4417-BC0B-1C6B2D0A9F15}"/>
    <cellStyle name="40% - Accent1 3 12" xfId="2211" xr:uid="{CB0B9BE9-0FA1-4B18-A523-3D2ED86B495A}"/>
    <cellStyle name="40% - Accent1 3 13" xfId="2387" xr:uid="{27C6DD1E-F846-4309-AE80-4EC8AB8636A1}"/>
    <cellStyle name="40% - Accent1 3 14" xfId="2501" xr:uid="{7BB19B47-2958-47D1-A3B2-1DDA8B790A95}"/>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30" xfId="2459" xr:uid="{68A11D49-B9A0-4455-8979-771058858F3C}"/>
    <cellStyle name="40% - Accent1 31" xfId="2498" xr:uid="{3E32B935-0386-4665-9ADD-2165B1A6543A}"/>
    <cellStyle name="40% - Accent1 4" xfId="771" xr:uid="{00000000-0005-0000-0000-000075000000}"/>
    <cellStyle name="40% - Accent1 4 2" xfId="2297" xr:uid="{9D555F9D-B8C9-4EA0-96C3-7F907D81990D}"/>
    <cellStyle name="40% - Accent1 4 3" xfId="2444" xr:uid="{F4988B52-A4B8-416C-B0B5-9420C924C97F}"/>
    <cellStyle name="40% - Accent1 4 4" xfId="2568" xr:uid="{1AD65FC6-1C59-4C25-B1E1-0CB19993AC5B}"/>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15" xfId="2210" xr:uid="{AC403A02-AB08-42F8-AFEA-B720F4F3724A}"/>
    <cellStyle name="40% - Accent2 2 16" xfId="2359" xr:uid="{D28E4A23-F6A5-4ABD-B35E-5571CBA8CB9A}"/>
    <cellStyle name="40% - Accent2 2 17" xfId="2503" xr:uid="{EFDBE3ED-3E07-4989-B1D9-424FF0F4F7C4}"/>
    <cellStyle name="40% - Accent2 2 2" xfId="1004" xr:uid="{6875B2D1-3962-4591-9578-65878FD71B63}"/>
    <cellStyle name="40% - Accent2 2 2 10" xfId="1976" xr:uid="{EE55A0DF-E02D-4935-B650-BD70F7B31E81}"/>
    <cellStyle name="40% - Accent2 2 2 11" xfId="2064" xr:uid="{1DDF04F7-38C9-4F77-9614-87B1EDF4EE68}"/>
    <cellStyle name="40% - Accent2 2 2 12" xfId="2209" xr:uid="{8B1C298B-DD99-4AC9-BFED-1D5E9742E488}"/>
    <cellStyle name="40% - Accent2 2 2 13" xfId="2390" xr:uid="{C5EB3BC7-84A8-4F12-B348-780E0FDE5844}"/>
    <cellStyle name="40% - Accent2 2 2 14" xfId="2504" xr:uid="{135A30A9-3F04-43F1-BE97-0608CC9E7534}"/>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27" xfId="2176" xr:uid="{A927E063-E140-464F-804D-DA5B68E99560}"/>
    <cellStyle name="40% - Accent2 28" xfId="2204" xr:uid="{6A12A156-897C-40B3-9327-9A2F8675AE36}"/>
    <cellStyle name="40% - Accent2 29" xfId="2336" xr:uid="{C8B75F24-79AD-4ED2-806E-E985BD9DF8C4}"/>
    <cellStyle name="40% - Accent2 3" xfId="724" xr:uid="{00000000-0005-0000-0000-00007C000000}"/>
    <cellStyle name="40% - Accent2 3 10" xfId="1975" xr:uid="{CC88953D-EAD7-457C-8FBC-A4F91F4FD282}"/>
    <cellStyle name="40% - Accent2 3 11" xfId="2063" xr:uid="{13A221F6-8989-465A-A680-EEB5985EA2C1}"/>
    <cellStyle name="40% - Accent2 3 12" xfId="2196" xr:uid="{32A06193-731D-493E-A0A6-D5A312B9CCDF}"/>
    <cellStyle name="40% - Accent2 3 13" xfId="2389" xr:uid="{F0FF57CD-7EB9-41F4-BFA7-D93EDB754937}"/>
    <cellStyle name="40% - Accent2 3 14" xfId="2505" xr:uid="{D6F17CE2-910B-4DBE-8792-6A2B037615E5}"/>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30" xfId="2460" xr:uid="{27BDEFFA-32AE-4EFB-93A2-BD109E806A99}"/>
    <cellStyle name="40% - Accent2 31" xfId="2502" xr:uid="{1046CE89-6E09-4D7A-A815-9E30E4ECB4FF}"/>
    <cellStyle name="40% - Accent2 4" xfId="772" xr:uid="{00000000-0005-0000-0000-00007D000000}"/>
    <cellStyle name="40% - Accent2 4 2" xfId="2298" xr:uid="{044E40D8-C3F2-4DB2-8F0C-29F32B6DA161}"/>
    <cellStyle name="40% - Accent2 4 3" xfId="2445" xr:uid="{242021AC-1656-45A5-9C76-F0A3FA34E055}"/>
    <cellStyle name="40% - Accent2 4 4" xfId="2569" xr:uid="{62608493-F130-4732-8529-CF918C503DB3}"/>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15" xfId="2237" xr:uid="{710E36C2-0829-4237-9B8A-C345F809951F}"/>
    <cellStyle name="40% - Accent3 2 16" xfId="2362" xr:uid="{A4FD0514-1B33-4391-853C-AFA5FFAA49D7}"/>
    <cellStyle name="40% - Accent3 2 17" xfId="2507" xr:uid="{C6B6E5E8-B0D7-46F9-9B7B-10BB6FE4C115}"/>
    <cellStyle name="40% - Accent3 2 2" xfId="1006" xr:uid="{9B490E2D-3CC0-4110-A373-C3CDA4D0ECC5}"/>
    <cellStyle name="40% - Accent3 2 2 10" xfId="1978" xr:uid="{9D05191A-00AF-4FD2-ACCD-B00639118435}"/>
    <cellStyle name="40% - Accent3 2 2 11" xfId="2066" xr:uid="{7E1AD40D-E80D-46D5-8313-E748A1C1F2D7}"/>
    <cellStyle name="40% - Accent3 2 2 12" xfId="2238" xr:uid="{571642DA-55EF-4B32-A8AE-B5A86A4CCC73}"/>
    <cellStyle name="40% - Accent3 2 2 13" xfId="2392" xr:uid="{EBD2E1B1-8EFD-4915-962E-B1CFA647C70E}"/>
    <cellStyle name="40% - Accent3 2 2 14" xfId="2508" xr:uid="{83A89A6E-C804-4F39-ACD4-A5FE4190AACA}"/>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27" xfId="2177" xr:uid="{39A55D9E-A30A-406E-8B22-C0B3EC5ABFD9}"/>
    <cellStyle name="40% - Accent3 28" xfId="2205" xr:uid="{BB5F77A0-E650-4CFE-9C5C-8FCEA67A0CDD}"/>
    <cellStyle name="40% - Accent3 29" xfId="2339" xr:uid="{D06D7D2A-989B-419A-826B-C95886C11470}"/>
    <cellStyle name="40% - Accent3 3" xfId="725" xr:uid="{00000000-0005-0000-0000-000084000000}"/>
    <cellStyle name="40% - Accent3 3 10" xfId="1977" xr:uid="{A0BE0AEE-CF26-44E6-B2D7-FD8E84BA191F}"/>
    <cellStyle name="40% - Accent3 3 11" xfId="2065" xr:uid="{37F8F24D-77AD-4657-9B93-1F3EAF5666C3}"/>
    <cellStyle name="40% - Accent3 3 12" xfId="2239" xr:uid="{7C93C96F-9823-4C13-BEA4-753B8AA0B97B}"/>
    <cellStyle name="40% - Accent3 3 13" xfId="2391" xr:uid="{965C8E01-CD48-48C7-8D1D-5BD2CF889E5C}"/>
    <cellStyle name="40% - Accent3 3 14" xfId="2509" xr:uid="{5217DEF3-2F22-4428-B651-6417082DCA73}"/>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30" xfId="2461" xr:uid="{CC0DA969-91F6-4520-949F-EB3B062B2521}"/>
    <cellStyle name="40% - Accent3 31" xfId="2506" xr:uid="{A128C712-FE78-4EE9-A08C-DAEC955E63BA}"/>
    <cellStyle name="40% - Accent3 4" xfId="773" xr:uid="{00000000-0005-0000-0000-000085000000}"/>
    <cellStyle name="40% - Accent3 4 2" xfId="2299" xr:uid="{892AB239-A12A-46E4-8A5D-12701BB25BA6}"/>
    <cellStyle name="40% - Accent3 4 3" xfId="2446" xr:uid="{B28F3AE4-E059-46FF-B810-4415765E9CD8}"/>
    <cellStyle name="40% - Accent3 4 4" xfId="2570" xr:uid="{F7BD7B1C-BC2C-4080-AD4E-ED73EC2945AD}"/>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15" xfId="2240" xr:uid="{A026CDC0-6F69-4B8A-9B91-E7142A75E9C4}"/>
    <cellStyle name="40% - Accent4 2 16" xfId="2365" xr:uid="{2A081895-9EDF-4E62-BC4D-0EDB628D406C}"/>
    <cellStyle name="40% - Accent4 2 17" xfId="2511" xr:uid="{038D3BE8-CA94-4787-B616-6555B5C57D7F}"/>
    <cellStyle name="40% - Accent4 2 2" xfId="1008" xr:uid="{7AA25175-F4B9-41C2-809A-6E7E0B531B9C}"/>
    <cellStyle name="40% - Accent4 2 2 10" xfId="1980" xr:uid="{8A072D38-5F1A-4E94-9E78-87CE3F9D3C36}"/>
    <cellStyle name="40% - Accent4 2 2 11" xfId="2068" xr:uid="{6105ED9F-AE56-4E26-865D-DD0422CB2B41}"/>
    <cellStyle name="40% - Accent4 2 2 12" xfId="2241" xr:uid="{5E81CA00-1DC5-453E-86E6-86901EBCE339}"/>
    <cellStyle name="40% - Accent4 2 2 13" xfId="2394" xr:uid="{4A6336EA-9A4B-4A66-8EDE-7EE1034F5D77}"/>
    <cellStyle name="40% - Accent4 2 2 14" xfId="2512" xr:uid="{1CD28455-87DB-4546-A025-DE893B3CCA7B}"/>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27" xfId="2178" xr:uid="{F78783A1-93EE-46BB-80E8-3DE1AAFFE8FD}"/>
    <cellStyle name="40% - Accent4 28" xfId="2206" xr:uid="{EF98C3A6-2341-4948-8B1F-DFEDAB2E465E}"/>
    <cellStyle name="40% - Accent4 29" xfId="2343" xr:uid="{C19282D3-FDA7-4482-9A86-7AF02F295C7E}"/>
    <cellStyle name="40% - Accent4 3" xfId="726" xr:uid="{00000000-0005-0000-0000-00008C000000}"/>
    <cellStyle name="40% - Accent4 3 10" xfId="1979" xr:uid="{3A4E6714-9FCA-4303-8522-C1B74D97787E}"/>
    <cellStyle name="40% - Accent4 3 11" xfId="2067" xr:uid="{76804A9D-E859-4DCD-AF11-34D51F733A52}"/>
    <cellStyle name="40% - Accent4 3 12" xfId="2242" xr:uid="{CC5CCB55-6DD9-4F28-AD9D-4C9257E68AC6}"/>
    <cellStyle name="40% - Accent4 3 13" xfId="2393" xr:uid="{C3A16955-867C-4DD3-9BAB-2A2D9D922E64}"/>
    <cellStyle name="40% - Accent4 3 14" xfId="2513" xr:uid="{25C04309-A893-428C-900D-BA1E53EF6BC7}"/>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30" xfId="2462" xr:uid="{61F00EE7-05C6-40A2-BB35-C35AF2105586}"/>
    <cellStyle name="40% - Accent4 31" xfId="2510" xr:uid="{E8993A9D-7C8E-47C5-8652-D54519DF9AFC}"/>
    <cellStyle name="40% - Accent4 4" xfId="774" xr:uid="{00000000-0005-0000-0000-00008D000000}"/>
    <cellStyle name="40% - Accent4 4 2" xfId="2300" xr:uid="{F3C0B619-D0BD-46A5-8653-26D111D110CE}"/>
    <cellStyle name="40% - Accent4 4 3" xfId="2447" xr:uid="{7710398C-F456-4F49-BB7C-11B002E8B4C3}"/>
    <cellStyle name="40% - Accent4 4 4" xfId="2571" xr:uid="{E6AAC9EA-8020-4111-9804-747640EBC907}"/>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15" xfId="2243" xr:uid="{1465BC00-8F50-4C0E-A5A5-50D4BF28603C}"/>
    <cellStyle name="40% - Accent5 2 16" xfId="2368" xr:uid="{C3ACF389-2A25-4FBE-902D-D62CFF6D8703}"/>
    <cellStyle name="40% - Accent5 2 17" xfId="2515" xr:uid="{BE42AAC4-F9AE-426C-9642-75C445D69FDD}"/>
    <cellStyle name="40% - Accent5 2 2" xfId="1010" xr:uid="{1E624747-1A50-413D-82F2-FFB35D2C13B0}"/>
    <cellStyle name="40% - Accent5 2 2 10" xfId="1982" xr:uid="{3303F5EF-8E44-4342-8082-9E59C74BBEFE}"/>
    <cellStyle name="40% - Accent5 2 2 11" xfId="2070" xr:uid="{A39040BC-DDAB-44F2-82F5-DF2AAC2EA84F}"/>
    <cellStyle name="40% - Accent5 2 2 12" xfId="2244" xr:uid="{6CB292C1-FF92-4EB7-AB1F-ED7DC0EE2881}"/>
    <cellStyle name="40% - Accent5 2 2 13" xfId="2396" xr:uid="{86CE6E4B-CAEB-4FF5-BE6B-C8BF652ED29F}"/>
    <cellStyle name="40% - Accent5 2 2 14" xfId="2516" xr:uid="{61EBD24F-547B-4F4D-9914-4DBA9B6AB2DE}"/>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27" xfId="2179" xr:uid="{DE1B863F-FEDF-44C3-BF59-73EC72E6BAE2}"/>
    <cellStyle name="40% - Accent5 28" xfId="2207" xr:uid="{23597B81-04E2-4A77-9A58-EAAAB077C9BD}"/>
    <cellStyle name="40% - Accent5 29" xfId="2346" xr:uid="{18E69639-7236-413A-9F86-6C4AB3C3E8D6}"/>
    <cellStyle name="40% - Accent5 3" xfId="727" xr:uid="{00000000-0005-0000-0000-000094000000}"/>
    <cellStyle name="40% - Accent5 3 10" xfId="1981" xr:uid="{063A10C4-C3BD-442C-8A45-F3616C873824}"/>
    <cellStyle name="40% - Accent5 3 11" xfId="2069" xr:uid="{3CCF2CED-4465-459B-949E-2CAEC54A79E2}"/>
    <cellStyle name="40% - Accent5 3 12" xfId="2245" xr:uid="{2269C5EA-236F-409A-86C8-B0E2455A2201}"/>
    <cellStyle name="40% - Accent5 3 13" xfId="2395" xr:uid="{2C40E482-4B61-4769-9CF5-D8A73CA8CDE6}"/>
    <cellStyle name="40% - Accent5 3 14" xfId="2517" xr:uid="{499B1805-BBF7-4714-888C-B018550ED1F3}"/>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30" xfId="2463" xr:uid="{B03DC13F-0A4C-4B5C-8B93-272145B75002}"/>
    <cellStyle name="40% - Accent5 31" xfId="2514" xr:uid="{5D0061F5-C006-4D04-BA6E-4F22DCF8ED40}"/>
    <cellStyle name="40% - Accent5 4" xfId="775" xr:uid="{00000000-0005-0000-0000-000095000000}"/>
    <cellStyle name="40% - Accent5 4 2" xfId="2301" xr:uid="{BF499768-6064-499E-9CF4-77A8759ED906}"/>
    <cellStyle name="40% - Accent5 4 3" xfId="2448" xr:uid="{EA5E6033-D931-49B2-98F3-EE8C9858104E}"/>
    <cellStyle name="40% - Accent5 4 4" xfId="2572" xr:uid="{7FA788C9-4433-4DDE-BEF9-C683EF1A555F}"/>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15" xfId="2246" xr:uid="{11403BCD-92CE-4975-AF83-542CF8A7B704}"/>
    <cellStyle name="40% - Accent6 2 16" xfId="2371" xr:uid="{2281957D-D24C-4050-90F9-641899799AF6}"/>
    <cellStyle name="40% - Accent6 2 17" xfId="2519" xr:uid="{12A1B411-4A20-4958-9C69-4559945D2A30}"/>
    <cellStyle name="40% - Accent6 2 2" xfId="1012" xr:uid="{201D2325-5A32-4711-92A8-24B8AB32BCBE}"/>
    <cellStyle name="40% - Accent6 2 2 10" xfId="1984" xr:uid="{1F664AB6-A1E1-498C-A56F-6432C1D786EE}"/>
    <cellStyle name="40% - Accent6 2 2 11" xfId="2072" xr:uid="{B4CDBFAE-BBC4-450F-8F08-B16494740F23}"/>
    <cellStyle name="40% - Accent6 2 2 12" xfId="2247" xr:uid="{20D5BBBA-58D1-42F9-A30C-265D1F2A2088}"/>
    <cellStyle name="40% - Accent6 2 2 13" xfId="2398" xr:uid="{6B882C71-D230-48B4-96F7-1CCA8890EE73}"/>
    <cellStyle name="40% - Accent6 2 2 14" xfId="2520" xr:uid="{6137B5F3-39DA-48E9-AE95-6681063633A2}"/>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27" xfId="2180" xr:uid="{46FB8616-0A02-4281-8ABA-B24365348641}"/>
    <cellStyle name="40% - Accent6 28" xfId="2208" xr:uid="{E9545CA8-10E2-4B47-BBA3-9638F0895301}"/>
    <cellStyle name="40% - Accent6 29" xfId="2349" xr:uid="{3D6DB006-5AB4-47C3-B71C-CF807D0AA24B}"/>
    <cellStyle name="40% - Accent6 3" xfId="728" xr:uid="{00000000-0005-0000-0000-00009C000000}"/>
    <cellStyle name="40% - Accent6 3 10" xfId="1983" xr:uid="{F822CF8B-775F-478F-9F77-40F9835C5B68}"/>
    <cellStyle name="40% - Accent6 3 11" xfId="2071" xr:uid="{F0EFDF5B-7C9A-4346-B6FB-B8116DF06BAB}"/>
    <cellStyle name="40% - Accent6 3 12" xfId="2248" xr:uid="{18DC6AD0-4171-435E-984B-3B7ED8C18041}"/>
    <cellStyle name="40% - Accent6 3 13" xfId="2397" xr:uid="{8CAD71D1-4EE5-4E6D-B609-955314415F89}"/>
    <cellStyle name="40% - Accent6 3 14" xfId="2521" xr:uid="{1D1699C4-A234-4E2F-92C7-19B102B13620}"/>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30" xfId="2464" xr:uid="{0B402BC1-E8D9-402F-B6D2-2CF1A1C3AAAF}"/>
    <cellStyle name="40% - Accent6 31" xfId="2518" xr:uid="{21325850-0E7C-4CD1-9C94-025AC898DB86}"/>
    <cellStyle name="40% - Accent6 4" xfId="776" xr:uid="{00000000-0005-0000-0000-00009D000000}"/>
    <cellStyle name="40% - Accent6 4 2" xfId="2302" xr:uid="{4C276B50-D7E9-4C71-A927-B96F6BFFE5DA}"/>
    <cellStyle name="40% - Accent6 4 3" xfId="2449" xr:uid="{E5E16E29-A5E9-4BCA-BB35-9AF31015ECEF}"/>
    <cellStyle name="40% - Accent6 4 4" xfId="2573" xr:uid="{CA48EB43-F3B8-4786-AE21-CD2BBBDCECF7}"/>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15" xfId="2334" xr:uid="{823E9723-4595-4DBE-869D-8A4A00DE48EC}"/>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15" xfId="2181" xr:uid="{23530101-B285-4019-8895-B66C51901C09}"/>
    <cellStyle name="60% - Accent1 2 16" xfId="2249" xr:uid="{F840A427-5E1F-472D-88A6-E12CB7381AF5}"/>
    <cellStyle name="60% - Accent1 2 17" xfId="2357" xr:uid="{30C936B4-B5DB-4613-815A-504C543ECCC4}"/>
    <cellStyle name="60% - Accent1 2 18" xfId="2522" xr:uid="{A3137253-0260-4EB9-991A-520A436DE046}"/>
    <cellStyle name="60% - Accent1 2 2" xfId="1014" xr:uid="{3376BDEC-5994-4DA9-AFE9-C56CFC078243}"/>
    <cellStyle name="60% - Accent1 2 2 10" xfId="1986" xr:uid="{4A0036E1-B890-4F54-A77F-DCA2649E57B2}"/>
    <cellStyle name="60% - Accent1 2 2 11" xfId="2074" xr:uid="{591B1618-4A45-4FD0-84A7-11A594F73670}"/>
    <cellStyle name="60% - Accent1 2 2 12" xfId="2250" xr:uid="{55C6D42D-6818-4688-86CE-E3BE506D71B9}"/>
    <cellStyle name="60% - Accent1 2 2 13" xfId="2400" xr:uid="{35E36EAA-F206-4F09-A8C2-F8C56B2B675A}"/>
    <cellStyle name="60% - Accent1 2 2 14" xfId="2523" xr:uid="{5B0C483A-B247-4138-866F-4C4F6C651503}"/>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12" xfId="2251" xr:uid="{081FDD70-166E-4872-B659-88438FED24B3}"/>
    <cellStyle name="60% - Accent1 3 13" xfId="2399" xr:uid="{B523A848-10DE-4536-8ADC-FB673BA649DA}"/>
    <cellStyle name="60% - Accent1 3 14" xfId="2524" xr:uid="{6B76E9E8-5F26-41DB-A47C-55691796AFC5}"/>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4 3" xfId="2252" xr:uid="{AFA377C0-D6DA-44F0-AF5B-A8B6815561DF}"/>
    <cellStyle name="60% - Accent1 4 4" xfId="2430" xr:uid="{625CF6F4-A9D2-4278-B19C-216122DE5C93}"/>
    <cellStyle name="60% - Accent1 4 5" xfId="2525" xr:uid="{8FC7BDCC-F110-4073-9544-71AD759830CF}"/>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15" xfId="2337" xr:uid="{28414F67-8426-4F12-AAF2-5024456D87A0}"/>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15" xfId="2182" xr:uid="{06FF6EA1-B8F9-44C1-AE4F-1056809994BF}"/>
    <cellStyle name="60% - Accent2 2 16" xfId="2253" xr:uid="{2E2F3253-A3A1-43AF-91A9-CB9B32706A6A}"/>
    <cellStyle name="60% - Accent2 2 17" xfId="2360" xr:uid="{2A9ECC26-93F5-45A0-AEEC-5727132DE20E}"/>
    <cellStyle name="60% - Accent2 2 18" xfId="2526" xr:uid="{E124F4C5-BF1F-409B-B483-6C10EDEBA39E}"/>
    <cellStyle name="60% - Accent2 2 2" xfId="1016" xr:uid="{23D623F9-83DD-4C69-B8A7-F21BFF86C9DE}"/>
    <cellStyle name="60% - Accent2 2 2 10" xfId="1988" xr:uid="{3A34AFE0-2B1C-4CC9-B4CA-256F2EA5EDA5}"/>
    <cellStyle name="60% - Accent2 2 2 11" xfId="2076" xr:uid="{907CD119-008D-47D6-849B-62ADF23E3F58}"/>
    <cellStyle name="60% - Accent2 2 2 12" xfId="2254" xr:uid="{71E9CD0F-A289-4589-9D4F-E1165E88D722}"/>
    <cellStyle name="60% - Accent2 2 2 13" xfId="2402" xr:uid="{801B968B-3CAE-4A1B-A45B-1D124EDF8F1A}"/>
    <cellStyle name="60% - Accent2 2 2 14" xfId="2527" xr:uid="{9D9FF1D1-EC6D-4443-A16D-EA8C35038552}"/>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12" xfId="2255" xr:uid="{870A0A1F-1DC7-4B2C-8CC6-4C52295B8BD1}"/>
    <cellStyle name="60% - Accent2 3 13" xfId="2401" xr:uid="{919445BE-F449-472A-959D-90C03674CFDB}"/>
    <cellStyle name="60% - Accent2 3 14" xfId="2528" xr:uid="{F114FE6A-543E-4D5B-A8D4-68A4CD706094}"/>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4 3" xfId="2256" xr:uid="{84A86E3C-A665-4090-A83B-CE110B51FFDF}"/>
    <cellStyle name="60% - Accent2 4 4" xfId="2431" xr:uid="{4E1B2C4F-F5AF-4417-8365-EFF34DDB340C}"/>
    <cellStyle name="60% - Accent2 4 5" xfId="2529" xr:uid="{30D68409-E96B-40E9-AD9E-03EF901DC5BF}"/>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15" xfId="2340" xr:uid="{8795122E-418F-4A60-A0C9-E9254669964D}"/>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15" xfId="2183" xr:uid="{4A8372A7-5608-4551-BE31-1089320397BE}"/>
    <cellStyle name="60% - Accent3 2 16" xfId="2257" xr:uid="{05BAED0F-C8BF-4D6C-87E3-AF8B43B650B0}"/>
    <cellStyle name="60% - Accent3 2 17" xfId="2363" xr:uid="{056F998C-CD04-4A09-B5EA-9DA4569815CA}"/>
    <cellStyle name="60% - Accent3 2 18" xfId="2530" xr:uid="{CE462DFB-FB19-4EC1-83BE-0704996DE11C}"/>
    <cellStyle name="60% - Accent3 2 2" xfId="1018" xr:uid="{2E423C15-CA62-400E-BE03-20C155F898B4}"/>
    <cellStyle name="60% - Accent3 2 2 10" xfId="1990" xr:uid="{5C6EB901-8E95-4C15-8912-6FA8C6D35C15}"/>
    <cellStyle name="60% - Accent3 2 2 11" xfId="2078" xr:uid="{F2041C53-95F2-4435-BF63-8FD45D2AF779}"/>
    <cellStyle name="60% - Accent3 2 2 12" xfId="2258" xr:uid="{CFCFF695-BCB3-4762-9175-9F18702C4961}"/>
    <cellStyle name="60% - Accent3 2 2 13" xfId="2404" xr:uid="{1F579898-A56B-4CA5-BF04-0C5C359DD258}"/>
    <cellStyle name="60% - Accent3 2 2 14" xfId="2531" xr:uid="{F6F48ABC-CB01-42ED-8FC0-7AF8E6ED4AC3}"/>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12" xfId="2259" xr:uid="{A5D312B7-FF2B-4192-A95C-DC36BD919494}"/>
    <cellStyle name="60% - Accent3 3 13" xfId="2403" xr:uid="{0328C422-D7D2-4D2B-AE8F-94FB177BBFF7}"/>
    <cellStyle name="60% - Accent3 3 14" xfId="2532" xr:uid="{5FC779F2-BF67-419A-83E7-FC1947C67606}"/>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4 3" xfId="2260" xr:uid="{9425CF8D-7E97-4B1E-B854-8AA5B7D8D872}"/>
    <cellStyle name="60% - Accent3 4 4" xfId="2432" xr:uid="{7AA2C287-206E-4A7D-B354-BDFFE3B6F1E4}"/>
    <cellStyle name="60% - Accent3 4 5" xfId="2533" xr:uid="{461DD7F4-E128-414B-970D-DC649B93F21A}"/>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15" xfId="2344" xr:uid="{36024972-735A-4776-A030-740A2423F47A}"/>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15" xfId="2184" xr:uid="{63B6A273-E2ED-45E9-8B34-C933C72074EC}"/>
    <cellStyle name="60% - Accent4 2 16" xfId="2261" xr:uid="{0AB6E78F-68F6-4C33-A495-D50EF2618F73}"/>
    <cellStyle name="60% - Accent4 2 17" xfId="2366" xr:uid="{0AA2668E-34E9-4658-8E77-C11A3DB9AEB3}"/>
    <cellStyle name="60% - Accent4 2 18" xfId="2534" xr:uid="{331AD8DD-83BD-4314-871D-BA88355A7047}"/>
    <cellStyle name="60% - Accent4 2 2" xfId="1020" xr:uid="{9494CDF5-F128-43DE-A789-94150060136F}"/>
    <cellStyle name="60% - Accent4 2 2 10" xfId="1992" xr:uid="{4FF0B6EC-2C86-41F9-9094-051FB56F48F4}"/>
    <cellStyle name="60% - Accent4 2 2 11" xfId="2080" xr:uid="{CE1D64EC-A18A-4610-8869-0C40F2C69F26}"/>
    <cellStyle name="60% - Accent4 2 2 12" xfId="2262" xr:uid="{A7B8CBC5-4ECD-4BC6-BA8C-FC0D6806A8D3}"/>
    <cellStyle name="60% - Accent4 2 2 13" xfId="2406" xr:uid="{32545316-E8C6-46A9-8B4C-7DCD377A47F0}"/>
    <cellStyle name="60% - Accent4 2 2 14" xfId="2535" xr:uid="{E3042B29-D423-4DC4-95C5-6997005B0423}"/>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12" xfId="2263" xr:uid="{161DAA55-ECBB-4601-9CF4-012858CEEC68}"/>
    <cellStyle name="60% - Accent4 3 13" xfId="2405" xr:uid="{72646524-4577-4964-AEC4-0238FD0E0F66}"/>
    <cellStyle name="60% - Accent4 3 14" xfId="2536" xr:uid="{1CA53C1C-E2A9-4E89-8394-9BAD4DE24DE5}"/>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4 3" xfId="2264" xr:uid="{4E3439F9-1E80-4CCD-9841-6BEF1FC33206}"/>
    <cellStyle name="60% - Accent4 4 4" xfId="2433" xr:uid="{A236D246-48B5-4382-B14B-D030095A744F}"/>
    <cellStyle name="60% - Accent4 4 5" xfId="2537" xr:uid="{84FA8B2C-A7FE-467C-92BE-DA5864C1E3BA}"/>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15" xfId="2347" xr:uid="{C8B09F95-22D2-484E-B248-ED42172AE9BA}"/>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15" xfId="2185" xr:uid="{8B19B18E-63F6-4BF3-B186-3434E7F5C4FB}"/>
    <cellStyle name="60% - Accent5 2 16" xfId="2265" xr:uid="{2B890431-2A81-43F2-87F4-7A6A78E0FA06}"/>
    <cellStyle name="60% - Accent5 2 17" xfId="2369" xr:uid="{C72D913E-4A0B-448C-9866-4CBFF147DF21}"/>
    <cellStyle name="60% - Accent5 2 18" xfId="2538" xr:uid="{9A711FA4-0CB8-406B-A058-48E049F26E5D}"/>
    <cellStyle name="60% - Accent5 2 2" xfId="1022" xr:uid="{8B026352-7AC9-490C-9B97-5D2F5C63CD23}"/>
    <cellStyle name="60% - Accent5 2 2 10" xfId="1994" xr:uid="{597392C0-5706-43E8-8FDA-0C2E9A13781D}"/>
    <cellStyle name="60% - Accent5 2 2 11" xfId="2082" xr:uid="{3E0483BA-0EB6-4984-9530-6E1B67241D59}"/>
    <cellStyle name="60% - Accent5 2 2 12" xfId="2266" xr:uid="{2BA6207D-103C-48ED-8283-29E217D3E2E6}"/>
    <cellStyle name="60% - Accent5 2 2 13" xfId="2408" xr:uid="{27F17C3B-F100-4DE5-8A55-703051137576}"/>
    <cellStyle name="60% - Accent5 2 2 14" xfId="2539" xr:uid="{4D0D004E-D6A6-42D5-AAE2-964A9F49AD03}"/>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12" xfId="2267" xr:uid="{6F063F5E-BAA0-4B42-90A9-923223D8F727}"/>
    <cellStyle name="60% - Accent5 3 13" xfId="2407" xr:uid="{66EBFA1B-DC0E-4986-BE8F-0F458965F75A}"/>
    <cellStyle name="60% - Accent5 3 14" xfId="2540" xr:uid="{587D72F0-8DDD-43BA-9933-53167582B96B}"/>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4 3" xfId="2268" xr:uid="{F53B5122-B4F1-421B-9EF2-626CAB481ABD}"/>
    <cellStyle name="60% - Accent5 4 4" xfId="2434" xr:uid="{B4162728-4C56-4C6C-AD70-D85A87ACAA80}"/>
    <cellStyle name="60% - Accent5 4 5" xfId="2541" xr:uid="{65038FD8-F644-4C4E-A74D-F9B2F89954E0}"/>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15" xfId="2350" xr:uid="{3E3A40F9-F8FF-42FB-929E-52FBDFCCCB8C}"/>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15" xfId="2186" xr:uid="{82DC1530-28AB-4216-8F9B-EAB8C21F5DCD}"/>
    <cellStyle name="60% - Accent6 2 16" xfId="2269" xr:uid="{7B8720A9-EB32-4744-92B6-CF6FB3E3A2A2}"/>
    <cellStyle name="60% - Accent6 2 17" xfId="2372" xr:uid="{9617BE56-1175-4E44-A954-27B1E9DDC1C0}"/>
    <cellStyle name="60% - Accent6 2 18" xfId="2542" xr:uid="{B3D34E05-B877-4202-A6A6-5E395615F8F8}"/>
    <cellStyle name="60% - Accent6 2 2" xfId="1024" xr:uid="{62328171-5980-42E9-A9AA-93F4DF8BA4A4}"/>
    <cellStyle name="60% - Accent6 2 2 10" xfId="1996" xr:uid="{1B4D34F9-DD41-44FC-A9F7-A635EBA22DF5}"/>
    <cellStyle name="60% - Accent6 2 2 11" xfId="2084" xr:uid="{31A38F5D-86E2-42A3-8A8A-03FCB712B6FB}"/>
    <cellStyle name="60% - Accent6 2 2 12" xfId="2270" xr:uid="{C73D4BE0-72D5-4D06-A9D5-CCB843F93C10}"/>
    <cellStyle name="60% - Accent6 2 2 13" xfId="2410" xr:uid="{3B9546AE-B607-4F79-88BB-0DBA3788A526}"/>
    <cellStyle name="60% - Accent6 2 2 14" xfId="2543" xr:uid="{51B60647-CF0D-472D-8BF7-5422B8714212}"/>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12" xfId="2271" xr:uid="{76C166F3-8316-4208-98CF-B453020BD244}"/>
    <cellStyle name="60% - Accent6 3 13" xfId="2409" xr:uid="{AC242F14-A41A-43AE-8C76-D49110AB55E2}"/>
    <cellStyle name="60% - Accent6 3 14" xfId="2544" xr:uid="{8A380497-2D70-49A4-9E84-EEA830794007}"/>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4 3" xfId="2272" xr:uid="{533AA287-7614-4316-A8CB-738A65858822}"/>
    <cellStyle name="60% - Accent6 4 4" xfId="2435" xr:uid="{EF25CB3C-0654-4071-AE10-2615D33DE838}"/>
    <cellStyle name="60% - Accent6 4 5" xfId="2545" xr:uid="{29C8B90D-6D65-4CAC-8B66-C5888CB7CCD5}"/>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10" xfId="2327" xr:uid="{895AB45C-CCCC-4A66-BAD0-61547A2BAC8C}"/>
    <cellStyle name="Comma 11" xfId="2418" xr:uid="{F27FA2A0-EE68-422C-89D3-A06096E3841B}"/>
    <cellStyle name="Comma 12" xfId="2465" xr:uid="{1629014D-F9E4-482E-A657-39FEA35031FD}"/>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7" xfId="2187" xr:uid="{E4E56E37-6489-4E15-8239-9A682BAB64C7}"/>
    <cellStyle name="Comma 8" xfId="2220" xr:uid="{C8852F85-A0AC-4F5D-BA9D-B423BC646A71}"/>
    <cellStyle name="Comma 9" xfId="2419" xr:uid="{0A420511-00AF-4D8F-9CEE-7489795CCB09}"/>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86" xfId="2328" xr:uid="{7756AD35-1E55-4851-B0A1-4AE7A671A8AE}"/>
    <cellStyle name="Input 87" xfId="2330" xr:uid="{01617029-8A36-416C-B701-11CC8425DB3B}"/>
    <cellStyle name="Input 88" xfId="2425" xr:uid="{DEA32BE1-6E47-4902-A2AC-6602F53783B6}"/>
    <cellStyle name="Input 89" xfId="2325" xr:uid="{2BFBCDE9-A0EB-4ED1-89E2-EA92C127DA98}"/>
    <cellStyle name="Input 9" xfId="267" xr:uid="{00000000-0005-0000-0000-0000C9010000}"/>
    <cellStyle name="Input 90" xfId="2421" xr:uid="{8C7200A0-F478-413F-B086-96C5A38B098C}"/>
    <cellStyle name="Input 91" xfId="2436" xr:uid="{6112F5F9-A94B-4E11-AFCD-438A59A9A099}"/>
    <cellStyle name="Input 92" xfId="2429" xr:uid="{BC9E69BD-001B-493D-ADD3-D72D5D36359C}"/>
    <cellStyle name="Input 93" xfId="2466" xr:uid="{E3775B0A-7206-4AD9-9B83-51CC8A68D65A}"/>
    <cellStyle name="Input 94" xfId="2546" xr:uid="{F72F5F73-F026-42B9-B21B-274C18CCA8AA}"/>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3 4" xfId="2437" xr:uid="{8CEBF264-32FF-48D0-BB01-72472AD4A9E5}"/>
    <cellStyle name="Normal 2 3 5" xfId="2561" xr:uid="{98C1D445-40AC-465B-A863-1FA58788A6EB}"/>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1" xfId="2168" xr:uid="{77572A87-5BAD-4C93-A88D-069147E9BC1F}"/>
    <cellStyle name="Normal 222" xfId="2195" xr:uid="{7BCE4594-FC67-49EF-82B2-ACBD3DD06810}"/>
    <cellStyle name="Normal 223" xfId="2236" xr:uid="{0987D477-6225-439C-9AAE-EF87B9904F98}"/>
    <cellStyle name="Normal 224" xfId="2324" xr:uid="{7E206255-1E43-4F0D-B1C7-8FB527569949}"/>
    <cellStyle name="Normal 225" xfId="2331" xr:uid="{128B605B-DFFC-44F9-85CE-FFFBF50059BB}"/>
    <cellStyle name="Normal 226" xfId="2341" xr:uid="{09657EA5-D5B6-4EE5-98D4-AB9FBF448C11}"/>
    <cellStyle name="Normal 227" xfId="2329" xr:uid="{E65D22C0-2138-40E4-85C9-FF561813E53F}"/>
    <cellStyle name="Normal 228" xfId="2422" xr:uid="{F07E1E8B-648E-4730-BD71-31F19A20A043}"/>
    <cellStyle name="Normal 229" xfId="2423" xr:uid="{866690DB-02F2-4E45-9A4C-9302E30B9113}"/>
    <cellStyle name="Normal 23" xfId="321" xr:uid="{00000000-0005-0000-0000-000057020000}"/>
    <cellStyle name="Normal 23 2" xfId="626" xr:uid="{00000000-0005-0000-0000-000058020000}"/>
    <cellStyle name="Normal 230" xfId="2426" xr:uid="{962F27C5-CA0D-45F8-B706-3025F2573BA0}"/>
    <cellStyle name="Normal 231" xfId="2428" xr:uid="{51E9707F-F7B3-4621-934B-87E6F92857E2}"/>
    <cellStyle name="Normal 232" xfId="2427" xr:uid="{5C4B2822-F789-4377-801C-C12AED3195E8}"/>
    <cellStyle name="Normal 233" xfId="2424" xr:uid="{FA969DAC-6FE1-4CC8-B83D-E02C159FCCA7}"/>
    <cellStyle name="Normal 234" xfId="2420" xr:uid="{89C5802A-12C3-475B-BB6B-CD5AFA2DFB52}"/>
    <cellStyle name="Normal 235" xfId="2450" xr:uid="{878E50AE-C2A8-4131-B9E6-F74C3213C6A7}"/>
    <cellStyle name="Normal 236" xfId="2451" xr:uid="{9E462BAC-359F-4655-B914-EB84B9300578}"/>
    <cellStyle name="Normal 237" xfId="2452" xr:uid="{5A2DBB1C-1305-4D7C-9DEC-B7B4EDE53C01}"/>
    <cellStyle name="Normal 238" xfId="2469" xr:uid="{8D7734B2-83F7-4330-829F-5BC851786150}"/>
    <cellStyle name="Normal 239" xfId="2470" xr:uid="{C1A7AC75-EE4E-474F-9BDE-E5637965F380}"/>
    <cellStyle name="Normal 24" xfId="322" xr:uid="{00000000-0005-0000-0000-000059020000}"/>
    <cellStyle name="Normal 240" xfId="2471" xr:uid="{EAC05F24-10DF-4CA1-B729-F8113665BDC8}"/>
    <cellStyle name="Normal 241" xfId="2472" xr:uid="{C2A89457-7716-43EE-9F89-0890064AFC1A}"/>
    <cellStyle name="Normal 242" xfId="2473" xr:uid="{C4CA156C-461D-4CC7-BA02-8EAE115305C2}"/>
    <cellStyle name="Normal 243" xfId="2574" xr:uid="{DBCD08C3-3204-452A-93D8-E0298CEF040B}"/>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15" xfId="2274" xr:uid="{E6C2789E-0307-45FD-ABC5-83B6BCEBF124}"/>
    <cellStyle name="Normal 4 2 16" xfId="2373" xr:uid="{60212355-C5C4-46A0-B2F7-084B92CC091F}"/>
    <cellStyle name="Normal 4 2 17" xfId="2548" xr:uid="{6077183A-A57D-4275-A7C3-4576D3BF3C32}"/>
    <cellStyle name="Normal 4 2 2" xfId="629" xr:uid="{00000000-0005-0000-0000-00007E020000}"/>
    <cellStyle name="Normal 4 2 2 10" xfId="1998" xr:uid="{AA8A6773-CF4B-4ABD-9C3A-1F8E07C6DD3B}"/>
    <cellStyle name="Normal 4 2 2 11" xfId="2086" xr:uid="{A1438C8E-BDDF-489A-8F78-DB1CF74D0AFD}"/>
    <cellStyle name="Normal 4 2 2 12" xfId="2275" xr:uid="{9D338872-9576-4081-9B18-00DB87435A45}"/>
    <cellStyle name="Normal 4 2 2 13" xfId="2412" xr:uid="{71EA3A2F-CD36-4097-990E-845162CDE0E5}"/>
    <cellStyle name="Normal 4 2 2 14" xfId="2549" xr:uid="{ED37F23D-1002-4FDD-AF19-FA0542F23F00}"/>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13" xfId="2276" xr:uid="{3206D867-782D-4C68-9E92-BF5B375C3887}"/>
    <cellStyle name="Normal 4 3 14" xfId="2411" xr:uid="{442BBFDC-A1B0-4436-ABD3-5840CEE56E35}"/>
    <cellStyle name="Normal 4 3 15" xfId="2550" xr:uid="{BDF599DF-4843-4CA3-8488-3048072C282C}"/>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36" xfId="2192" xr:uid="{1BE37C7E-E59F-4A0A-9D24-468AFDC426B0}"/>
    <cellStyle name="Normal 4 37" xfId="2233" xr:uid="{B0F84800-200A-413F-B207-A22E4C750A4B}"/>
    <cellStyle name="Normal 4 38" xfId="2326" xr:uid="{FEA36F16-C942-4E67-916F-FD14A4BBD22A}"/>
    <cellStyle name="Normal 4 39" xfId="2467" xr:uid="{A2C8E43B-0763-498B-A304-18DCAA3C3AC2}"/>
    <cellStyle name="Normal 4 4" xfId="628" xr:uid="{00000000-0005-0000-0000-000081020000}"/>
    <cellStyle name="Normal 4 40" xfId="2547" xr:uid="{07717485-24FF-4BE9-9DEF-EE0738C882FB}"/>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15" xfId="2277" xr:uid="{3579DB9E-DA86-4A52-A85E-389F561D431C}"/>
    <cellStyle name="Normal 5 16" xfId="2351" xr:uid="{613D04BE-3486-4B13-AF13-39D25A0A4DA7}"/>
    <cellStyle name="Normal 5 17" xfId="2551" xr:uid="{65D5AC45-7A71-46B8-A993-E4F9A7FED716}"/>
    <cellStyle name="Normal 5 2" xfId="529" xr:uid="{00000000-0005-0000-0000-000093020000}"/>
    <cellStyle name="Normal 5 2 10" xfId="1999" xr:uid="{D3A9A99C-C23F-44E8-985D-BAC104B5949D}"/>
    <cellStyle name="Normal 5 2 11" xfId="2087" xr:uid="{254C6A29-0ECA-4B1B-90B6-2967B5F462FF}"/>
    <cellStyle name="Normal 5 2 12" xfId="2278" xr:uid="{A1A1AAB9-316C-4AE5-BE81-0B1A768D9F4B}"/>
    <cellStyle name="Normal 5 2 13" xfId="2413" xr:uid="{BED77FA5-5DBB-45CE-B6EB-873E052084C4}"/>
    <cellStyle name="Normal 5 2 14" xfId="2552" xr:uid="{31264794-688E-4626-A298-6AFC2D6F5E52}"/>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16" xfId="2279" xr:uid="{F04DB98B-3D76-40AF-B22A-C44D43664F89}"/>
    <cellStyle name="Normal 6 17" xfId="2353" xr:uid="{294FBC48-E06F-4B9E-A4CB-A5EC6C738660}"/>
    <cellStyle name="Normal 6 18" xfId="2553" xr:uid="{ABE66424-5988-456B-AEFB-90FD57EBEBBF}"/>
    <cellStyle name="Normal 6 2" xfId="631" xr:uid="{00000000-0005-0000-0000-00009F020000}"/>
    <cellStyle name="Normal 6 2 10" xfId="2000" xr:uid="{E8C81AEF-0D00-4D73-8F17-533CE3F23D66}"/>
    <cellStyle name="Normal 6 2 11" xfId="2088" xr:uid="{F7A4BDB9-F600-4BA6-8D23-F2B779637CCF}"/>
    <cellStyle name="Normal 6 2 12" xfId="2280" xr:uid="{9201B862-648D-4BA0-93C5-87BC58D02B86}"/>
    <cellStyle name="Normal 6 2 13" xfId="2414" xr:uid="{773F630B-FBA9-4F92-A5A9-19B24EB39244}"/>
    <cellStyle name="Normal 6 2 14" xfId="2554" xr:uid="{15C6EFA0-562C-478D-A3CA-01C7C3B2284F}"/>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16" xfId="2281" xr:uid="{489D7991-5BF1-4317-95C5-4C45701B81E8}"/>
    <cellStyle name="Normal 7 17" xfId="2374" xr:uid="{36D6E590-0A7B-4068-A7A3-39F3C8237ABD}"/>
    <cellStyle name="Normal 7 18" xfId="2555" xr:uid="{374CD742-C1A3-48AE-B98F-385B56C82AB0}"/>
    <cellStyle name="Normal 7 2" xfId="632" xr:uid="{00000000-0005-0000-0000-0000AB020000}"/>
    <cellStyle name="Normal 7 2 10" xfId="2001" xr:uid="{06AB66A6-CC51-4B19-9FB4-4E7D85ADAE54}"/>
    <cellStyle name="Normal 7 2 11" xfId="2089" xr:uid="{6E445075-1AAC-4D76-ABC6-1ED3FC0C406F}"/>
    <cellStyle name="Normal 7 2 12" xfId="2282" xr:uid="{A2FEF7AE-BC83-43E3-9157-6D8BB6E09AFF}"/>
    <cellStyle name="Normal 7 2 13" xfId="2415" xr:uid="{2D459099-8834-4CAA-926F-45DE59331393}"/>
    <cellStyle name="Normal 7 2 14" xfId="2556" xr:uid="{AA3401D8-5A14-4005-8CF7-BAB0F44D8B26}"/>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12" xfId="2283" xr:uid="{38669D48-2FB5-4A54-89D6-1103961C624E}"/>
    <cellStyle name="Note 2 2 13" xfId="2416" xr:uid="{20FCF4A4-6110-418E-A2F3-486C75A43F62}"/>
    <cellStyle name="Note 2 2 14" xfId="2558" xr:uid="{377F8292-02F6-4A9F-91DE-A47EB641AB07}"/>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27" xfId="2193" xr:uid="{EF36016F-09DB-4A3F-879E-D903656D8E68}"/>
    <cellStyle name="Note 2 28" xfId="2235" xr:uid="{04E52E5C-76F1-45AA-AF1A-E76BD5B4E605}"/>
    <cellStyle name="Note 2 29" xfId="2352" xr:uid="{F8FD753F-FC6B-4959-BFA5-21C83580FBB2}"/>
    <cellStyle name="Note 2 3" xfId="757" xr:uid="{00000000-0005-0000-0000-0000D2020000}"/>
    <cellStyle name="Note 2 30" xfId="2468" xr:uid="{9CF81833-BC45-4A18-A250-DF8CC0C96DCB}"/>
    <cellStyle name="Note 2 31" xfId="2557" xr:uid="{4B957504-3CDB-438B-8CE5-1223048B80A9}"/>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14" xfId="2284" xr:uid="{2B20004D-517B-42CA-BBDC-C3CB18911DF5}"/>
    <cellStyle name="Note 3 15" xfId="2354" xr:uid="{19731588-8345-447B-8B27-A020BC45DF1F}"/>
    <cellStyle name="Note 3 16" xfId="2559" xr:uid="{5992A91E-5F2B-437A-8BC4-3A6488D7C04E}"/>
    <cellStyle name="Note 3 2" xfId="1085" xr:uid="{0B4A6660-EC35-4B3F-A796-1229916C2EF4}"/>
    <cellStyle name="Note 3 2 10" xfId="2003" xr:uid="{6BD666CC-BE4D-4123-818B-0E9F6CD5618A}"/>
    <cellStyle name="Note 3 2 11" xfId="2091" xr:uid="{B09C448C-1568-4C41-B4A7-884D8817CD54}"/>
    <cellStyle name="Note 3 2 12" xfId="2285" xr:uid="{C23AE832-F7C9-4EB0-AADE-03F554A6339F}"/>
    <cellStyle name="Note 3 2 13" xfId="2417" xr:uid="{0A448675-F079-4CD1-B9C1-41424D32DB3E}"/>
    <cellStyle name="Note 3 2 14" xfId="2560" xr:uid="{A6B44EC0-9434-4C69-9AA8-E2A4637FD450}"/>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C"/>
      <color rgb="FFD7E3EA"/>
      <color rgb="FFFFFF99"/>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2.xml"/><Relationship Id="rId21" Type="http://schemas.openxmlformats.org/officeDocument/2006/relationships/calcChain" Target="calcChain.xml"/><Relationship Id="rId7" Type="http://schemas.openxmlformats.org/officeDocument/2006/relationships/worksheet" Target="worksheets/sheet6.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chartsheet" Target="chartsheets/sheet1.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35.964240102171132</c:v>
                </c:pt>
                <c:pt idx="8">
                  <c:v>35.569835569835568</c:v>
                </c:pt>
                <c:pt idx="9">
                  <c:v>35.163468372423594</c:v>
                </c:pt>
                <c:pt idx="10">
                  <c:v>35.644200694117153</c:v>
                </c:pt>
                <c:pt idx="11">
                  <c:v>33.652222847495779</c:v>
                </c:pt>
                <c:pt idx="12">
                  <c:v>33.452184356703199</c:v>
                </c:pt>
                <c:pt idx="13">
                  <c:v>35.45670941841049</c:v>
                </c:pt>
                <c:pt idx="14">
                  <c:v>35.472043996333639</c:v>
                </c:pt>
                <c:pt idx="15">
                  <c:v>34.626828275235674</c:v>
                </c:pt>
                <c:pt idx="16">
                  <c:v>35.156608536025701</c:v>
                </c:pt>
                <c:pt idx="17">
                  <c:v>36.949270141168313</c:v>
                </c:pt>
                <c:pt idx="18">
                  <c:v>37.628246834492771</c:v>
                </c:pt>
                <c:pt idx="19">
                  <c:v>39.07572906867356</c:v>
                </c:pt>
                <c:pt idx="20">
                  <c:v>40.793946001410887</c:v>
                </c:pt>
                <c:pt idx="21">
                  <c:v>41.841670599339309</c:v>
                </c:pt>
                <c:pt idx="22">
                  <c:v>40.037063336739472</c:v>
                </c:pt>
                <c:pt idx="23">
                  <c:v>38.364478023254016</c:v>
                </c:pt>
                <c:pt idx="24">
                  <c:v>35.871358632441648</c:v>
                </c:pt>
                <c:pt idx="25">
                  <c:v>36.169468209627013</c:v>
                </c:pt>
                <c:pt idx="26">
                  <c:v>39.008269512791266</c:v>
                </c:pt>
                <c:pt idx="27">
                  <c:v>40.119492899937107</c:v>
                </c:pt>
                <c:pt idx="28">
                  <c:v>40.210597443549752</c:v>
                </c:pt>
                <c:pt idx="29">
                  <c:v>38.388916652116059</c:v>
                </c:pt>
                <c:pt idx="30">
                  <c:v>36.905288004117679</c:v>
                </c:pt>
                <c:pt idx="31">
                  <c:v>37.271292629333892</c:v>
                </c:pt>
                <c:pt idx="32">
                  <c:v>38.491784651726043</c:v>
                </c:pt>
                <c:pt idx="33">
                  <c:v>40.812214006206091</c:v>
                </c:pt>
                <c:pt idx="34">
                  <c:v>40.523009362325027</c:v>
                </c:pt>
                <c:pt idx="35">
                  <c:v>39.41540915225125</c:v>
                </c:pt>
                <c:pt idx="36">
                  <c:v>39.140924394520042</c:v>
                </c:pt>
                <c:pt idx="37">
                  <c:v>38.214947745778559</c:v>
                </c:pt>
                <c:pt idx="38">
                  <c:v>37.312392455146266</c:v>
                </c:pt>
                <c:pt idx="39">
                  <c:v>36.058787283164854</c:v>
                </c:pt>
                <c:pt idx="40">
                  <c:v>35.404200122021365</c:v>
                </c:pt>
                <c:pt idx="41">
                  <c:v>34.584797191924729</c:v>
                </c:pt>
                <c:pt idx="42">
                  <c:v>33.774931617811063</c:v>
                </c:pt>
                <c:pt idx="43">
                  <c:v>33.411574916548517</c:v>
                </c:pt>
                <c:pt idx="44">
                  <c:v>31.93282299387754</c:v>
                </c:pt>
                <c:pt idx="45">
                  <c:v>31.215622685835399</c:v>
                </c:pt>
                <c:pt idx="46">
                  <c:v>32.091614360119955</c:v>
                </c:pt>
                <c:pt idx="47">
                  <c:v>33.1416335270725</c:v>
                </c:pt>
                <c:pt idx="48">
                  <c:v>32.304539184980044</c:v>
                </c:pt>
                <c:pt idx="49">
                  <c:v>34.385421089296244</c:v>
                </c:pt>
                <c:pt idx="50">
                  <c:v>34.976304065287579</c:v>
                </c:pt>
                <c:pt idx="51">
                  <c:v>35.676214192067093</c:v>
                </c:pt>
                <c:pt idx="52">
                  <c:v>36.36363636363636</c:v>
                </c:pt>
                <c:pt idx="53">
                  <c:v>35.565396240896526</c:v>
                </c:pt>
                <c:pt idx="54">
                  <c:v>34.523355033194342</c:v>
                </c:pt>
                <c:pt idx="55">
                  <c:v>35.290945323788307</c:v>
                </c:pt>
                <c:pt idx="56">
                  <c:v>35.888955650441133</c:v>
                </c:pt>
                <c:pt idx="57">
                  <c:v>36.50911062921962</c:v>
                </c:pt>
                <c:pt idx="58">
                  <c:v>36.928034990170396</c:v>
                </c:pt>
                <c:pt idx="59">
                  <c:v>37.161140434638504</c:v>
                </c:pt>
                <c:pt idx="60">
                  <c:v>35.742910635819356</c:v>
                </c:pt>
                <c:pt idx="61">
                  <c:v>35.780022589928976</c:v>
                </c:pt>
                <c:pt idx="62">
                  <c:v>36.807362979093973</c:v>
                </c:pt>
                <c:pt idx="63">
                  <c:v>37.089492348612715</c:v>
                </c:pt>
                <c:pt idx="64">
                  <c:v>36.654260253173902</c:v>
                </c:pt>
                <c:pt idx="65">
                  <c:v>36.537096936168616</c:v>
                </c:pt>
                <c:pt idx="66">
                  <c:v>36.473909943997022</c:v>
                </c:pt>
                <c:pt idx="67">
                  <c:v>36.678178262889325</c:v>
                </c:pt>
                <c:pt idx="68">
                  <c:v>37.207454129458675</c:v>
                </c:pt>
                <c:pt idx="69">
                  <c:v>36.859866349319994</c:v>
                </c:pt>
                <c:pt idx="70">
                  <c:v>37.067245582894451</c:v>
                </c:pt>
                <c:pt idx="71">
                  <c:v>36.516554834257256</c:v>
                </c:pt>
                <c:pt idx="72">
                  <c:v>37.532488213247795</c:v>
                </c:pt>
                <c:pt idx="73">
                  <c:v>38.350890144051107</c:v>
                </c:pt>
                <c:pt idx="74">
                  <c:v>39.233036332495175</c:v>
                </c:pt>
                <c:pt idx="75">
                  <c:v>39.304156887042566</c:v>
                </c:pt>
                <c:pt idx="76">
                  <c:v>38.907921455712795</c:v>
                </c:pt>
                <c:pt idx="77">
                  <c:v>40.471753403663143</c:v>
                </c:pt>
                <c:pt idx="78">
                  <c:v>41.193637835164196</c:v>
                </c:pt>
                <c:pt idx="79">
                  <c:v>41.80872585519365</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35.770114942528735</c:v>
                </c:pt>
                <c:pt idx="8">
                  <c:v>35.957285957285954</c:v>
                </c:pt>
                <c:pt idx="9">
                  <c:v>35.190120824449181</c:v>
                </c:pt>
                <c:pt idx="10">
                  <c:v>35.948412528385973</c:v>
                </c:pt>
                <c:pt idx="11">
                  <c:v>35.939384194870968</c:v>
                </c:pt>
                <c:pt idx="12">
                  <c:v>35.93679627683531</c:v>
                </c:pt>
                <c:pt idx="13">
                  <c:v>37.623903080257222</c:v>
                </c:pt>
                <c:pt idx="14">
                  <c:v>37.298435006959295</c:v>
                </c:pt>
                <c:pt idx="15">
                  <c:v>37.329700272479563</c:v>
                </c:pt>
                <c:pt idx="16">
                  <c:v>37.023864157870584</c:v>
                </c:pt>
                <c:pt idx="17">
                  <c:v>38.473033917754115</c:v>
                </c:pt>
                <c:pt idx="18">
                  <c:v>40.023021870777235</c:v>
                </c:pt>
                <c:pt idx="19">
                  <c:v>42.925682031984941</c:v>
                </c:pt>
                <c:pt idx="20">
                  <c:v>41.371128070287952</c:v>
                </c:pt>
                <c:pt idx="21">
                  <c:v>40.127025326411832</c:v>
                </c:pt>
                <c:pt idx="22">
                  <c:v>39.477649422400809</c:v>
                </c:pt>
                <c:pt idx="23">
                  <c:v>39.346038921831223</c:v>
                </c:pt>
                <c:pt idx="24">
                  <c:v>38.458521543912802</c:v>
                </c:pt>
                <c:pt idx="25">
                  <c:v>40.251716523271106</c:v>
                </c:pt>
                <c:pt idx="26">
                  <c:v>44.703234479387326</c:v>
                </c:pt>
                <c:pt idx="27">
                  <c:v>46.450796067657478</c:v>
                </c:pt>
                <c:pt idx="28">
                  <c:v>45.140492144827974</c:v>
                </c:pt>
                <c:pt idx="29">
                  <c:v>42.256769042730625</c:v>
                </c:pt>
                <c:pt idx="30">
                  <c:v>41.420705933732279</c:v>
                </c:pt>
                <c:pt idx="31">
                  <c:v>40.946090635844115</c:v>
                </c:pt>
                <c:pt idx="32">
                  <c:v>42.803908083783099</c:v>
                </c:pt>
                <c:pt idx="33">
                  <c:v>42.820321417692377</c:v>
                </c:pt>
                <c:pt idx="34">
                  <c:v>43.127992436949157</c:v>
                </c:pt>
                <c:pt idx="35">
                  <c:v>42.706137562596894</c:v>
                </c:pt>
                <c:pt idx="36">
                  <c:v>42.382304418206544</c:v>
                </c:pt>
                <c:pt idx="37">
                  <c:v>40.342802767106569</c:v>
                </c:pt>
                <c:pt idx="38">
                  <c:v>39.228197849650932</c:v>
                </c:pt>
                <c:pt idx="39">
                  <c:v>37.048195120429305</c:v>
                </c:pt>
                <c:pt idx="40">
                  <c:v>34.437469297992592</c:v>
                </c:pt>
                <c:pt idx="41">
                  <c:v>34.604429653249568</c:v>
                </c:pt>
                <c:pt idx="42">
                  <c:v>34.848355892607678</c:v>
                </c:pt>
                <c:pt idx="43">
                  <c:v>36.727864423431164</c:v>
                </c:pt>
                <c:pt idx="44">
                  <c:v>38.18574053636911</c:v>
                </c:pt>
                <c:pt idx="45">
                  <c:v>37.77086897678813</c:v>
                </c:pt>
                <c:pt idx="46">
                  <c:v>37.424332560370047</c:v>
                </c:pt>
                <c:pt idx="47">
                  <c:v>37.243632291913173</c:v>
                </c:pt>
                <c:pt idx="48">
                  <c:v>35.426213690729305</c:v>
                </c:pt>
                <c:pt idx="49">
                  <c:v>35.470966252674188</c:v>
                </c:pt>
                <c:pt idx="50">
                  <c:v>34.988433070571091</c:v>
                </c:pt>
                <c:pt idx="51">
                  <c:v>34.60135177803771</c:v>
                </c:pt>
                <c:pt idx="52">
                  <c:v>34.905644339420903</c:v>
                </c:pt>
                <c:pt idx="53">
                  <c:v>36.05134595566517</c:v>
                </c:pt>
                <c:pt idx="54">
                  <c:v>37.416807558757377</c:v>
                </c:pt>
                <c:pt idx="55">
                  <c:v>38.697504841131064</c:v>
                </c:pt>
                <c:pt idx="56">
                  <c:v>39.725954143478582</c:v>
                </c:pt>
                <c:pt idx="57">
                  <c:v>39.69633811642246</c:v>
                </c:pt>
                <c:pt idx="58">
                  <c:v>39.669141476636611</c:v>
                </c:pt>
                <c:pt idx="59">
                  <c:v>40.027240450733395</c:v>
                </c:pt>
                <c:pt idx="60">
                  <c:v>43.041875592728651</c:v>
                </c:pt>
                <c:pt idx="61">
                  <c:v>45.967506237755813</c:v>
                </c:pt>
                <c:pt idx="62">
                  <c:v>45.502551860892659</c:v>
                </c:pt>
                <c:pt idx="63">
                  <c:v>44.350799583803564</c:v>
                </c:pt>
                <c:pt idx="64">
                  <c:v>43.791851455311523</c:v>
                </c:pt>
                <c:pt idx="65">
                  <c:v>42.18989508394278</c:v>
                </c:pt>
                <c:pt idx="66">
                  <c:v>41.636098244067888</c:v>
                </c:pt>
                <c:pt idx="67">
                  <c:v>40.829452263744336</c:v>
                </c:pt>
                <c:pt idx="68">
                  <c:v>40.027418236136228</c:v>
                </c:pt>
                <c:pt idx="69">
                  <c:v>39.663352748984799</c:v>
                </c:pt>
                <c:pt idx="70">
                  <c:v>39.090636343585075</c:v>
                </c:pt>
                <c:pt idx="71">
                  <c:v>39.095600031280966</c:v>
                </c:pt>
                <c:pt idx="72">
                  <c:v>52.268392925863374</c:v>
                </c:pt>
                <c:pt idx="73">
                  <c:v>43.362517382534058</c:v>
                </c:pt>
                <c:pt idx="74">
                  <c:v>44.0576676627431</c:v>
                </c:pt>
                <c:pt idx="75">
                  <c:v>44.131006446125838</c:v>
                </c:pt>
                <c:pt idx="76">
                  <c:v>44.02565961430598</c:v>
                </c:pt>
                <c:pt idx="77">
                  <c:v>45.01576379248592</c:v>
                </c:pt>
                <c:pt idx="78">
                  <c:v>44.735425372929633</c:v>
                </c:pt>
                <c:pt idx="79">
                  <c:v>44.813096082542323</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Databank/Working%20Versions/2025/WORKINGFILE%20PSF_aggregates_databank_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Charts_BRC primer"/>
      <sheetName val="Data_Variables2"/>
      <sheetName val="Savings_Uplifts2"/>
      <sheetName val="GDP_forecast"/>
      <sheetName val="CHGSPD19_FIN"/>
      <sheetName val="T3_Page_1"/>
      <sheetName val="FC_Page_1"/>
      <sheetName val="4_6_ten_year_bonds"/>
      <sheetName val="IPE-Data-from_webpage"/>
      <sheetName val="Wholesale_Raw"/>
      <sheetName val="1_1"/>
      <sheetName val="Carbon_Budget_clearance_(Nov)"/>
      <sheetName val="Forecast_data"/>
      <sheetName val="SUMMARY_TABLE"/>
      <sheetName val="BR1_Form"/>
      <sheetName val="Section_A"/>
      <sheetName val="CTB_Form"/>
      <sheetName val="Part_1"/>
      <sheetName val="151120_ASC_bill_diff_regional"/>
      <sheetName val="Table5_1_LRL_North_East"/>
      <sheetName val="Data Summary"/>
      <sheetName val="Sheet1"/>
      <sheetName val="HS4"/>
      <sheetName val="PC1"/>
      <sheetName val="Growth Modelling"/>
      <sheetName val="Unemp by prev job levels"/>
      <sheetName val="Latest"/>
      <sheetName val="Ref"/>
      <sheetName val="Persons"/>
      <sheetName val="REFQualityProfiles"/>
      <sheetName val="Assumptions"/>
      <sheetName val="Annual"/>
      <sheetName val="Quarterly"/>
      <sheetName val="Ain"/>
      <sheetName val="QsYs"/>
      <sheetName val="CompletionProjection"/>
      <sheetName val="EmploymentIndicator"/>
      <sheetName val="End tables"/>
      <sheetName val="_RawData"/>
      <sheetName val="NT 2018"/>
      <sheetName val="FTRAN"/>
      <sheetName val="VAC02"/>
      <sheetName val="_Parameters"/>
      <sheetName val="Index"/>
      <sheetName val="Tables ---&gt;"/>
      <sheetName val="NSS_Research_VLOOKUP"/>
      <sheetName val="RPI RP underpin"/>
      <sheetName val="AYLs re-forecast benefits +CPS "/>
      <sheetName val="Import Pivot"/>
      <sheetName val="Input"/>
      <sheetName val="Dis master"/>
      <sheetName val="Unemp by prev job rates"/>
      <sheetName val="Model"/>
      <sheetName val="DELdown"/>
      <sheetName val="Re-forecast benefits"/>
      <sheetName val="sys_tariff"/>
      <sheetName val="PC17"/>
      <sheetName val="XXPC31"/>
      <sheetName val="PC39"/>
      <sheetName val="XXPC51"/>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CV"/>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 val="Menus"/>
      <sheetName val="Forecast_data5"/>
      <sheetName val="Intro_-_read_first5"/>
      <sheetName val="Imp_VAT5"/>
      <sheetName val="Home_VAT5"/>
      <sheetName val="Reb_oils5"/>
      <sheetName val="Tables_1_&amp;_25"/>
      <sheetName val="Daily_(2)5"/>
      <sheetName val="CGBR_table5"/>
      <sheetName val="BIS_table5"/>
      <sheetName val="Tob_accs5"/>
      <sheetName val="Acc_adj5"/>
      <sheetName val="Data_validation4"/>
      <sheetName val="Master_Development_Programme2"/>
      <sheetName val="Commercial_-_Projects2"/>
      <sheetName val="Project_timeline2"/>
      <sheetName val="Team_contact_details2"/>
      <sheetName val="Land_Ownership2"/>
      <sheetName val="Plot-level_breakdowns2"/>
      <sheetName val="Corporate_Plan2"/>
      <sheetName val="Model_inputs"/>
      <sheetName val="Uptake scenarios"/>
      <sheetName val="week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 val="Qtrly Data"/>
      <sheetName val="External_Inputs8"/>
      <sheetName val="FAS_Page_18"/>
      <sheetName val="FIN_L-P_regression8"/>
      <sheetName val="HIC_L-P_regression8"/>
      <sheetName val="FIN_Rates8"/>
      <sheetName val="Building_Societies8"/>
      <sheetName val="Rest_of_FIN8"/>
      <sheetName val="FIN_Total8"/>
      <sheetName val="HIC_Rates8"/>
      <sheetName val="HIC_Total8"/>
      <sheetName val="FC_Page_18"/>
      <sheetName val="T3_Page_18"/>
      <sheetName val="diff_with_last8"/>
      <sheetName val="Budget_2005_measures8"/>
      <sheetName val="PBR_2004_measures8"/>
      <sheetName val="Previous_Measures8"/>
      <sheetName val="NG_DATA8"/>
      <sheetName val="NG_HIC_R7_38"/>
      <sheetName val="NG_HIC_R9_38"/>
      <sheetName val="NG_FIN_RA_38"/>
      <sheetName val="NG_FIN_RC_38"/>
      <sheetName val="CHGSPD19_FIN6"/>
      <sheetName val="Drop_Down"/>
      <sheetName val="USGC"/>
      <sheetName val="Dis 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 val="table"/>
      <sheetName val="Figure_1_18"/>
      <sheetName val="Frameworks_comparison_2_1_2_28"/>
      <sheetName val="Figures_3_1_3_28"/>
      <sheetName val="Table_3_18"/>
      <sheetName val="3_1_Inflation_expectations8"/>
      <sheetName val="3_2_Taylor_rules8"/>
      <sheetName val="3_3_UK_Taylor_rule8"/>
      <sheetName val="Chart_3_48"/>
      <sheetName val="3_5_10_years_ahead8"/>
      <sheetName val="3_6_M3_growth8"/>
      <sheetName val="Box_D_Red_triangle8"/>
      <sheetName val="Figure_4_1_UK_fiscal_fwork8"/>
      <sheetName val="Table_4_18"/>
      <sheetName val="Box_D_table8"/>
      <sheetName val="4_1_UK8"/>
      <sheetName val="4_3_and_4_48"/>
      <sheetName val="4_5_deficit_and_interest_rate8"/>
      <sheetName val="4_6_ten_year_bonds8"/>
      <sheetName val="5_1_share_of_gdp8"/>
      <sheetName val="Figure_6_18"/>
      <sheetName val="Table_6_1_Bank_Supervisors8"/>
      <sheetName val="Carbon_Price_Floor5"/>
      <sheetName val="Baseline_results5"/>
      <sheetName val="DECC_Summary5"/>
      <sheetName val="CASHFLOW_Gen_Income2"/>
      <sheetName val="model_inputs2"/>
      <sheetName val="Forecast_data"/>
      <sheetName val="all_the_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ow r="4">
          <cell r="A4">
            <v>35877</v>
          </cell>
        </row>
      </sheetData>
      <sheetData sheetId="211"/>
      <sheetData sheetId="212"/>
      <sheetData sheetId="213"/>
      <sheetData sheetId="214"/>
      <sheetData sheetId="215"/>
      <sheetData sheetId="216"/>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ow r="4">
          <cell r="A4">
            <v>35877</v>
          </cell>
        </row>
      </sheetData>
      <sheetData sheetId="236"/>
      <sheetData sheetId="237"/>
      <sheetData sheetId="238"/>
      <sheetData sheetId="239"/>
      <sheetData sheetId="240"/>
      <sheetData sheetId="241"/>
      <sheetData sheetId="242"/>
      <sheetData sheetId="243"/>
      <sheetData sheetId="244"/>
      <sheetData sheetId="2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Forecast data"/>
      <sheetName val="RESULT_09"/>
      <sheetName val="Latest_check"/>
      <sheetName val="Nom__Input"/>
      <sheetName val="Social_sec_&amp;_TC"/>
      <sheetName val="Pub_sec_pensions"/>
      <sheetName val="RESULT_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 val="Date ref"/>
      <sheetName val="Data03 - Residue properties "/>
      <sheetName val="CHGSPD19.F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hanges since last (OLD)"/>
      <sheetName val="Spending and receipts"/>
      <sheetName val="Changes since last"/>
      <sheetName val="PSAT"/>
      <sheetName val="psa1"/>
      <sheetName val="psa2"/>
      <sheetName val="psa7b"/>
      <sheetName val="Debt"/>
      <sheetName val="PSNFL ex REC"/>
      <sheetName val="GDP and GAP"/>
      <sheetName val="LIVEaggts"/>
      <sheetName val="NATaxes"/>
      <sheetName val="CycAdjCalcs"/>
      <sheetName val="Outturnaggts"/>
      <sheetName val="Aggregates (£bn)"/>
      <sheetName val="Aggregates (per cent of GDP)"/>
      <sheetName val="Aggregates (2024-25 prices)"/>
      <sheetName val="Receipts_input"/>
      <sheetName val="Receipts working (2)"/>
      <sheetName val="LIVEreceipts"/>
      <sheetName val="Receipts (£bn)"/>
      <sheetName val="Receipts working"/>
      <sheetName val="A9. Nominal GDP (A)"/>
      <sheetName val="A29. The National Debt"/>
      <sheetName val="Public finances since 1900"/>
      <sheetName val="Glossary"/>
      <sheetName val="A28. Public Sector Borrowing"/>
      <sheetName val="BoE calcs"/>
      <sheetName val="Chart4"/>
      <sheetName val="Receipts(transposed)"/>
      <sheetName val="Aggts(transposed)"/>
      <sheetName val="AggtsGDP(transpo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C8">
            <v>3.6480000000000001</v>
          </cell>
          <cell r="D8">
            <v>4.2770000000000001</v>
          </cell>
          <cell r="E8">
            <v>3.734</v>
          </cell>
          <cell r="F8">
            <v>0.41199999999999998</v>
          </cell>
          <cell r="G8">
            <v>0.13100000000000001</v>
          </cell>
          <cell r="H8">
            <v>0.54300000000000004</v>
          </cell>
          <cell r="I8">
            <v>3.5470000000000002</v>
          </cell>
          <cell r="J8"/>
          <cell r="K8" t="str">
            <v>-</v>
          </cell>
          <cell r="L8">
            <v>-6.6000000000000003E-2</v>
          </cell>
          <cell r="M8" t="str">
            <v>-</v>
          </cell>
          <cell r="N8" t="str">
            <v>-</v>
          </cell>
          <cell r="O8">
            <v>0.629</v>
          </cell>
          <cell r="P8"/>
          <cell r="Q8">
            <v>0.217</v>
          </cell>
          <cell r="R8"/>
          <cell r="S8"/>
          <cell r="T8">
            <v>0.439</v>
          </cell>
          <cell r="U8">
            <v>0.629</v>
          </cell>
          <cell r="V8">
            <v>0.504</v>
          </cell>
          <cell r="W8"/>
          <cell r="X8"/>
          <cell r="Y8"/>
          <cell r="Z8"/>
          <cell r="AA8">
            <v>0.63200000000000001</v>
          </cell>
          <cell r="AB8" t="str">
            <v>-</v>
          </cell>
          <cell r="AC8" t="str">
            <v>-</v>
          </cell>
          <cell r="AD8"/>
          <cell r="AE8" t="str">
            <v>-</v>
          </cell>
        </row>
        <row r="9">
          <cell r="C9">
            <v>3.9489999999999998</v>
          </cell>
          <cell r="D9">
            <v>4.0279999999999996</v>
          </cell>
          <cell r="E9">
            <v>3.4489999999999998</v>
          </cell>
          <cell r="F9">
            <v>0.371</v>
          </cell>
          <cell r="G9">
            <v>0.20799999999999999</v>
          </cell>
          <cell r="H9">
            <v>0.57899999999999996</v>
          </cell>
          <cell r="I9">
            <v>3.7170000000000001</v>
          </cell>
          <cell r="J9"/>
          <cell r="K9" t="str">
            <v>-</v>
          </cell>
          <cell r="L9">
            <v>0.42799999999999999</v>
          </cell>
          <cell r="M9" t="str">
            <v>-</v>
          </cell>
          <cell r="N9" t="str">
            <v>-</v>
          </cell>
          <cell r="O9">
            <v>7.9000000000000001E-2</v>
          </cell>
          <cell r="P9"/>
          <cell r="Q9">
            <v>-0.29199999999999998</v>
          </cell>
          <cell r="R9"/>
          <cell r="S9"/>
          <cell r="T9">
            <v>-0.19700000000000001</v>
          </cell>
          <cell r="U9">
            <v>7.9000000000000001E-2</v>
          </cell>
          <cell r="V9">
            <v>0.52700000000000002</v>
          </cell>
          <cell r="W9"/>
          <cell r="X9"/>
          <cell r="Y9"/>
          <cell r="Z9"/>
          <cell r="AA9">
            <v>0.11899999999999999</v>
          </cell>
          <cell r="AB9" t="str">
            <v>-</v>
          </cell>
          <cell r="AC9" t="str">
            <v>-</v>
          </cell>
          <cell r="AD9"/>
          <cell r="AE9" t="str">
            <v>-</v>
          </cell>
        </row>
        <row r="10">
          <cell r="C10">
            <v>4.9059999999999997</v>
          </cell>
          <cell r="D10">
            <v>4.41</v>
          </cell>
          <cell r="E10">
            <v>3.7970000000000002</v>
          </cell>
          <cell r="F10">
            <v>0.30099999999999999</v>
          </cell>
          <cell r="G10">
            <v>0.312</v>
          </cell>
          <cell r="H10">
            <v>0.61299999999999999</v>
          </cell>
          <cell r="I10">
            <v>4.2510000000000003</v>
          </cell>
          <cell r="J10"/>
          <cell r="K10" t="str">
            <v>-</v>
          </cell>
          <cell r="L10">
            <v>0.879</v>
          </cell>
          <cell r="M10" t="str">
            <v>-</v>
          </cell>
          <cell r="N10" t="str">
            <v>-</v>
          </cell>
          <cell r="O10">
            <v>-0.496</v>
          </cell>
          <cell r="P10"/>
          <cell r="Q10">
            <v>-0.79700000000000004</v>
          </cell>
          <cell r="R10"/>
          <cell r="S10"/>
          <cell r="T10">
            <v>-0.67700000000000005</v>
          </cell>
          <cell r="U10">
            <v>-0.496</v>
          </cell>
          <cell r="V10">
            <v>0.52</v>
          </cell>
          <cell r="W10"/>
          <cell r="X10"/>
          <cell r="Y10"/>
          <cell r="Z10"/>
          <cell r="AA10">
            <v>-0.434</v>
          </cell>
          <cell r="AB10" t="str">
            <v>-</v>
          </cell>
          <cell r="AC10" t="str">
            <v>-</v>
          </cell>
          <cell r="AD10"/>
          <cell r="AE10">
            <v>11.425000000000001</v>
          </cell>
        </row>
        <row r="11">
          <cell r="C11">
            <v>5.2690000000000001</v>
          </cell>
          <cell r="D11">
            <v>4.6820000000000004</v>
          </cell>
          <cell r="E11">
            <v>3.9889999999999999</v>
          </cell>
          <cell r="F11">
            <v>0.36399999999999999</v>
          </cell>
          <cell r="G11">
            <v>0.32900000000000001</v>
          </cell>
          <cell r="H11">
            <v>0.69299999999999995</v>
          </cell>
          <cell r="I11">
            <v>4.4939999999999998</v>
          </cell>
          <cell r="J11"/>
          <cell r="K11" t="str">
            <v>-</v>
          </cell>
          <cell r="L11">
            <v>0.95799999999999996</v>
          </cell>
          <cell r="M11" t="str">
            <v>-</v>
          </cell>
          <cell r="N11" t="str">
            <v>-</v>
          </cell>
          <cell r="O11">
            <v>-0.58699999999999997</v>
          </cell>
          <cell r="P11"/>
          <cell r="Q11">
            <v>-0.95099999999999996</v>
          </cell>
          <cell r="R11"/>
          <cell r="S11"/>
          <cell r="T11">
            <v>-0.79400000000000004</v>
          </cell>
          <cell r="U11">
            <v>-0.58699999999999997</v>
          </cell>
          <cell r="V11">
            <v>0.51900000000000002</v>
          </cell>
          <cell r="W11"/>
          <cell r="X11"/>
          <cell r="Y11"/>
          <cell r="Z11"/>
          <cell r="AA11">
            <v>-0.51500000000000001</v>
          </cell>
          <cell r="AB11" t="str">
            <v>-</v>
          </cell>
          <cell r="AC11" t="str">
            <v>-</v>
          </cell>
          <cell r="AD11"/>
          <cell r="AE11">
            <v>12.169</v>
          </cell>
        </row>
        <row r="12">
          <cell r="C12">
            <v>5.4580000000000002</v>
          </cell>
          <cell r="D12">
            <v>4.992</v>
          </cell>
          <cell r="E12">
            <v>4.157</v>
          </cell>
          <cell r="F12">
            <v>0.47899999999999998</v>
          </cell>
          <cell r="G12">
            <v>0.35599999999999998</v>
          </cell>
          <cell r="H12">
            <v>0.83499999999999996</v>
          </cell>
          <cell r="I12">
            <v>4.5960000000000001</v>
          </cell>
          <cell r="J12"/>
          <cell r="K12" t="str">
            <v>-</v>
          </cell>
          <cell r="L12">
            <v>0.82399999999999995</v>
          </cell>
          <cell r="M12" t="str">
            <v>-</v>
          </cell>
          <cell r="N12" t="str">
            <v>-</v>
          </cell>
          <cell r="O12">
            <v>-0.46600000000000003</v>
          </cell>
          <cell r="P12"/>
          <cell r="Q12">
            <v>-0.94499999999999995</v>
          </cell>
          <cell r="R12"/>
          <cell r="S12"/>
          <cell r="T12">
            <v>-0.745</v>
          </cell>
          <cell r="U12">
            <v>-0.46600000000000003</v>
          </cell>
          <cell r="V12">
            <v>0.53100000000000003</v>
          </cell>
          <cell r="W12"/>
          <cell r="X12"/>
          <cell r="Y12"/>
          <cell r="Z12"/>
          <cell r="AA12">
            <v>-0.41699999999999998</v>
          </cell>
          <cell r="AB12" t="str">
            <v>-</v>
          </cell>
          <cell r="AC12" t="str">
            <v>-</v>
          </cell>
          <cell r="AD12"/>
          <cell r="AE12">
            <v>12.74</v>
          </cell>
        </row>
        <row r="13">
          <cell r="C13">
            <v>5.883</v>
          </cell>
          <cell r="D13">
            <v>5.8140000000000001</v>
          </cell>
          <cell r="E13">
            <v>4.62</v>
          </cell>
          <cell r="F13">
            <v>0.77800000000000002</v>
          </cell>
          <cell r="G13">
            <v>0.41599999999999998</v>
          </cell>
          <cell r="H13">
            <v>1.194</v>
          </cell>
          <cell r="I13">
            <v>4.9749999999999996</v>
          </cell>
          <cell r="J13"/>
          <cell r="K13" t="str">
            <v>-</v>
          </cell>
          <cell r="L13">
            <v>0.48799999999999999</v>
          </cell>
          <cell r="M13" t="str">
            <v>-</v>
          </cell>
          <cell r="N13" t="str">
            <v>-</v>
          </cell>
          <cell r="O13">
            <v>-6.9000000000000006E-2</v>
          </cell>
          <cell r="P13"/>
          <cell r="Q13">
            <v>-0.84699999999999998</v>
          </cell>
          <cell r="R13"/>
          <cell r="S13"/>
          <cell r="T13">
            <v>-0.38400000000000001</v>
          </cell>
          <cell r="U13">
            <v>-6.9000000000000006E-2</v>
          </cell>
          <cell r="V13">
            <v>0.57899999999999996</v>
          </cell>
          <cell r="W13"/>
          <cell r="X13"/>
          <cell r="Y13"/>
          <cell r="Z13"/>
          <cell r="AA13">
            <v>-1E-3</v>
          </cell>
          <cell r="AB13" t="str">
            <v>-</v>
          </cell>
          <cell r="AC13" t="str">
            <v>-</v>
          </cell>
          <cell r="AD13"/>
          <cell r="AE13">
            <v>14.303000000000001</v>
          </cell>
        </row>
        <row r="14">
          <cell r="C14">
            <v>6.2030000000000003</v>
          </cell>
          <cell r="D14">
            <v>6.4119999999999999</v>
          </cell>
          <cell r="E14">
            <v>5.0549999999999997</v>
          </cell>
          <cell r="F14">
            <v>0.89700000000000002</v>
          </cell>
          <cell r="G14">
            <v>0.46</v>
          </cell>
          <cell r="H14">
            <v>1.357</v>
          </cell>
          <cell r="I14">
            <v>5.2750000000000004</v>
          </cell>
          <cell r="J14"/>
          <cell r="K14" t="str">
            <v>-</v>
          </cell>
          <cell r="L14">
            <v>0.29699999999999999</v>
          </cell>
          <cell r="M14" t="str">
            <v>-</v>
          </cell>
          <cell r="N14" t="str">
            <v>-</v>
          </cell>
          <cell r="O14">
            <v>0.20899999999999999</v>
          </cell>
          <cell r="P14"/>
          <cell r="Q14">
            <v>-0.68799999999999994</v>
          </cell>
          <cell r="R14"/>
          <cell r="S14"/>
          <cell r="T14">
            <v>-0.3</v>
          </cell>
          <cell r="U14">
            <v>0.20899999999999999</v>
          </cell>
          <cell r="V14">
            <v>0.63400000000000001</v>
          </cell>
          <cell r="W14"/>
          <cell r="X14"/>
          <cell r="Y14"/>
          <cell r="Z14"/>
          <cell r="AA14">
            <v>0.154</v>
          </cell>
          <cell r="AB14" t="str">
            <v>-</v>
          </cell>
          <cell r="AC14" t="str">
            <v>-</v>
          </cell>
          <cell r="AD14"/>
          <cell r="AE14">
            <v>15.536</v>
          </cell>
        </row>
        <row r="15">
          <cell r="C15">
            <v>6.34</v>
          </cell>
          <cell r="D15">
            <v>6.758</v>
          </cell>
          <cell r="E15">
            <v>5.2729999999999997</v>
          </cell>
          <cell r="F15">
            <v>1.0109999999999999</v>
          </cell>
          <cell r="G15">
            <v>0.47399999999999998</v>
          </cell>
          <cell r="H15">
            <v>1.4850000000000001</v>
          </cell>
          <cell r="I15">
            <v>5.29</v>
          </cell>
          <cell r="J15"/>
          <cell r="K15" t="str">
            <v>-</v>
          </cell>
          <cell r="L15">
            <v>7.5999999999999998E-2</v>
          </cell>
          <cell r="M15" t="str">
            <v>-</v>
          </cell>
          <cell r="N15" t="str">
            <v>-</v>
          </cell>
          <cell r="O15">
            <v>0.41799999999999998</v>
          </cell>
          <cell r="P15"/>
          <cell r="Q15">
            <v>-0.59299999999999997</v>
          </cell>
          <cell r="R15"/>
          <cell r="S15"/>
          <cell r="T15">
            <v>-0.158</v>
          </cell>
          <cell r="U15">
            <v>0.41799999999999998</v>
          </cell>
          <cell r="V15">
            <v>0.65700000000000003</v>
          </cell>
          <cell r="W15"/>
          <cell r="X15"/>
          <cell r="Y15"/>
          <cell r="Z15"/>
          <cell r="AA15">
            <v>0.29399999999999998</v>
          </cell>
          <cell r="AB15" t="str">
            <v>-</v>
          </cell>
          <cell r="AC15" t="str">
            <v>-</v>
          </cell>
          <cell r="AD15"/>
          <cell r="AE15">
            <v>16.684999999999999</v>
          </cell>
        </row>
        <row r="16">
          <cell r="C16">
            <v>6.5940000000000003</v>
          </cell>
          <cell r="D16">
            <v>6.851</v>
          </cell>
          <cell r="E16">
            <v>5.4779999999999998</v>
          </cell>
          <cell r="F16">
            <v>0.874</v>
          </cell>
          <cell r="G16">
            <v>0.499</v>
          </cell>
          <cell r="H16">
            <v>1.373</v>
          </cell>
          <cell r="I16">
            <v>5.4409999999999998</v>
          </cell>
          <cell r="J16"/>
          <cell r="K16" t="str">
            <v>-</v>
          </cell>
          <cell r="L16">
            <v>0.19</v>
          </cell>
          <cell r="M16" t="str">
            <v>-</v>
          </cell>
          <cell r="N16" t="str">
            <v>-</v>
          </cell>
          <cell r="O16">
            <v>0.25700000000000001</v>
          </cell>
          <cell r="P16"/>
          <cell r="Q16">
            <v>-0.61699999999999999</v>
          </cell>
          <cell r="R16"/>
          <cell r="S16"/>
          <cell r="T16">
            <v>-0.307</v>
          </cell>
          <cell r="U16">
            <v>0.25700000000000001</v>
          </cell>
          <cell r="V16">
            <v>0.65600000000000003</v>
          </cell>
          <cell r="W16"/>
          <cell r="X16"/>
          <cell r="Y16"/>
          <cell r="Z16"/>
          <cell r="AA16">
            <v>0.113</v>
          </cell>
          <cell r="AB16" t="str">
            <v>-</v>
          </cell>
          <cell r="AC16" t="str">
            <v>-</v>
          </cell>
          <cell r="AD16"/>
          <cell r="AE16">
            <v>17.600999999999999</v>
          </cell>
        </row>
        <row r="17">
          <cell r="C17">
            <v>7.04</v>
          </cell>
          <cell r="D17">
            <v>7.0019999999999998</v>
          </cell>
          <cell r="E17">
            <v>5.6109999999999998</v>
          </cell>
          <cell r="F17">
            <v>0.84399999999999997</v>
          </cell>
          <cell r="G17">
            <v>0.54700000000000004</v>
          </cell>
          <cell r="H17">
            <v>1.391</v>
          </cell>
          <cell r="I17">
            <v>5.8029999999999999</v>
          </cell>
          <cell r="J17"/>
          <cell r="K17" t="str">
            <v>-</v>
          </cell>
          <cell r="L17">
            <v>0.53900000000000003</v>
          </cell>
          <cell r="M17" t="str">
            <v>-</v>
          </cell>
          <cell r="N17" t="str">
            <v>-</v>
          </cell>
          <cell r="O17">
            <v>-3.7999999999999999E-2</v>
          </cell>
          <cell r="P17"/>
          <cell r="Q17">
            <v>-0.88200000000000001</v>
          </cell>
          <cell r="R17"/>
          <cell r="S17"/>
          <cell r="T17">
            <v>-0.55600000000000005</v>
          </cell>
          <cell r="U17">
            <v>-3.7999999999999999E-2</v>
          </cell>
          <cell r="V17">
            <v>0.74199999999999999</v>
          </cell>
          <cell r="W17"/>
          <cell r="X17"/>
          <cell r="Y17"/>
          <cell r="Z17"/>
          <cell r="AA17">
            <v>-0.108</v>
          </cell>
          <cell r="AB17" t="str">
            <v>-</v>
          </cell>
          <cell r="AC17" t="str">
            <v>-</v>
          </cell>
          <cell r="AD17"/>
          <cell r="AE17">
            <v>19.574999999999999</v>
          </cell>
        </row>
        <row r="18">
          <cell r="C18">
            <v>7.5279999999999996</v>
          </cell>
          <cell r="D18">
            <v>7.61</v>
          </cell>
          <cell r="E18">
            <v>6.1130000000000004</v>
          </cell>
          <cell r="F18">
            <v>0.89900000000000002</v>
          </cell>
          <cell r="G18">
            <v>0.59799999999999998</v>
          </cell>
          <cell r="H18">
            <v>1.4970000000000001</v>
          </cell>
          <cell r="I18">
            <v>6.19</v>
          </cell>
          <cell r="J18"/>
          <cell r="K18" t="str">
            <v>-</v>
          </cell>
          <cell r="L18">
            <v>0.39100000000000001</v>
          </cell>
          <cell r="M18" t="str">
            <v>-</v>
          </cell>
          <cell r="N18" t="str">
            <v>-</v>
          </cell>
          <cell r="O18">
            <v>8.2000000000000003E-2</v>
          </cell>
          <cell r="P18"/>
          <cell r="Q18">
            <v>-0.81699999999999995</v>
          </cell>
          <cell r="R18"/>
          <cell r="S18"/>
          <cell r="T18">
            <v>-0.38</v>
          </cell>
          <cell r="U18">
            <v>8.2000000000000003E-2</v>
          </cell>
          <cell r="V18">
            <v>0.73099999999999998</v>
          </cell>
          <cell r="W18"/>
          <cell r="X18"/>
          <cell r="Y18"/>
          <cell r="Z18"/>
          <cell r="AA18">
            <v>3.2000000000000001E-2</v>
          </cell>
          <cell r="AB18" t="str">
            <v>-</v>
          </cell>
          <cell r="AC18" t="str">
            <v>-</v>
          </cell>
          <cell r="AD18"/>
          <cell r="AE18">
            <v>21.164000000000001</v>
          </cell>
        </row>
        <row r="19">
          <cell r="C19">
            <v>7.9160000000000004</v>
          </cell>
          <cell r="D19">
            <v>7.9219999999999997</v>
          </cell>
          <cell r="E19">
            <v>6.3879999999999999</v>
          </cell>
          <cell r="F19">
            <v>0.89200000000000002</v>
          </cell>
          <cell r="G19">
            <v>0.64200000000000002</v>
          </cell>
          <cell r="H19">
            <v>1.534</v>
          </cell>
          <cell r="I19">
            <v>6.5090000000000003</v>
          </cell>
          <cell r="J19"/>
          <cell r="K19" t="str">
            <v>-</v>
          </cell>
          <cell r="L19">
            <v>0.501</v>
          </cell>
          <cell r="M19" t="str">
            <v>-</v>
          </cell>
          <cell r="N19" t="str">
            <v>-</v>
          </cell>
          <cell r="O19">
            <v>6.0000000000000001E-3</v>
          </cell>
          <cell r="P19"/>
          <cell r="Q19">
            <v>-0.88600000000000001</v>
          </cell>
          <cell r="R19"/>
          <cell r="S19"/>
          <cell r="T19">
            <v>-0.46800000000000003</v>
          </cell>
          <cell r="U19">
            <v>6.0000000000000001E-3</v>
          </cell>
          <cell r="V19">
            <v>0.76900000000000002</v>
          </cell>
          <cell r="W19"/>
          <cell r="X19"/>
          <cell r="Y19"/>
          <cell r="Z19"/>
          <cell r="AA19">
            <v>-9.8000000000000004E-2</v>
          </cell>
          <cell r="AB19" t="str">
            <v>-</v>
          </cell>
          <cell r="AC19" t="str">
            <v>-</v>
          </cell>
          <cell r="AD19"/>
          <cell r="AE19">
            <v>22.512</v>
          </cell>
        </row>
        <row r="20">
          <cell r="C20">
            <v>8.3190000000000008</v>
          </cell>
          <cell r="D20">
            <v>8.39</v>
          </cell>
          <cell r="E20">
            <v>6.766</v>
          </cell>
          <cell r="F20">
            <v>0.95099999999999996</v>
          </cell>
          <cell r="G20">
            <v>0.67300000000000004</v>
          </cell>
          <cell r="H20">
            <v>1.6240000000000001</v>
          </cell>
          <cell r="I20">
            <v>6.8920000000000003</v>
          </cell>
          <cell r="J20"/>
          <cell r="K20" t="str">
            <v>-</v>
          </cell>
          <cell r="L20">
            <v>0.54600000000000004</v>
          </cell>
          <cell r="M20" t="str">
            <v>-</v>
          </cell>
          <cell r="N20" t="str">
            <v>-</v>
          </cell>
          <cell r="O20">
            <v>7.0999999999999994E-2</v>
          </cell>
          <cell r="P20"/>
          <cell r="Q20">
            <v>-0.88</v>
          </cell>
          <cell r="R20"/>
          <cell r="S20"/>
          <cell r="T20">
            <v>-0.52</v>
          </cell>
          <cell r="U20">
            <v>7.0999999999999994E-2</v>
          </cell>
          <cell r="V20">
            <v>0.79300000000000004</v>
          </cell>
          <cell r="W20"/>
          <cell r="X20"/>
          <cell r="Y20"/>
          <cell r="Z20"/>
          <cell r="AA20">
            <v>-0.17</v>
          </cell>
          <cell r="AB20" t="str">
            <v>-</v>
          </cell>
          <cell r="AC20" t="str">
            <v>-</v>
          </cell>
          <cell r="AD20"/>
          <cell r="AE20">
            <v>23.338999999999999</v>
          </cell>
        </row>
        <row r="21">
          <cell r="C21">
            <v>8.3719999999999999</v>
          </cell>
          <cell r="D21">
            <v>8.9410000000000007</v>
          </cell>
          <cell r="E21">
            <v>7.2320000000000002</v>
          </cell>
          <cell r="F21">
            <v>1.024</v>
          </cell>
          <cell r="G21">
            <v>0.68500000000000005</v>
          </cell>
          <cell r="H21">
            <v>1.7090000000000001</v>
          </cell>
          <cell r="I21">
            <v>7.0720000000000001</v>
          </cell>
          <cell r="J21"/>
          <cell r="K21" t="str">
            <v>-</v>
          </cell>
          <cell r="L21">
            <v>0.36299999999999999</v>
          </cell>
          <cell r="M21" t="str">
            <v>-</v>
          </cell>
          <cell r="N21" t="str">
            <v>-</v>
          </cell>
          <cell r="O21">
            <v>0.56899999999999995</v>
          </cell>
          <cell r="P21"/>
          <cell r="Q21">
            <v>-0.45500000000000002</v>
          </cell>
          <cell r="R21"/>
          <cell r="S21"/>
          <cell r="T21">
            <v>-0.28199999999999997</v>
          </cell>
          <cell r="U21">
            <v>0.56899999999999995</v>
          </cell>
          <cell r="V21">
            <v>0.81899999999999995</v>
          </cell>
          <cell r="W21"/>
          <cell r="X21"/>
          <cell r="Y21"/>
          <cell r="Z21"/>
          <cell r="AA21">
            <v>5.7000000000000002E-2</v>
          </cell>
          <cell r="AB21" t="str">
            <v>-</v>
          </cell>
          <cell r="AC21" t="str">
            <v>-</v>
          </cell>
          <cell r="AD21"/>
          <cell r="AE21">
            <v>24.878</v>
          </cell>
        </row>
        <row r="22">
          <cell r="C22">
            <v>8.9130000000000003</v>
          </cell>
          <cell r="D22">
            <v>9.5749999999999993</v>
          </cell>
          <cell r="E22">
            <v>7.7670000000000003</v>
          </cell>
          <cell r="F22">
            <v>1.0660000000000001</v>
          </cell>
          <cell r="G22">
            <v>0.74199999999999999</v>
          </cell>
          <cell r="H22">
            <v>1.8080000000000001</v>
          </cell>
          <cell r="I22">
            <v>7.4290000000000003</v>
          </cell>
          <cell r="J22"/>
          <cell r="K22" t="str">
            <v>-</v>
          </cell>
          <cell r="L22">
            <v>0.36699999999999999</v>
          </cell>
          <cell r="M22" t="str">
            <v>-</v>
          </cell>
          <cell r="N22" t="str">
            <v>-</v>
          </cell>
          <cell r="O22">
            <v>0.66200000000000003</v>
          </cell>
          <cell r="P22"/>
          <cell r="Q22">
            <v>-0.40400000000000003</v>
          </cell>
          <cell r="R22"/>
          <cell r="S22"/>
          <cell r="T22">
            <v>-0.21099999999999999</v>
          </cell>
          <cell r="U22">
            <v>0.66200000000000003</v>
          </cell>
          <cell r="V22">
            <v>0.88700000000000001</v>
          </cell>
          <cell r="W22"/>
          <cell r="X22"/>
          <cell r="Y22"/>
          <cell r="Z22"/>
          <cell r="AA22">
            <v>0.16800000000000001</v>
          </cell>
          <cell r="AB22" t="str">
            <v>-</v>
          </cell>
          <cell r="AC22" t="str">
            <v>-</v>
          </cell>
          <cell r="AD22"/>
          <cell r="AE22">
            <v>26.643999999999998</v>
          </cell>
        </row>
        <row r="23">
          <cell r="C23">
            <v>9.98</v>
          </cell>
          <cell r="D23">
            <v>10.59</v>
          </cell>
          <cell r="E23">
            <v>8.4860000000000007</v>
          </cell>
          <cell r="F23">
            <v>1.2390000000000001</v>
          </cell>
          <cell r="G23">
            <v>0.86499999999999999</v>
          </cell>
          <cell r="H23">
            <v>2.1040000000000001</v>
          </cell>
          <cell r="I23">
            <v>8.4</v>
          </cell>
          <cell r="J23"/>
          <cell r="K23" t="str">
            <v>-</v>
          </cell>
          <cell r="L23">
            <v>0.50800000000000001</v>
          </cell>
          <cell r="M23" t="str">
            <v>-</v>
          </cell>
          <cell r="N23" t="str">
            <v>-</v>
          </cell>
          <cell r="O23">
            <v>0.61</v>
          </cell>
          <cell r="P23"/>
          <cell r="Q23">
            <v>-0.629</v>
          </cell>
          <cell r="R23"/>
          <cell r="S23"/>
          <cell r="T23">
            <v>-0.47</v>
          </cell>
          <cell r="U23">
            <v>0.61</v>
          </cell>
          <cell r="V23">
            <v>0.94899999999999995</v>
          </cell>
          <cell r="W23"/>
          <cell r="X23"/>
          <cell r="Y23"/>
          <cell r="Z23"/>
          <cell r="AA23">
            <v>4.7E-2</v>
          </cell>
          <cell r="AB23" t="str">
            <v>-</v>
          </cell>
          <cell r="AC23" t="str">
            <v>-</v>
          </cell>
          <cell r="AD23"/>
          <cell r="AE23">
            <v>28.146999999999998</v>
          </cell>
        </row>
        <row r="24">
          <cell r="C24">
            <v>10.449</v>
          </cell>
          <cell r="D24">
            <v>10.987</v>
          </cell>
          <cell r="E24">
            <v>8.8079999999999998</v>
          </cell>
          <cell r="F24">
            <v>1.258</v>
          </cell>
          <cell r="G24">
            <v>0.92100000000000004</v>
          </cell>
          <cell r="H24">
            <v>2.1789999999999998</v>
          </cell>
          <cell r="I24">
            <v>8.7309999999999999</v>
          </cell>
          <cell r="J24"/>
          <cell r="K24" t="str">
            <v>-</v>
          </cell>
          <cell r="L24">
            <v>0.55000000000000004</v>
          </cell>
          <cell r="M24" t="str">
            <v>-</v>
          </cell>
          <cell r="N24" t="str">
            <v>-</v>
          </cell>
          <cell r="O24">
            <v>0.53800000000000003</v>
          </cell>
          <cell r="P24"/>
          <cell r="Q24">
            <v>-0.72</v>
          </cell>
          <cell r="R24"/>
          <cell r="S24"/>
          <cell r="T24">
            <v>-0.38400000000000001</v>
          </cell>
          <cell r="U24">
            <v>0.64600000000000002</v>
          </cell>
          <cell r="V24">
            <v>0.93500000000000005</v>
          </cell>
          <cell r="W24"/>
          <cell r="X24"/>
          <cell r="Y24"/>
          <cell r="Z24"/>
          <cell r="AA24">
            <v>6.7000000000000004E-2</v>
          </cell>
          <cell r="AB24" t="str">
            <v>-</v>
          </cell>
          <cell r="AC24" t="str">
            <v>-</v>
          </cell>
          <cell r="AD24"/>
          <cell r="AE24">
            <v>29.457000000000001</v>
          </cell>
        </row>
        <row r="25">
          <cell r="C25">
            <v>11.055999999999999</v>
          </cell>
          <cell r="D25">
            <v>11.919</v>
          </cell>
          <cell r="E25">
            <v>9.15</v>
          </cell>
          <cell r="F25">
            <v>1.7669999999999999</v>
          </cell>
          <cell r="G25">
            <v>1.002</v>
          </cell>
          <cell r="H25">
            <v>2.7690000000000001</v>
          </cell>
          <cell r="I25">
            <v>9.16</v>
          </cell>
          <cell r="J25"/>
          <cell r="K25" t="str">
            <v>-</v>
          </cell>
          <cell r="L25">
            <v>0.28899999999999998</v>
          </cell>
          <cell r="M25" t="str">
            <v>-</v>
          </cell>
          <cell r="N25" t="str">
            <v>-</v>
          </cell>
          <cell r="O25">
            <v>0.86299999999999999</v>
          </cell>
          <cell r="P25"/>
          <cell r="Q25">
            <v>-0.90400000000000003</v>
          </cell>
          <cell r="R25"/>
          <cell r="S25"/>
          <cell r="T25">
            <v>0.30299999999999999</v>
          </cell>
          <cell r="U25">
            <v>0.98899999999999999</v>
          </cell>
          <cell r="V25">
            <v>0.98399999999999999</v>
          </cell>
          <cell r="W25"/>
          <cell r="X25"/>
          <cell r="Y25"/>
          <cell r="Z25"/>
          <cell r="AA25">
            <v>0.77300000000000002</v>
          </cell>
          <cell r="AB25" t="str">
            <v>-</v>
          </cell>
          <cell r="AC25" t="str">
            <v>-</v>
          </cell>
          <cell r="AD25"/>
          <cell r="AE25">
            <v>31.928999999999998</v>
          </cell>
        </row>
        <row r="26">
          <cell r="C26">
            <v>12.257</v>
          </cell>
          <cell r="D26">
            <v>12.907999999999999</v>
          </cell>
          <cell r="E26">
            <v>9.7240000000000002</v>
          </cell>
          <cell r="F26">
            <v>2.0960000000000001</v>
          </cell>
          <cell r="G26">
            <v>1.0880000000000001</v>
          </cell>
          <cell r="H26">
            <v>3.1840000000000002</v>
          </cell>
          <cell r="I26">
            <v>10.137</v>
          </cell>
          <cell r="J26"/>
          <cell r="K26" t="str">
            <v>-</v>
          </cell>
          <cell r="L26">
            <v>0.53900000000000003</v>
          </cell>
          <cell r="M26" t="str">
            <v>-</v>
          </cell>
          <cell r="N26" t="str">
            <v>-</v>
          </cell>
          <cell r="O26">
            <v>0.65100000000000002</v>
          </cell>
          <cell r="P26"/>
          <cell r="Q26">
            <v>-1.4450000000000001</v>
          </cell>
          <cell r="R26"/>
          <cell r="S26"/>
          <cell r="T26">
            <v>0.32600000000000001</v>
          </cell>
          <cell r="U26">
            <v>0.91400000000000003</v>
          </cell>
          <cell r="V26">
            <v>0.98599999999999999</v>
          </cell>
          <cell r="W26"/>
          <cell r="X26"/>
          <cell r="Y26"/>
          <cell r="Z26"/>
          <cell r="AA26">
            <v>3.1E-2</v>
          </cell>
          <cell r="AB26" t="str">
            <v>-</v>
          </cell>
          <cell r="AC26" t="str">
            <v>-</v>
          </cell>
          <cell r="AD26"/>
          <cell r="AE26">
            <v>34.863999999999997</v>
          </cell>
        </row>
        <row r="27">
          <cell r="C27">
            <v>13.846</v>
          </cell>
          <cell r="D27">
            <v>14.417</v>
          </cell>
          <cell r="E27">
            <v>10.965999999999999</v>
          </cell>
          <cell r="F27">
            <v>2.2509999999999999</v>
          </cell>
          <cell r="G27">
            <v>1.2</v>
          </cell>
          <cell r="H27">
            <v>3.4510000000000001</v>
          </cell>
          <cell r="I27">
            <v>11.497999999999999</v>
          </cell>
          <cell r="J27"/>
          <cell r="K27" t="str">
            <v>-</v>
          </cell>
          <cell r="L27">
            <v>0.66200000000000003</v>
          </cell>
          <cell r="M27" t="str">
            <v>-</v>
          </cell>
          <cell r="N27" t="str">
            <v>-</v>
          </cell>
          <cell r="O27">
            <v>0.57099999999999995</v>
          </cell>
          <cell r="P27"/>
          <cell r="Q27">
            <v>-1.68</v>
          </cell>
          <cell r="R27"/>
          <cell r="S27"/>
          <cell r="T27">
            <v>0.46899999999999997</v>
          </cell>
          <cell r="U27">
            <v>0.92200000000000004</v>
          </cell>
          <cell r="V27">
            <v>1.014</v>
          </cell>
          <cell r="W27"/>
          <cell r="X27"/>
          <cell r="Y27"/>
          <cell r="Z27"/>
          <cell r="AA27">
            <v>0.45700000000000002</v>
          </cell>
          <cell r="AB27" t="str">
            <v>-</v>
          </cell>
          <cell r="AC27" t="str">
            <v>-</v>
          </cell>
          <cell r="AD27"/>
          <cell r="AE27">
            <v>37.472999999999999</v>
          </cell>
        </row>
        <row r="28">
          <cell r="C28">
            <v>15.037000000000001</v>
          </cell>
          <cell r="D28">
            <v>15.994</v>
          </cell>
          <cell r="E28">
            <v>11.958</v>
          </cell>
          <cell r="F28">
            <v>2.6970000000000001</v>
          </cell>
          <cell r="G28">
            <v>1.339</v>
          </cell>
          <cell r="H28">
            <v>4.0359999999999996</v>
          </cell>
          <cell r="I28">
            <v>12.541</v>
          </cell>
          <cell r="J28"/>
          <cell r="K28" t="str">
            <v>-</v>
          </cell>
          <cell r="L28">
            <v>0.38</v>
          </cell>
          <cell r="M28" t="str">
            <v>-</v>
          </cell>
          <cell r="N28" t="str">
            <v>-</v>
          </cell>
          <cell r="O28">
            <v>0.95699999999999996</v>
          </cell>
          <cell r="P28"/>
          <cell r="Q28">
            <v>-1.74</v>
          </cell>
          <cell r="R28"/>
          <cell r="S28"/>
          <cell r="T28">
            <v>0.74299999999999999</v>
          </cell>
          <cell r="U28">
            <v>1.1659999999999999</v>
          </cell>
          <cell r="V28">
            <v>1.115</v>
          </cell>
          <cell r="W28"/>
          <cell r="X28"/>
          <cell r="Y28"/>
          <cell r="Z28"/>
          <cell r="AA28">
            <v>3.2000000000000001E-2</v>
          </cell>
          <cell r="AB28" t="str">
            <v>-</v>
          </cell>
          <cell r="AC28" t="str">
            <v>-</v>
          </cell>
          <cell r="AD28"/>
          <cell r="AE28">
            <v>39.962000000000003</v>
          </cell>
        </row>
        <row r="29">
          <cell r="C29">
            <v>16.614999999999998</v>
          </cell>
          <cell r="D29">
            <v>18.251999999999999</v>
          </cell>
          <cell r="E29">
            <v>13.419</v>
          </cell>
          <cell r="F29">
            <v>3.3860000000000001</v>
          </cell>
          <cell r="G29">
            <v>1.4470000000000001</v>
          </cell>
          <cell r="H29">
            <v>4.8330000000000002</v>
          </cell>
          <cell r="I29">
            <v>13.861000000000001</v>
          </cell>
          <cell r="J29"/>
          <cell r="K29" t="str">
            <v>-</v>
          </cell>
          <cell r="L29">
            <v>-7.8E-2</v>
          </cell>
          <cell r="M29" t="str">
            <v>-</v>
          </cell>
          <cell r="N29" t="str">
            <v>-</v>
          </cell>
          <cell r="O29">
            <v>1.637</v>
          </cell>
          <cell r="P29"/>
          <cell r="Q29">
            <v>-1.7490000000000001</v>
          </cell>
          <cell r="R29"/>
          <cell r="S29"/>
          <cell r="T29">
            <v>1.3740000000000001</v>
          </cell>
          <cell r="U29">
            <v>2.0209999999999999</v>
          </cell>
          <cell r="V29">
            <v>1.224</v>
          </cell>
          <cell r="W29"/>
          <cell r="X29"/>
          <cell r="Y29"/>
          <cell r="Z29"/>
          <cell r="AA29">
            <v>0.63100000000000001</v>
          </cell>
          <cell r="AB29" t="str">
            <v>-</v>
          </cell>
          <cell r="AC29" t="str">
            <v>-</v>
          </cell>
          <cell r="AD29"/>
          <cell r="AE29">
            <v>42.52</v>
          </cell>
        </row>
        <row r="30">
          <cell r="C30">
            <v>19.082999999999998</v>
          </cell>
          <cell r="D30">
            <v>19.353000000000002</v>
          </cell>
          <cell r="E30">
            <v>14.465</v>
          </cell>
          <cell r="F30">
            <v>3.2320000000000002</v>
          </cell>
          <cell r="G30">
            <v>1.6559999999999999</v>
          </cell>
          <cell r="H30">
            <v>4.8879999999999999</v>
          </cell>
          <cell r="I30">
            <v>15.814</v>
          </cell>
          <cell r="J30"/>
          <cell r="K30" t="str">
            <v>-</v>
          </cell>
          <cell r="L30">
            <v>1.3879999999999999</v>
          </cell>
          <cell r="M30" t="str">
            <v>-</v>
          </cell>
          <cell r="N30" t="str">
            <v>-</v>
          </cell>
          <cell r="O30">
            <v>0.27</v>
          </cell>
          <cell r="P30"/>
          <cell r="Q30">
            <v>-2.9620000000000002</v>
          </cell>
          <cell r="R30"/>
          <cell r="S30"/>
          <cell r="T30">
            <v>-0.29199999999999998</v>
          </cell>
          <cell r="U30">
            <v>0.376</v>
          </cell>
          <cell r="V30">
            <v>1.302</v>
          </cell>
          <cell r="W30"/>
          <cell r="X30"/>
          <cell r="Y30"/>
          <cell r="Z30"/>
          <cell r="AA30">
            <v>-0.313</v>
          </cell>
          <cell r="AB30" t="str">
            <v>-</v>
          </cell>
          <cell r="AC30" t="str">
            <v>-</v>
          </cell>
          <cell r="AD30"/>
          <cell r="AE30">
            <v>46.779000000000003</v>
          </cell>
        </row>
        <row r="31">
          <cell r="C31">
            <v>21.279</v>
          </cell>
          <cell r="D31">
            <v>20.407</v>
          </cell>
          <cell r="E31">
            <v>15.404999999999999</v>
          </cell>
          <cell r="F31">
            <v>3.137</v>
          </cell>
          <cell r="G31">
            <v>1.865</v>
          </cell>
          <cell r="H31">
            <v>5.0019999999999998</v>
          </cell>
          <cell r="I31">
            <v>17.863</v>
          </cell>
          <cell r="J31"/>
          <cell r="K31" t="str">
            <v>-</v>
          </cell>
          <cell r="L31">
            <v>2.6139999999999999</v>
          </cell>
          <cell r="M31" t="str">
            <v>-</v>
          </cell>
          <cell r="N31" t="str">
            <v>-</v>
          </cell>
          <cell r="O31">
            <v>-0.872</v>
          </cell>
          <cell r="P31"/>
          <cell r="Q31">
            <v>-4.0090000000000003</v>
          </cell>
          <cell r="R31"/>
          <cell r="S31"/>
          <cell r="T31">
            <v>-1.081</v>
          </cell>
          <cell r="U31">
            <v>-0.76800000000000002</v>
          </cell>
          <cell r="V31">
            <v>1.3140000000000001</v>
          </cell>
          <cell r="W31"/>
          <cell r="X31"/>
          <cell r="Y31"/>
          <cell r="Z31"/>
          <cell r="AA31">
            <v>-0.189</v>
          </cell>
          <cell r="AB31" t="str">
            <v>-</v>
          </cell>
          <cell r="AC31" t="str">
            <v>-</v>
          </cell>
          <cell r="AD31"/>
          <cell r="AE31">
            <v>50.856000000000002</v>
          </cell>
        </row>
        <row r="32">
          <cell r="C32">
            <v>23.117000000000001</v>
          </cell>
          <cell r="D32">
            <v>22.794</v>
          </cell>
          <cell r="E32">
            <v>17.05</v>
          </cell>
          <cell r="F32">
            <v>3.6240000000000001</v>
          </cell>
          <cell r="G32">
            <v>2.12</v>
          </cell>
          <cell r="H32">
            <v>5.7439999999999998</v>
          </cell>
          <cell r="I32">
            <v>19.457000000000001</v>
          </cell>
          <cell r="J32"/>
          <cell r="K32" t="str">
            <v>-</v>
          </cell>
          <cell r="L32">
            <v>2.1080000000000001</v>
          </cell>
          <cell r="M32" t="str">
            <v>-</v>
          </cell>
          <cell r="N32" t="str">
            <v>-</v>
          </cell>
          <cell r="O32">
            <v>-0.32300000000000001</v>
          </cell>
          <cell r="P32"/>
          <cell r="Q32">
            <v>-3.9470000000000001</v>
          </cell>
          <cell r="R32"/>
          <cell r="S32"/>
          <cell r="T32">
            <v>-0.13300000000000001</v>
          </cell>
          <cell r="U32">
            <v>0.65500000000000003</v>
          </cell>
          <cell r="V32">
            <v>1.3440000000000001</v>
          </cell>
          <cell r="W32"/>
          <cell r="X32"/>
          <cell r="Y32"/>
          <cell r="Z32"/>
          <cell r="AA32">
            <v>-1.1080000000000001</v>
          </cell>
          <cell r="AB32" t="str">
            <v>-</v>
          </cell>
          <cell r="AC32" t="str">
            <v>-</v>
          </cell>
          <cell r="AD32"/>
          <cell r="AE32">
            <v>57.738999999999997</v>
          </cell>
        </row>
        <row r="33">
          <cell r="C33">
            <v>24.78</v>
          </cell>
          <cell r="D33">
            <v>25.414000000000001</v>
          </cell>
          <cell r="E33">
            <v>19.495000000000001</v>
          </cell>
          <cell r="F33">
            <v>3.47</v>
          </cell>
          <cell r="G33">
            <v>2.4489999999999998</v>
          </cell>
          <cell r="H33">
            <v>5.9189999999999996</v>
          </cell>
          <cell r="I33">
            <v>20.707999999999998</v>
          </cell>
          <cell r="J33"/>
          <cell r="K33" t="str">
            <v>-</v>
          </cell>
          <cell r="L33">
            <v>1.276</v>
          </cell>
          <cell r="M33" t="str">
            <v>-</v>
          </cell>
          <cell r="N33" t="str">
            <v>-</v>
          </cell>
          <cell r="O33">
            <v>0.63400000000000001</v>
          </cell>
          <cell r="P33"/>
          <cell r="Q33">
            <v>-2.8359999999999999</v>
          </cell>
          <cell r="R33"/>
          <cell r="S33"/>
          <cell r="T33">
            <v>0.48799999999999999</v>
          </cell>
          <cell r="U33">
            <v>0.85</v>
          </cell>
          <cell r="V33">
            <v>1.544</v>
          </cell>
          <cell r="W33"/>
          <cell r="X33"/>
          <cell r="Y33"/>
          <cell r="Z33"/>
          <cell r="AA33">
            <v>-0.40699999999999997</v>
          </cell>
          <cell r="AB33" t="str">
            <v>-</v>
          </cell>
          <cell r="AC33" t="str">
            <v>-</v>
          </cell>
          <cell r="AD33"/>
          <cell r="AE33">
            <v>64.590999999999994</v>
          </cell>
        </row>
        <row r="34">
          <cell r="C34">
            <v>26.524000000000001</v>
          </cell>
          <cell r="D34">
            <v>28.437000000000001</v>
          </cell>
          <cell r="E34">
            <v>22.036000000000001</v>
          </cell>
          <cell r="F34">
            <v>3.6339999999999999</v>
          </cell>
          <cell r="G34">
            <v>2.7669999999999999</v>
          </cell>
          <cell r="H34">
            <v>6.4009999999999998</v>
          </cell>
          <cell r="I34">
            <v>22.053000000000001</v>
          </cell>
          <cell r="J34"/>
          <cell r="K34" t="str">
            <v>-</v>
          </cell>
          <cell r="L34">
            <v>0.11</v>
          </cell>
          <cell r="M34" t="str">
            <v>-</v>
          </cell>
          <cell r="N34" t="str">
            <v>-</v>
          </cell>
          <cell r="O34">
            <v>1.913</v>
          </cell>
          <cell r="P34"/>
          <cell r="Q34">
            <v>-1.7210000000000001</v>
          </cell>
          <cell r="R34"/>
          <cell r="S34"/>
          <cell r="T34">
            <v>1.9079999999999999</v>
          </cell>
          <cell r="U34">
            <v>2.4489999999999998</v>
          </cell>
          <cell r="V34">
            <v>1.726</v>
          </cell>
          <cell r="W34"/>
          <cell r="X34"/>
          <cell r="Y34"/>
          <cell r="Z34"/>
          <cell r="AA34">
            <v>1.4530000000000001</v>
          </cell>
          <cell r="AB34" t="str">
            <v>-</v>
          </cell>
          <cell r="AC34" t="str">
            <v>-</v>
          </cell>
          <cell r="AD34"/>
          <cell r="AE34">
            <v>73.941999999999993</v>
          </cell>
        </row>
        <row r="35">
          <cell r="C35">
            <v>29.974</v>
          </cell>
          <cell r="D35">
            <v>33.356999999999999</v>
          </cell>
          <cell r="E35">
            <v>25.684000000000001</v>
          </cell>
          <cell r="F35">
            <v>4.3449999999999998</v>
          </cell>
          <cell r="G35">
            <v>3.3279999999999998</v>
          </cell>
          <cell r="H35">
            <v>7.673</v>
          </cell>
          <cell r="I35">
            <v>24.687999999999999</v>
          </cell>
          <cell r="J35"/>
          <cell r="K35" t="str">
            <v>-</v>
          </cell>
          <cell r="L35">
            <v>-0.871</v>
          </cell>
          <cell r="M35" t="str">
            <v>-</v>
          </cell>
          <cell r="N35" t="str">
            <v>-</v>
          </cell>
          <cell r="O35">
            <v>3.383</v>
          </cell>
          <cell r="P35"/>
          <cell r="Q35">
            <v>-0.96199999999999997</v>
          </cell>
          <cell r="R35"/>
          <cell r="S35"/>
          <cell r="T35">
            <v>2.1349999999999998</v>
          </cell>
          <cell r="U35">
            <v>4.3710000000000004</v>
          </cell>
          <cell r="V35">
            <v>2.0169999999999999</v>
          </cell>
          <cell r="W35"/>
          <cell r="X35"/>
          <cell r="Y35"/>
          <cell r="Z35"/>
          <cell r="AA35">
            <v>3.0339999999999998</v>
          </cell>
          <cell r="AB35" t="str">
            <v>-</v>
          </cell>
          <cell r="AC35" t="str">
            <v>-</v>
          </cell>
          <cell r="AD35"/>
          <cell r="AE35">
            <v>82.870999999999995</v>
          </cell>
        </row>
        <row r="36">
          <cell r="C36">
            <v>38.302999999999997</v>
          </cell>
          <cell r="D36">
            <v>43.895000000000003</v>
          </cell>
          <cell r="E36">
            <v>34.139000000000003</v>
          </cell>
          <cell r="F36">
            <v>5.4260000000000002</v>
          </cell>
          <cell r="G36">
            <v>4.33</v>
          </cell>
          <cell r="H36">
            <v>9.7560000000000002</v>
          </cell>
          <cell r="I36">
            <v>31.902000000000001</v>
          </cell>
          <cell r="J36"/>
          <cell r="K36" t="str">
            <v>-</v>
          </cell>
          <cell r="L36">
            <v>-2.2549999999999999</v>
          </cell>
          <cell r="M36" t="str">
            <v>-</v>
          </cell>
          <cell r="N36" t="str">
            <v>-</v>
          </cell>
          <cell r="O36">
            <v>5.5919999999999996</v>
          </cell>
          <cell r="P36"/>
          <cell r="Q36">
            <v>0.16600000000000001</v>
          </cell>
          <cell r="R36"/>
          <cell r="S36"/>
          <cell r="T36">
            <v>5.0940000000000003</v>
          </cell>
          <cell r="U36">
            <v>7.9870000000000001</v>
          </cell>
          <cell r="V36">
            <v>2.3719999999999999</v>
          </cell>
          <cell r="W36"/>
          <cell r="X36">
            <v>52.1</v>
          </cell>
          <cell r="Y36"/>
          <cell r="Z36"/>
          <cell r="AA36">
            <v>3.371</v>
          </cell>
          <cell r="AB36" t="str">
            <v>-</v>
          </cell>
          <cell r="AC36">
            <v>53.67</v>
          </cell>
          <cell r="AD36"/>
          <cell r="AE36">
            <v>98.191999999999993</v>
          </cell>
        </row>
        <row r="37">
          <cell r="C37">
            <v>48.481999999999999</v>
          </cell>
          <cell r="D37">
            <v>56.133000000000003</v>
          </cell>
          <cell r="E37">
            <v>43.92</v>
          </cell>
          <cell r="F37">
            <v>6.72</v>
          </cell>
          <cell r="G37">
            <v>5.4930000000000003</v>
          </cell>
          <cell r="H37">
            <v>12.212999999999999</v>
          </cell>
          <cell r="I37">
            <v>40.305999999999997</v>
          </cell>
          <cell r="J37"/>
          <cell r="K37">
            <v>0.63181963913257</v>
          </cell>
          <cell r="L37">
            <v>-3.6219999999999999</v>
          </cell>
          <cell r="M37">
            <v>-3.3228196391325699</v>
          </cell>
          <cell r="N37">
            <v>7.3518196391325707</v>
          </cell>
          <cell r="O37">
            <v>7.6509999999999998</v>
          </cell>
          <cell r="P37"/>
          <cell r="Q37">
            <v>0.93100000000000005</v>
          </cell>
          <cell r="R37"/>
          <cell r="S37"/>
          <cell r="T37">
            <v>8.7530000000000001</v>
          </cell>
          <cell r="U37">
            <v>10.281000000000001</v>
          </cell>
          <cell r="V37">
            <v>3.109</v>
          </cell>
          <cell r="X37">
            <v>64.7</v>
          </cell>
          <cell r="Y37"/>
          <cell r="Z37"/>
          <cell r="AA37">
            <v>5.09</v>
          </cell>
          <cell r="AB37">
            <v>4.7908196391325699</v>
          </cell>
          <cell r="AC37">
            <v>65.638000000000005</v>
          </cell>
          <cell r="AD37"/>
          <cell r="AE37">
            <v>120.84399999999999</v>
          </cell>
        </row>
        <row r="38">
          <cell r="C38">
            <v>57.128</v>
          </cell>
          <cell r="D38">
            <v>64.132000000000005</v>
          </cell>
          <cell r="E38">
            <v>51.265999999999998</v>
          </cell>
          <cell r="F38">
            <v>6.399</v>
          </cell>
          <cell r="G38">
            <v>6.4669999999999996</v>
          </cell>
          <cell r="H38">
            <v>12.866</v>
          </cell>
          <cell r="I38">
            <v>46.542999999999999</v>
          </cell>
          <cell r="J38"/>
          <cell r="K38">
            <v>-0.34295233912903972</v>
          </cell>
          <cell r="L38">
            <v>-1.857</v>
          </cell>
          <cell r="M38">
            <v>-0.90904766087096034</v>
          </cell>
          <cell r="N38">
            <v>6.0560476608709592</v>
          </cell>
          <cell r="O38">
            <v>7.0039999999999996</v>
          </cell>
          <cell r="P38"/>
          <cell r="Q38">
            <v>0.60499999999999998</v>
          </cell>
          <cell r="R38"/>
          <cell r="S38"/>
          <cell r="T38">
            <v>5.8390000000000004</v>
          </cell>
          <cell r="U38">
            <v>8.2460000000000004</v>
          </cell>
          <cell r="V38">
            <v>4.0789999999999997</v>
          </cell>
          <cell r="W38"/>
          <cell r="X38">
            <v>73.599999999999994</v>
          </cell>
          <cell r="Y38"/>
          <cell r="Z38"/>
          <cell r="AA38">
            <v>5.14</v>
          </cell>
          <cell r="AB38">
            <v>4.1920476608709603</v>
          </cell>
          <cell r="AC38">
            <v>75.991</v>
          </cell>
          <cell r="AD38"/>
          <cell r="AE38">
            <v>142.072</v>
          </cell>
        </row>
        <row r="39">
          <cell r="C39">
            <v>63.759</v>
          </cell>
          <cell r="D39">
            <v>70.183000000000007</v>
          </cell>
          <cell r="E39">
            <v>57.555</v>
          </cell>
          <cell r="F39">
            <v>5.2329999999999997</v>
          </cell>
          <cell r="G39">
            <v>7.3949999999999996</v>
          </cell>
          <cell r="H39">
            <v>12.628</v>
          </cell>
          <cell r="I39">
            <v>52.515999999999998</v>
          </cell>
          <cell r="J39"/>
          <cell r="K39">
            <v>0.58899442799641555</v>
          </cell>
          <cell r="L39">
            <v>-0.53600000000000003</v>
          </cell>
          <cell r="M39">
            <v>6.6005572003584437E-2</v>
          </cell>
          <cell r="N39">
            <v>5.8219944279964162</v>
          </cell>
          <cell r="O39">
            <v>6.4240000000000004</v>
          </cell>
          <cell r="P39"/>
          <cell r="Q39">
            <v>1.1910000000000001</v>
          </cell>
          <cell r="R39"/>
          <cell r="S39"/>
          <cell r="T39">
            <v>4.6779999999999999</v>
          </cell>
          <cell r="U39">
            <v>5.5679999999999996</v>
          </cell>
          <cell r="V39">
            <v>4.907</v>
          </cell>
          <cell r="W39"/>
          <cell r="X39">
            <v>79.5</v>
          </cell>
          <cell r="Y39"/>
          <cell r="Z39"/>
          <cell r="AA39">
            <v>5.3490000000000002</v>
          </cell>
          <cell r="AB39">
            <v>4.746994427996416</v>
          </cell>
          <cell r="AC39">
            <v>86.356999999999999</v>
          </cell>
          <cell r="AD39"/>
          <cell r="AE39">
            <v>166.08699999999999</v>
          </cell>
        </row>
        <row r="40">
          <cell r="C40">
            <v>70.983999999999995</v>
          </cell>
          <cell r="D40">
            <v>79.668999999999997</v>
          </cell>
          <cell r="E40">
            <v>66.070999999999998</v>
          </cell>
          <cell r="F40">
            <v>5.2430000000000003</v>
          </cell>
          <cell r="G40">
            <v>8.3550000000000004</v>
          </cell>
          <cell r="H40">
            <v>13.598000000000001</v>
          </cell>
          <cell r="I40">
            <v>58.432000000000002</v>
          </cell>
          <cell r="J40"/>
          <cell r="K40">
            <v>4.7630930705499477</v>
          </cell>
          <cell r="L40">
            <v>-2.0270000000000001</v>
          </cell>
          <cell r="M40">
            <v>-3.3480930705499472</v>
          </cell>
          <cell r="N40">
            <v>10.006093070549946</v>
          </cell>
          <cell r="O40">
            <v>8.6850000000000005</v>
          </cell>
          <cell r="P40"/>
          <cell r="Q40">
            <v>3.4420000000000002</v>
          </cell>
          <cell r="R40"/>
          <cell r="S40"/>
          <cell r="T40">
            <v>7.7549999999999999</v>
          </cell>
          <cell r="U40">
            <v>9.0289999999999999</v>
          </cell>
          <cell r="V40">
            <v>5.8559999999999999</v>
          </cell>
          <cell r="W40"/>
          <cell r="X40">
            <v>88.6</v>
          </cell>
          <cell r="Y40"/>
          <cell r="Z40"/>
          <cell r="AA40">
            <v>7.24</v>
          </cell>
          <cell r="AB40">
            <v>8.5610930705499477</v>
          </cell>
          <cell r="AC40">
            <v>96.730999999999995</v>
          </cell>
          <cell r="AD40"/>
          <cell r="AE40">
            <v>192.34100000000001</v>
          </cell>
        </row>
        <row r="41">
          <cell r="C41">
            <v>86.677000000000007</v>
          </cell>
          <cell r="D41">
            <v>95.222999999999999</v>
          </cell>
          <cell r="E41">
            <v>79.491</v>
          </cell>
          <cell r="F41">
            <v>5.8760000000000003</v>
          </cell>
          <cell r="G41">
            <v>9.8559999999999999</v>
          </cell>
          <cell r="H41">
            <v>15.731999999999999</v>
          </cell>
          <cell r="I41">
            <v>72.543000000000006</v>
          </cell>
          <cell r="J41"/>
          <cell r="K41">
            <v>3.2822834320496441</v>
          </cell>
          <cell r="L41">
            <v>-0.16200000000000001</v>
          </cell>
          <cell r="M41">
            <v>-0.77428343204964389</v>
          </cell>
          <cell r="N41">
            <v>9.1582834320496413</v>
          </cell>
          <cell r="O41">
            <v>8.5459999999999994</v>
          </cell>
          <cell r="P41"/>
          <cell r="Q41">
            <v>2.67</v>
          </cell>
          <cell r="R41"/>
          <cell r="S41"/>
          <cell r="T41">
            <v>8.0640000000000001</v>
          </cell>
          <cell r="U41">
            <v>9.7230000000000008</v>
          </cell>
          <cell r="V41">
            <v>7.5869999999999997</v>
          </cell>
          <cell r="W41"/>
          <cell r="X41">
            <v>98.2</v>
          </cell>
          <cell r="Y41"/>
          <cell r="Z41"/>
          <cell r="AA41">
            <v>6.0720000000000001</v>
          </cell>
          <cell r="AB41">
            <v>6.6842834320496438</v>
          </cell>
          <cell r="AC41">
            <v>107.499</v>
          </cell>
          <cell r="AD41"/>
          <cell r="AE41">
            <v>232.55699999999999</v>
          </cell>
        </row>
        <row r="42">
          <cell r="C42">
            <v>102.98399999999999</v>
          </cell>
          <cell r="D42">
            <v>114.521</v>
          </cell>
          <cell r="E42">
            <v>96.635999999999996</v>
          </cell>
          <cell r="F42">
            <v>6.0179999999999998</v>
          </cell>
          <cell r="G42">
            <v>11.867000000000001</v>
          </cell>
          <cell r="H42">
            <v>17.885000000000002</v>
          </cell>
          <cell r="I42">
            <v>85.908000000000001</v>
          </cell>
          <cell r="J42"/>
          <cell r="K42">
            <v>1.6986927876773377</v>
          </cell>
          <cell r="L42">
            <v>-1.4890000000000001</v>
          </cell>
          <cell r="M42">
            <v>2.3313072123226624</v>
          </cell>
          <cell r="N42">
            <v>7.7166927876773368</v>
          </cell>
          <cell r="O42">
            <v>11.537000000000001</v>
          </cell>
          <cell r="P42"/>
          <cell r="Q42">
            <v>5.5190000000000001</v>
          </cell>
          <cell r="R42"/>
          <cell r="S42"/>
          <cell r="T42">
            <v>12.497</v>
          </cell>
          <cell r="U42">
            <v>12.266999999999999</v>
          </cell>
          <cell r="V42">
            <v>9.1630000000000003</v>
          </cell>
          <cell r="W42"/>
          <cell r="X42">
            <v>113.8</v>
          </cell>
          <cell r="Y42"/>
          <cell r="Z42"/>
          <cell r="AA42">
            <v>8.9529999999999994</v>
          </cell>
          <cell r="AB42">
            <v>5.1326927876773381</v>
          </cell>
          <cell r="AC42">
            <v>126.22199999999999</v>
          </cell>
          <cell r="AD42"/>
          <cell r="AE42">
            <v>267.548</v>
          </cell>
        </row>
        <row r="43">
          <cell r="C43">
            <v>121.922</v>
          </cell>
          <cell r="D43">
            <v>127.92100000000001</v>
          </cell>
          <cell r="E43">
            <v>110.587</v>
          </cell>
          <cell r="F43">
            <v>4.3680000000000003</v>
          </cell>
          <cell r="G43">
            <v>12.965999999999999</v>
          </cell>
          <cell r="H43">
            <v>17.334</v>
          </cell>
          <cell r="I43">
            <v>101.48</v>
          </cell>
          <cell r="J43"/>
          <cell r="K43">
            <v>-4.776432739527694</v>
          </cell>
          <cell r="L43">
            <v>5.7460000000000004</v>
          </cell>
          <cell r="M43">
            <v>12.153432739527696</v>
          </cell>
          <cell r="N43">
            <v>-0.40843273952769327</v>
          </cell>
          <cell r="O43">
            <v>5.9989999999999997</v>
          </cell>
          <cell r="P43"/>
          <cell r="Q43">
            <v>1.631</v>
          </cell>
          <cell r="R43"/>
          <cell r="S43"/>
          <cell r="T43">
            <v>7.6349999999999998</v>
          </cell>
          <cell r="U43">
            <v>8.6720000000000006</v>
          </cell>
          <cell r="V43">
            <v>11.231999999999999</v>
          </cell>
          <cell r="W43"/>
          <cell r="X43">
            <v>125.2</v>
          </cell>
          <cell r="Y43"/>
          <cell r="Z43"/>
          <cell r="AA43">
            <v>8.3179999999999996</v>
          </cell>
          <cell r="AB43">
            <v>1.9105672604723065</v>
          </cell>
          <cell r="AC43">
            <v>133.648</v>
          </cell>
          <cell r="AD43"/>
          <cell r="AE43">
            <v>298.73899999999998</v>
          </cell>
        </row>
        <row r="44">
          <cell r="C44">
            <v>132.87899999999999</v>
          </cell>
          <cell r="D44">
            <v>141.42099999999999</v>
          </cell>
          <cell r="E44">
            <v>121.43600000000001</v>
          </cell>
          <cell r="F44">
            <v>6.3369999999999997</v>
          </cell>
          <cell r="G44">
            <v>13.648</v>
          </cell>
          <cell r="H44">
            <v>19.984999999999999</v>
          </cell>
          <cell r="I44">
            <v>110.42100000000001</v>
          </cell>
          <cell r="J44"/>
          <cell r="K44">
            <v>-4.3162035888602555</v>
          </cell>
          <cell r="L44">
            <v>3.3660000000000001</v>
          </cell>
          <cell r="M44">
            <v>9.8872035888602543</v>
          </cell>
          <cell r="N44">
            <v>2.0207964111397443</v>
          </cell>
          <cell r="O44">
            <v>8.5419999999999998</v>
          </cell>
          <cell r="P44"/>
          <cell r="Q44">
            <v>2.2050000000000001</v>
          </cell>
          <cell r="R44"/>
          <cell r="S44"/>
          <cell r="T44">
            <v>12.819000000000001</v>
          </cell>
          <cell r="U44">
            <v>8.9979999999999993</v>
          </cell>
          <cell r="V44">
            <v>12.087</v>
          </cell>
          <cell r="W44"/>
          <cell r="X44">
            <v>132.5</v>
          </cell>
          <cell r="Y44"/>
          <cell r="Z44"/>
          <cell r="AA44">
            <v>8.7050000000000001</v>
          </cell>
          <cell r="AB44">
            <v>2.1837964111397437</v>
          </cell>
          <cell r="AC44">
            <v>142.88900000000001</v>
          </cell>
          <cell r="AD44"/>
          <cell r="AE44">
            <v>327.91</v>
          </cell>
        </row>
        <row r="45">
          <cell r="C45">
            <v>141.36099999999999</v>
          </cell>
          <cell r="D45">
            <v>153.16300000000001</v>
          </cell>
          <cell r="E45">
            <v>131.02699999999999</v>
          </cell>
          <cell r="F45">
            <v>7.83</v>
          </cell>
          <cell r="G45">
            <v>14.305999999999999</v>
          </cell>
          <cell r="H45">
            <v>22.135999999999999</v>
          </cell>
          <cell r="I45">
            <v>118.31</v>
          </cell>
          <cell r="J45"/>
          <cell r="K45">
            <v>-0.64220296323680559</v>
          </cell>
          <cell r="L45">
            <v>0.58099999999999996</v>
          </cell>
          <cell r="M45">
            <v>5.1952029632368051</v>
          </cell>
          <cell r="N45">
            <v>7.1877970367631958</v>
          </cell>
          <cell r="O45">
            <v>11.802</v>
          </cell>
          <cell r="P45"/>
          <cell r="Q45">
            <v>3.972</v>
          </cell>
          <cell r="R45"/>
          <cell r="S45"/>
          <cell r="T45">
            <v>12.288</v>
          </cell>
          <cell r="U45">
            <v>9.7949999999999999</v>
          </cell>
          <cell r="V45">
            <v>13.225</v>
          </cell>
          <cell r="W45"/>
          <cell r="X45">
            <v>143.6</v>
          </cell>
          <cell r="Y45"/>
          <cell r="Z45"/>
          <cell r="AA45">
            <v>11.76</v>
          </cell>
          <cell r="AB45">
            <v>7.1457970367631969</v>
          </cell>
          <cell r="AC45">
            <v>155.148</v>
          </cell>
          <cell r="AD45"/>
          <cell r="AE45">
            <v>358.64400000000001</v>
          </cell>
        </row>
        <row r="46">
          <cell r="C46">
            <v>151.36500000000001</v>
          </cell>
          <cell r="D46">
            <v>163.9</v>
          </cell>
          <cell r="E46">
            <v>141.81899999999999</v>
          </cell>
          <cell r="F46">
            <v>7.468</v>
          </cell>
          <cell r="G46">
            <v>14.613</v>
          </cell>
          <cell r="H46">
            <v>22.081</v>
          </cell>
          <cell r="I46">
            <v>129.74700000000001</v>
          </cell>
          <cell r="J46"/>
          <cell r="K46">
            <v>3.1955958275694996</v>
          </cell>
          <cell r="L46">
            <v>1.42</v>
          </cell>
          <cell r="M46">
            <v>3.2914041724304992</v>
          </cell>
          <cell r="N46">
            <v>10.663595827569502</v>
          </cell>
          <cell r="O46">
            <v>12.535</v>
          </cell>
          <cell r="P46"/>
          <cell r="Q46">
            <v>5.0670000000000002</v>
          </cell>
          <cell r="R46"/>
          <cell r="S46"/>
          <cell r="T46">
            <v>10.273999999999999</v>
          </cell>
          <cell r="U46">
            <v>10.259</v>
          </cell>
          <cell r="V46">
            <v>14.72</v>
          </cell>
          <cell r="W46"/>
          <cell r="X46">
            <v>157</v>
          </cell>
          <cell r="Y46"/>
          <cell r="Z46"/>
          <cell r="AA46">
            <v>11.057</v>
          </cell>
          <cell r="AB46">
            <v>9.185595827569502</v>
          </cell>
          <cell r="AC46">
            <v>166.482</v>
          </cell>
          <cell r="AD46"/>
          <cell r="AE46">
            <v>386.71800000000002</v>
          </cell>
        </row>
        <row r="47">
          <cell r="C47">
            <v>162.245</v>
          </cell>
          <cell r="D47">
            <v>171.279</v>
          </cell>
          <cell r="E47">
            <v>150.56100000000001</v>
          </cell>
          <cell r="F47">
            <v>6.3310000000000004</v>
          </cell>
          <cell r="G47">
            <v>14.387</v>
          </cell>
          <cell r="H47">
            <v>20.718</v>
          </cell>
          <cell r="I47">
            <v>138.577</v>
          </cell>
          <cell r="J47"/>
          <cell r="K47">
            <v>2.6347636889102302</v>
          </cell>
          <cell r="L47">
            <v>5.5510000000000002</v>
          </cell>
          <cell r="M47">
            <v>5.619236311089769</v>
          </cell>
          <cell r="N47">
            <v>8.9657636889102292</v>
          </cell>
          <cell r="O47">
            <v>9.0340000000000007</v>
          </cell>
          <cell r="P47"/>
          <cell r="Q47">
            <v>2.7029999999999998</v>
          </cell>
          <cell r="R47"/>
          <cell r="S47"/>
          <cell r="T47">
            <v>11.114000000000001</v>
          </cell>
          <cell r="U47">
            <v>5.7389999999999999</v>
          </cell>
          <cell r="V47">
            <v>16.600999999999999</v>
          </cell>
          <cell r="W47"/>
          <cell r="X47">
            <v>162.5</v>
          </cell>
          <cell r="Y47"/>
          <cell r="Z47"/>
          <cell r="AA47">
            <v>9.6489999999999991</v>
          </cell>
          <cell r="AB47">
            <v>9.5807636889102277</v>
          </cell>
          <cell r="AC47">
            <v>179.28299999999999</v>
          </cell>
          <cell r="AD47"/>
          <cell r="AE47">
            <v>424.55900000000003</v>
          </cell>
        </row>
        <row r="48">
          <cell r="C48">
            <v>170.221</v>
          </cell>
          <cell r="D48">
            <v>178.96100000000001</v>
          </cell>
          <cell r="E48">
            <v>158.85400000000001</v>
          </cell>
          <cell r="F48">
            <v>4.2830000000000004</v>
          </cell>
          <cell r="G48">
            <v>15.824</v>
          </cell>
          <cell r="H48">
            <v>20.106999999999999</v>
          </cell>
          <cell r="I48">
            <v>147.97900000000001</v>
          </cell>
          <cell r="J48"/>
          <cell r="K48">
            <v>5.1559441253563909</v>
          </cell>
          <cell r="L48">
            <v>6.1790000000000003</v>
          </cell>
          <cell r="M48">
            <v>5.4800558746436092</v>
          </cell>
          <cell r="N48">
            <v>9.4389441253563913</v>
          </cell>
          <cell r="O48">
            <v>8.74</v>
          </cell>
          <cell r="P48"/>
          <cell r="Q48">
            <v>4.4569999999999999</v>
          </cell>
          <cell r="R48"/>
          <cell r="S48"/>
          <cell r="T48">
            <v>10.433</v>
          </cell>
          <cell r="U48">
            <v>3.6869999999999998</v>
          </cell>
          <cell r="V48">
            <v>17.36</v>
          </cell>
          <cell r="W48"/>
          <cell r="X48">
            <v>167.8</v>
          </cell>
          <cell r="Y48"/>
          <cell r="Z48"/>
          <cell r="AA48">
            <v>9.7140000000000004</v>
          </cell>
          <cell r="AB48">
            <v>10.412944125356391</v>
          </cell>
          <cell r="AC48">
            <v>190.684</v>
          </cell>
          <cell r="AD48"/>
          <cell r="AE48">
            <v>456.20499999999998</v>
          </cell>
        </row>
        <row r="49">
          <cell r="C49">
            <v>184.92099999999999</v>
          </cell>
          <cell r="D49">
            <v>189.995</v>
          </cell>
          <cell r="E49">
            <v>170.012</v>
          </cell>
          <cell r="F49">
            <v>1.6439999999999999</v>
          </cell>
          <cell r="G49">
            <v>18.338999999999999</v>
          </cell>
          <cell r="H49">
            <v>19.983000000000001</v>
          </cell>
          <cell r="I49">
            <v>161.99700000000001</v>
          </cell>
          <cell r="J49"/>
          <cell r="K49">
            <v>9.3729178800713928</v>
          </cell>
          <cell r="L49">
            <v>10.189</v>
          </cell>
          <cell r="M49">
            <v>4.2460821199286078</v>
          </cell>
          <cell r="N49">
            <v>11.016917880071393</v>
          </cell>
          <cell r="O49">
            <v>5.0739999999999998</v>
          </cell>
          <cell r="P49"/>
          <cell r="Q49">
            <v>3.43</v>
          </cell>
          <cell r="R49"/>
          <cell r="S49"/>
          <cell r="T49">
            <v>1.1990000000000001</v>
          </cell>
          <cell r="U49">
            <v>-3.2309999999999999</v>
          </cell>
          <cell r="V49">
            <v>18.605</v>
          </cell>
          <cell r="W49"/>
          <cell r="X49">
            <v>167.4</v>
          </cell>
          <cell r="Y49"/>
          <cell r="Z49"/>
          <cell r="AA49">
            <v>6.2880000000000003</v>
          </cell>
          <cell r="AB49">
            <v>12.230917880071393</v>
          </cell>
          <cell r="AC49">
            <v>200.91499999999999</v>
          </cell>
          <cell r="AD49"/>
          <cell r="AE49">
            <v>512.83199999999999</v>
          </cell>
        </row>
        <row r="50">
          <cell r="C50">
            <v>202.523</v>
          </cell>
          <cell r="D50">
            <v>196.99299999999999</v>
          </cell>
          <cell r="E50">
            <v>176.88900000000001</v>
          </cell>
          <cell r="F50">
            <v>0.47699999999999998</v>
          </cell>
          <cell r="G50">
            <v>19.626999999999999</v>
          </cell>
          <cell r="H50">
            <v>20.103999999999999</v>
          </cell>
          <cell r="I50">
            <v>177.70099999999999</v>
          </cell>
          <cell r="J50"/>
          <cell r="K50">
            <v>5.8812838097924889</v>
          </cell>
          <cell r="L50">
            <v>20.646999999999998</v>
          </cell>
          <cell r="M50">
            <v>8.7587161902075117</v>
          </cell>
          <cell r="N50">
            <v>6.3582838097924883</v>
          </cell>
          <cell r="O50">
            <v>-5.53</v>
          </cell>
          <cell r="P50"/>
          <cell r="Q50">
            <v>-6.0069999999999997</v>
          </cell>
          <cell r="R50"/>
          <cell r="S50"/>
          <cell r="T50">
            <v>-6.9589999999999996</v>
          </cell>
          <cell r="U50">
            <v>-14.504</v>
          </cell>
          <cell r="V50">
            <v>19.170000000000002</v>
          </cell>
          <cell r="W50"/>
          <cell r="X50">
            <v>153.69999999999999</v>
          </cell>
          <cell r="Y50"/>
          <cell r="Z50"/>
          <cell r="AA50">
            <v>-3.3730000000000002</v>
          </cell>
          <cell r="AB50">
            <v>8.515283809792491</v>
          </cell>
          <cell r="AC50">
            <v>195.244</v>
          </cell>
          <cell r="AD50"/>
          <cell r="AE50">
            <v>572.03099999999995</v>
          </cell>
        </row>
        <row r="51">
          <cell r="C51">
            <v>218.44</v>
          </cell>
          <cell r="D51">
            <v>218.56399999999999</v>
          </cell>
          <cell r="E51">
            <v>192.03299999999999</v>
          </cell>
          <cell r="F51">
            <v>5.0990000000000002</v>
          </cell>
          <cell r="G51">
            <v>21.431999999999999</v>
          </cell>
          <cell r="H51">
            <v>26.530999999999999</v>
          </cell>
          <cell r="I51">
            <v>193.24299999999999</v>
          </cell>
          <cell r="J51"/>
          <cell r="K51">
            <v>3.6514117044399859</v>
          </cell>
          <cell r="L51">
            <v>14.349</v>
          </cell>
          <cell r="M51">
            <v>5.7225882955600138</v>
          </cell>
          <cell r="N51">
            <v>8.7504117044399869</v>
          </cell>
          <cell r="O51">
            <v>0.124</v>
          </cell>
          <cell r="P51"/>
          <cell r="Q51">
            <v>-4.9749999999999996</v>
          </cell>
          <cell r="R51"/>
          <cell r="S51"/>
          <cell r="T51">
            <v>-4.5750000000000002</v>
          </cell>
          <cell r="U51">
            <v>-6.99</v>
          </cell>
          <cell r="V51">
            <v>20.021000000000001</v>
          </cell>
          <cell r="W51"/>
          <cell r="X51">
            <v>151.9</v>
          </cell>
          <cell r="Y51"/>
          <cell r="Z51"/>
          <cell r="AA51">
            <v>2.9569999999999999</v>
          </cell>
          <cell r="AB51">
            <v>11.583411704439987</v>
          </cell>
          <cell r="AC51">
            <v>186.65799999999999</v>
          </cell>
          <cell r="AD51"/>
          <cell r="AE51">
            <v>631.60699999999997</v>
          </cell>
        </row>
        <row r="52">
          <cell r="C52">
            <v>230.16399999999999</v>
          </cell>
          <cell r="D52">
            <v>237.47900000000001</v>
          </cell>
          <cell r="E52">
            <v>209.376</v>
          </cell>
          <cell r="F52">
            <v>6.8869999999999996</v>
          </cell>
          <cell r="G52">
            <v>21.216000000000001</v>
          </cell>
          <cell r="H52">
            <v>28.103000000000002</v>
          </cell>
          <cell r="I52">
            <v>206.55799999999999</v>
          </cell>
          <cell r="J52"/>
          <cell r="K52">
            <v>-1.1045324256832374</v>
          </cell>
          <cell r="L52">
            <v>6.8419999999999996</v>
          </cell>
          <cell r="M52">
            <v>8.3745324256832365</v>
          </cell>
          <cell r="N52">
            <v>5.7824675743167617</v>
          </cell>
          <cell r="O52">
            <v>7.3150000000000004</v>
          </cell>
          <cell r="P52"/>
          <cell r="Q52">
            <v>0.42799999999999999</v>
          </cell>
          <cell r="R52"/>
          <cell r="S52"/>
          <cell r="T52">
            <v>-2.6349999999999998</v>
          </cell>
          <cell r="U52">
            <v>-0.85099999999999998</v>
          </cell>
          <cell r="V52">
            <v>19.79</v>
          </cell>
          <cell r="W52"/>
          <cell r="X52">
            <v>151.1</v>
          </cell>
          <cell r="Y52"/>
          <cell r="Z52"/>
          <cell r="AA52">
            <v>9.4380000000000006</v>
          </cell>
          <cell r="AB52">
            <v>7.9054675743167628</v>
          </cell>
          <cell r="AC52">
            <v>188.31899999999999</v>
          </cell>
          <cell r="AD52"/>
          <cell r="AE52">
            <v>681.46400000000006</v>
          </cell>
        </row>
        <row r="53">
          <cell r="C53">
            <v>239.422</v>
          </cell>
          <cell r="D53">
            <v>263.18599999999998</v>
          </cell>
          <cell r="E53">
            <v>233.464</v>
          </cell>
          <cell r="F53">
            <v>9.2769999999999992</v>
          </cell>
          <cell r="G53">
            <v>20.445</v>
          </cell>
          <cell r="H53">
            <v>29.722000000000001</v>
          </cell>
          <cell r="I53">
            <v>216.75</v>
          </cell>
          <cell r="J53"/>
          <cell r="K53">
            <v>4.5640415200833742</v>
          </cell>
          <cell r="L53">
            <v>-10.999000000000001</v>
          </cell>
          <cell r="M53">
            <v>-1.0760415200833724</v>
          </cell>
          <cell r="N53">
            <v>13.841041520083374</v>
          </cell>
          <cell r="O53">
            <v>23.763999999999999</v>
          </cell>
          <cell r="P53"/>
          <cell r="Q53">
            <v>14.487</v>
          </cell>
          <cell r="R53"/>
          <cell r="S53"/>
          <cell r="T53">
            <v>13.02</v>
          </cell>
          <cell r="U53">
            <v>13.753</v>
          </cell>
          <cell r="V53">
            <v>17.954000000000001</v>
          </cell>
          <cell r="W53"/>
          <cell r="X53">
            <v>165.8</v>
          </cell>
          <cell r="Y53"/>
          <cell r="Z53"/>
          <cell r="AA53">
            <v>23.641999999999999</v>
          </cell>
          <cell r="AB53">
            <v>13.719041520083374</v>
          </cell>
          <cell r="AC53">
            <v>204.68299999999999</v>
          </cell>
          <cell r="AD53"/>
          <cell r="AE53">
            <v>716.58399999999995</v>
          </cell>
        </row>
        <row r="54">
          <cell r="C54">
            <v>236.68799999999999</v>
          </cell>
          <cell r="D54">
            <v>283.03500000000003</v>
          </cell>
          <cell r="E54">
            <v>254.36699999999999</v>
          </cell>
          <cell r="F54">
            <v>8.0359999999999996</v>
          </cell>
          <cell r="G54">
            <v>20.632000000000001</v>
          </cell>
          <cell r="H54">
            <v>28.667999999999999</v>
          </cell>
          <cell r="I54">
            <v>214.79599999999999</v>
          </cell>
          <cell r="J54"/>
          <cell r="K54">
            <v>26.11998567058804</v>
          </cell>
          <cell r="L54">
            <v>-31.83</v>
          </cell>
          <cell r="M54">
            <v>-19.638985670588038</v>
          </cell>
          <cell r="N54">
            <v>34.155985670588038</v>
          </cell>
          <cell r="O54">
            <v>46.347000000000001</v>
          </cell>
          <cell r="P54"/>
          <cell r="Q54">
            <v>38.311</v>
          </cell>
          <cell r="R54"/>
          <cell r="S54"/>
          <cell r="T54">
            <v>36.201000000000001</v>
          </cell>
          <cell r="U54">
            <v>36.152999999999999</v>
          </cell>
          <cell r="V54">
            <v>18.879000000000001</v>
          </cell>
          <cell r="W54"/>
          <cell r="X54">
            <v>201.9</v>
          </cell>
          <cell r="Y54"/>
          <cell r="Z54"/>
          <cell r="AA54">
            <v>45.783000000000001</v>
          </cell>
          <cell r="AB54">
            <v>33.591985670588045</v>
          </cell>
          <cell r="AC54">
            <v>248.64599999999999</v>
          </cell>
          <cell r="AD54"/>
          <cell r="AE54">
            <v>741.20600000000002</v>
          </cell>
        </row>
        <row r="55">
          <cell r="C55">
            <v>244.48699999999999</v>
          </cell>
          <cell r="D55">
            <v>295.82900000000001</v>
          </cell>
          <cell r="E55">
            <v>268.43900000000002</v>
          </cell>
          <cell r="F55">
            <v>6.3739999999999997</v>
          </cell>
          <cell r="G55">
            <v>21.015999999999998</v>
          </cell>
          <cell r="H55">
            <v>27.39</v>
          </cell>
          <cell r="I55">
            <v>221.792</v>
          </cell>
          <cell r="J55"/>
          <cell r="K55">
            <v>34.783666958752377</v>
          </cell>
          <cell r="L55">
            <v>-34.418999999999997</v>
          </cell>
          <cell r="M55">
            <v>-24.234666958752374</v>
          </cell>
          <cell r="N55">
            <v>41.15766695875238</v>
          </cell>
          <cell r="O55">
            <v>51.341999999999999</v>
          </cell>
          <cell r="P55"/>
          <cell r="Q55">
            <v>44.968000000000004</v>
          </cell>
          <cell r="R55"/>
          <cell r="S55"/>
          <cell r="T55">
            <v>49.62</v>
          </cell>
          <cell r="U55">
            <v>46.107999999999997</v>
          </cell>
          <cell r="V55">
            <v>20.562000000000001</v>
          </cell>
          <cell r="W55"/>
          <cell r="X55">
            <v>249.8</v>
          </cell>
          <cell r="Y55"/>
          <cell r="Z55"/>
          <cell r="AA55">
            <v>51.267000000000003</v>
          </cell>
          <cell r="AB55">
            <v>41.082666958752363</v>
          </cell>
          <cell r="AC55">
            <v>298.71499999999997</v>
          </cell>
          <cell r="AD55"/>
          <cell r="AE55">
            <v>783.22</v>
          </cell>
        </row>
        <row r="56">
          <cell r="C56">
            <v>264.32900000000001</v>
          </cell>
          <cell r="D56">
            <v>308.25299999999999</v>
          </cell>
          <cell r="E56">
            <v>280.13200000000001</v>
          </cell>
          <cell r="F56">
            <v>7.0869999999999997</v>
          </cell>
          <cell r="G56">
            <v>21.033999999999999</v>
          </cell>
          <cell r="H56">
            <v>28.120999999999999</v>
          </cell>
          <cell r="I56">
            <v>240.98</v>
          </cell>
          <cell r="J56"/>
          <cell r="K56">
            <v>32.230735337718521</v>
          </cell>
          <cell r="L56">
            <v>-24.140999999999998</v>
          </cell>
          <cell r="M56">
            <v>-19.534735337718512</v>
          </cell>
          <cell r="N56">
            <v>39.317735337718517</v>
          </cell>
          <cell r="O56">
            <v>43.923999999999999</v>
          </cell>
          <cell r="P56"/>
          <cell r="Q56">
            <v>36.837000000000003</v>
          </cell>
          <cell r="R56"/>
          <cell r="S56"/>
          <cell r="T56">
            <v>39.026000000000003</v>
          </cell>
          <cell r="U56">
            <v>36.743000000000002</v>
          </cell>
          <cell r="V56">
            <v>23.177</v>
          </cell>
          <cell r="W56"/>
          <cell r="X56">
            <v>290</v>
          </cell>
          <cell r="Y56"/>
          <cell r="Z56"/>
          <cell r="AA56">
            <v>45.823999999999998</v>
          </cell>
          <cell r="AB56">
            <v>41.217735337718516</v>
          </cell>
          <cell r="AC56">
            <v>339.93099999999998</v>
          </cell>
          <cell r="AD56"/>
          <cell r="AE56">
            <v>823.67</v>
          </cell>
        </row>
        <row r="57">
          <cell r="C57">
            <v>287.101</v>
          </cell>
          <cell r="D57">
            <v>322.63600000000002</v>
          </cell>
          <cell r="E57">
            <v>294.08999999999997</v>
          </cell>
          <cell r="F57">
            <v>7.4669999999999996</v>
          </cell>
          <cell r="G57">
            <v>21.079000000000001</v>
          </cell>
          <cell r="H57">
            <v>28.545999999999999</v>
          </cell>
          <cell r="I57">
            <v>260.55799999999999</v>
          </cell>
          <cell r="J57"/>
          <cell r="K57">
            <v>24.15587546353014</v>
          </cell>
          <cell r="L57">
            <v>-12.762</v>
          </cell>
          <cell r="M57">
            <v>-8.8498754635301378</v>
          </cell>
          <cell r="N57">
            <v>31.622875463530146</v>
          </cell>
          <cell r="O57">
            <v>35.534999999999997</v>
          </cell>
          <cell r="P57"/>
          <cell r="Q57">
            <v>28.068000000000001</v>
          </cell>
          <cell r="R57"/>
          <cell r="S57"/>
          <cell r="T57">
            <v>35.338000000000001</v>
          </cell>
          <cell r="U57">
            <v>31.538</v>
          </cell>
          <cell r="V57">
            <v>26.530999999999999</v>
          </cell>
          <cell r="W57"/>
          <cell r="X57">
            <v>322.10000000000002</v>
          </cell>
          <cell r="Y57"/>
          <cell r="Z57"/>
          <cell r="AA57">
            <v>37.363</v>
          </cell>
          <cell r="AB57">
            <v>33.450875463530146</v>
          </cell>
          <cell r="AC57">
            <v>377.35500000000002</v>
          </cell>
          <cell r="AD57"/>
          <cell r="AE57">
            <v>866.28499999999997</v>
          </cell>
        </row>
        <row r="58">
          <cell r="C58">
            <v>299.31900000000002</v>
          </cell>
          <cell r="D58">
            <v>328.24299999999999</v>
          </cell>
          <cell r="E58">
            <v>303.27499999999998</v>
          </cell>
          <cell r="F58">
            <v>4.2439999999999998</v>
          </cell>
          <cell r="G58">
            <v>20.724</v>
          </cell>
          <cell r="H58">
            <v>24.968</v>
          </cell>
          <cell r="I58">
            <v>273.89299999999997</v>
          </cell>
          <cell r="J58"/>
          <cell r="K58">
            <v>22.473089819852412</v>
          </cell>
          <cell r="L58">
            <v>-4.718</v>
          </cell>
          <cell r="M58">
            <v>-2.5110898198524141</v>
          </cell>
          <cell r="N58">
            <v>26.717089819852415</v>
          </cell>
          <cell r="O58">
            <v>28.923999999999999</v>
          </cell>
          <cell r="P58"/>
          <cell r="Q58">
            <v>24.68</v>
          </cell>
          <cell r="R58"/>
          <cell r="S58"/>
          <cell r="T58">
            <v>25.105</v>
          </cell>
          <cell r="U58">
            <v>22.620999999999999</v>
          </cell>
          <cell r="V58">
            <v>27.991</v>
          </cell>
          <cell r="W58"/>
          <cell r="X58">
            <v>347</v>
          </cell>
          <cell r="Y58"/>
          <cell r="Z58"/>
          <cell r="AA58">
            <v>30.835000000000001</v>
          </cell>
          <cell r="AB58">
            <v>28.628089819852413</v>
          </cell>
          <cell r="AC58">
            <v>408.36599999999999</v>
          </cell>
          <cell r="AD58"/>
          <cell r="AE58">
            <v>926.55399999999997</v>
          </cell>
        </row>
        <row r="59">
          <cell r="C59">
            <v>333.67200000000003</v>
          </cell>
          <cell r="D59">
            <v>344.20600000000002</v>
          </cell>
          <cell r="E59">
            <v>316.81900000000002</v>
          </cell>
          <cell r="F59">
            <v>6.1509999999999998</v>
          </cell>
          <cell r="G59">
            <v>21.236000000000001</v>
          </cell>
          <cell r="H59">
            <v>27.387</v>
          </cell>
          <cell r="I59">
            <v>301.03899999999999</v>
          </cell>
          <cell r="J59"/>
          <cell r="K59">
            <v>9.8937316140380389</v>
          </cell>
          <cell r="L59">
            <v>14.957000000000001</v>
          </cell>
          <cell r="M59">
            <v>9.4462683859619627</v>
          </cell>
          <cell r="N59">
            <v>16.044731614038039</v>
          </cell>
          <cell r="O59">
            <v>10.534000000000001</v>
          </cell>
          <cell r="P59"/>
          <cell r="Q59">
            <v>4.383</v>
          </cell>
          <cell r="R59"/>
          <cell r="S59"/>
          <cell r="T59">
            <v>3.5430000000000001</v>
          </cell>
          <cell r="U59">
            <v>0.90100000000000002</v>
          </cell>
          <cell r="V59">
            <v>29.82</v>
          </cell>
          <cell r="W59"/>
          <cell r="X59">
            <v>360.4</v>
          </cell>
          <cell r="Y59">
            <v>361.2</v>
          </cell>
          <cell r="Z59"/>
          <cell r="AA59">
            <v>9.5459999999999994</v>
          </cell>
          <cell r="AB59">
            <v>15.056731614038036</v>
          </cell>
          <cell r="AC59">
            <v>412.27800000000002</v>
          </cell>
          <cell r="AD59"/>
          <cell r="AE59">
            <v>970.38800000000003</v>
          </cell>
        </row>
        <row r="60">
          <cell r="C60">
            <v>354.69400000000002</v>
          </cell>
          <cell r="D60">
            <v>354.81700000000001</v>
          </cell>
          <cell r="E60">
            <v>326.46600000000001</v>
          </cell>
          <cell r="F60">
            <v>6.4290000000000003</v>
          </cell>
          <cell r="G60">
            <v>21.922000000000001</v>
          </cell>
          <cell r="H60">
            <v>28.350999999999999</v>
          </cell>
          <cell r="I60">
            <v>321.166</v>
          </cell>
          <cell r="J60"/>
          <cell r="K60">
            <v>0.82660929907688518</v>
          </cell>
          <cell r="L60">
            <v>24.907</v>
          </cell>
          <cell r="M60">
            <v>17.774390700923114</v>
          </cell>
          <cell r="N60">
            <v>7.2556092990768866</v>
          </cell>
          <cell r="O60">
            <v>0.123</v>
          </cell>
          <cell r="P60"/>
          <cell r="Q60">
            <v>-6.306</v>
          </cell>
          <cell r="R60"/>
          <cell r="S60"/>
          <cell r="T60">
            <v>-4.5449999999999999</v>
          </cell>
          <cell r="U60">
            <v>-7.6879999999999997</v>
          </cell>
          <cell r="V60">
            <v>29.442</v>
          </cell>
          <cell r="W60"/>
          <cell r="X60">
            <v>363.1</v>
          </cell>
          <cell r="Y60">
            <v>364</v>
          </cell>
          <cell r="Z60"/>
          <cell r="AA60">
            <v>-1.2729999999999999</v>
          </cell>
          <cell r="AB60">
            <v>5.8596092990768849</v>
          </cell>
          <cell r="AC60">
            <v>415.12099999999998</v>
          </cell>
          <cell r="AD60"/>
          <cell r="AE60">
            <v>1014.098</v>
          </cell>
        </row>
        <row r="61">
          <cell r="C61">
            <v>378.51499999999999</v>
          </cell>
          <cell r="D61">
            <v>367.11099999999999</v>
          </cell>
          <cell r="E61">
            <v>338.08300000000003</v>
          </cell>
          <cell r="F61">
            <v>5.97</v>
          </cell>
          <cell r="G61">
            <v>23.058</v>
          </cell>
          <cell r="H61">
            <v>29.027999999999999</v>
          </cell>
          <cell r="I61">
            <v>344.32299999999998</v>
          </cell>
          <cell r="J61"/>
          <cell r="K61">
            <v>-10.777718942196115</v>
          </cell>
          <cell r="L61">
            <v>33.512999999999998</v>
          </cell>
          <cell r="M61">
            <v>26.91671894219612</v>
          </cell>
          <cell r="N61">
            <v>-4.8077189421961117</v>
          </cell>
          <cell r="O61">
            <v>-11.404</v>
          </cell>
          <cell r="P61"/>
          <cell r="Q61">
            <v>-17.373999999999999</v>
          </cell>
          <cell r="R61">
            <v>299.65899999999999</v>
          </cell>
          <cell r="S61"/>
          <cell r="T61">
            <v>-9.1370000000000005</v>
          </cell>
          <cell r="U61">
            <v>-8.76</v>
          </cell>
          <cell r="V61">
            <v>25.899000000000001</v>
          </cell>
          <cell r="W61"/>
          <cell r="X61">
            <v>353.3</v>
          </cell>
          <cell r="Y61">
            <v>354.4</v>
          </cell>
          <cell r="Z61">
            <v>357.60500000000002</v>
          </cell>
          <cell r="AA61">
            <v>-11.285</v>
          </cell>
          <cell r="AB61">
            <v>-4.6887189421961137</v>
          </cell>
          <cell r="AC61">
            <v>408.327</v>
          </cell>
          <cell r="AD61"/>
          <cell r="AE61">
            <v>1060.973</v>
          </cell>
        </row>
        <row r="62">
          <cell r="C62">
            <v>406.41199999999998</v>
          </cell>
          <cell r="D62">
            <v>390.11700000000002</v>
          </cell>
          <cell r="E62">
            <v>360.49700000000001</v>
          </cell>
          <cell r="F62">
            <v>5.5620000000000003</v>
          </cell>
          <cell r="G62">
            <v>24.058</v>
          </cell>
          <cell r="H62">
            <v>29.62</v>
          </cell>
          <cell r="I62">
            <v>368.48399999999998</v>
          </cell>
          <cell r="J62"/>
          <cell r="K62">
            <v>-12.803126652509956</v>
          </cell>
          <cell r="L62">
            <v>37.564999999999998</v>
          </cell>
          <cell r="M62">
            <v>28.511126652509962</v>
          </cell>
          <cell r="N62">
            <v>-7.2411266525099567</v>
          </cell>
          <cell r="O62">
            <v>-16.295000000000002</v>
          </cell>
          <cell r="P62"/>
          <cell r="Q62">
            <v>-21.856999999999999</v>
          </cell>
          <cell r="R62">
            <v>306.70100000000002</v>
          </cell>
          <cell r="S62"/>
          <cell r="T62">
            <v>-35.569000000000003</v>
          </cell>
          <cell r="U62">
            <v>-38.027999999999999</v>
          </cell>
          <cell r="V62">
            <v>26.890999999999998</v>
          </cell>
          <cell r="W62"/>
          <cell r="X62">
            <v>322</v>
          </cell>
          <cell r="Y62">
            <v>323.2</v>
          </cell>
          <cell r="Z62">
            <v>377.81900000000002</v>
          </cell>
          <cell r="AA62">
            <v>-15.523</v>
          </cell>
          <cell r="AB62">
            <v>-6.4691266525099564</v>
          </cell>
          <cell r="AC62">
            <v>398.36500000000001</v>
          </cell>
          <cell r="AD62"/>
          <cell r="AE62">
            <v>1117.633</v>
          </cell>
        </row>
        <row r="63">
          <cell r="C63">
            <v>412.411</v>
          </cell>
          <cell r="D63">
            <v>418.04599999999999</v>
          </cell>
          <cell r="E63">
            <v>379.226</v>
          </cell>
          <cell r="F63">
            <v>13.439</v>
          </cell>
          <cell r="G63">
            <v>25.381</v>
          </cell>
          <cell r="H63">
            <v>38.82</v>
          </cell>
          <cell r="I63">
            <v>374.529</v>
          </cell>
          <cell r="J63"/>
          <cell r="K63">
            <v>-0.80460534381981297</v>
          </cell>
          <cell r="L63">
            <v>13.956</v>
          </cell>
          <cell r="M63">
            <v>6.956605343819815</v>
          </cell>
          <cell r="N63">
            <v>12.63439465618019</v>
          </cell>
          <cell r="O63">
            <v>5.6349999999999998</v>
          </cell>
          <cell r="P63"/>
          <cell r="Q63">
            <v>-7.8040000000000003</v>
          </cell>
          <cell r="R63">
            <v>333.73899999999998</v>
          </cell>
          <cell r="S63"/>
          <cell r="T63">
            <v>2.7709999999999999</v>
          </cell>
          <cell r="U63">
            <v>3.9950000000000001</v>
          </cell>
          <cell r="V63">
            <v>23.015000000000001</v>
          </cell>
          <cell r="W63"/>
          <cell r="X63">
            <v>330.6</v>
          </cell>
          <cell r="Y63">
            <v>331.8</v>
          </cell>
          <cell r="Z63">
            <v>409.75</v>
          </cell>
          <cell r="AA63">
            <v>4.944</v>
          </cell>
          <cell r="AB63">
            <v>11.943394656180187</v>
          </cell>
          <cell r="AC63">
            <v>397.654</v>
          </cell>
          <cell r="AD63"/>
          <cell r="AE63">
            <v>1159.585</v>
          </cell>
        </row>
        <row r="64">
          <cell r="C64">
            <v>417.78300000000002</v>
          </cell>
          <cell r="D64">
            <v>452.798</v>
          </cell>
          <cell r="E64">
            <v>407.40300000000002</v>
          </cell>
          <cell r="F64">
            <v>18.459</v>
          </cell>
          <cell r="G64">
            <v>26.936</v>
          </cell>
          <cell r="H64">
            <v>45.395000000000003</v>
          </cell>
          <cell r="I64">
            <v>380.16399999999999</v>
          </cell>
          <cell r="J64"/>
          <cell r="K64">
            <v>18.693042414411117</v>
          </cell>
          <cell r="L64">
            <v>-15.058999999999999</v>
          </cell>
          <cell r="M64">
            <v>-17.196042414411117</v>
          </cell>
          <cell r="N64">
            <v>37.152042414411113</v>
          </cell>
          <cell r="O64">
            <v>35.015000000000001</v>
          </cell>
          <cell r="P64"/>
          <cell r="Q64">
            <v>16.556000000000001</v>
          </cell>
          <cell r="R64">
            <v>388.404</v>
          </cell>
          <cell r="S64"/>
          <cell r="T64">
            <v>21.751000000000001</v>
          </cell>
          <cell r="U64">
            <v>23.382000000000001</v>
          </cell>
          <cell r="V64">
            <v>21.748000000000001</v>
          </cell>
          <cell r="W64"/>
          <cell r="X64">
            <v>369.2</v>
          </cell>
          <cell r="Y64">
            <v>370.3</v>
          </cell>
          <cell r="Z64">
            <v>464.178</v>
          </cell>
          <cell r="AA64">
            <v>30.427</v>
          </cell>
          <cell r="AB64">
            <v>32.564042414411119</v>
          </cell>
          <cell r="AC64">
            <v>422.005</v>
          </cell>
          <cell r="AD64"/>
          <cell r="AE64">
            <v>1210.146</v>
          </cell>
        </row>
        <row r="65">
          <cell r="C65">
            <v>450.875</v>
          </cell>
          <cell r="D65">
            <v>494.39699999999999</v>
          </cell>
          <cell r="E65">
            <v>444.904</v>
          </cell>
          <cell r="F65">
            <v>21.698</v>
          </cell>
          <cell r="G65">
            <v>27.795000000000002</v>
          </cell>
          <cell r="H65">
            <v>49.493000000000002</v>
          </cell>
          <cell r="I65">
            <v>411.702</v>
          </cell>
          <cell r="J65"/>
          <cell r="K65">
            <v>24.463909485654952</v>
          </cell>
          <cell r="L65">
            <v>-21.125</v>
          </cell>
          <cell r="M65">
            <v>-23.76490948565495</v>
          </cell>
          <cell r="N65">
            <v>46.161909485654952</v>
          </cell>
          <cell r="O65">
            <v>43.521999999999998</v>
          </cell>
          <cell r="P65"/>
          <cell r="Q65">
            <v>21.824000000000002</v>
          </cell>
          <cell r="R65">
            <v>409.01400000000001</v>
          </cell>
          <cell r="S65"/>
          <cell r="T65">
            <v>39.390999999999998</v>
          </cell>
          <cell r="U65">
            <v>39.984999999999999</v>
          </cell>
          <cell r="V65">
            <v>23.221</v>
          </cell>
          <cell r="W65"/>
          <cell r="X65">
            <v>404.5</v>
          </cell>
          <cell r="Y65">
            <v>405.9</v>
          </cell>
          <cell r="Z65">
            <v>494.69499999999999</v>
          </cell>
          <cell r="AA65">
            <v>37.511000000000003</v>
          </cell>
          <cell r="AB65">
            <v>40.15090948565495</v>
          </cell>
          <cell r="AC65">
            <v>467.67500000000001</v>
          </cell>
          <cell r="AD65"/>
          <cell r="AE65">
            <v>1277.5940000000001</v>
          </cell>
        </row>
        <row r="66">
          <cell r="C66">
            <v>483.21499999999997</v>
          </cell>
          <cell r="D66">
            <v>534.87699999999995</v>
          </cell>
          <cell r="E66">
            <v>478.07299999999998</v>
          </cell>
          <cell r="F66">
            <v>27.501999999999999</v>
          </cell>
          <cell r="G66">
            <v>29.302</v>
          </cell>
          <cell r="H66">
            <v>56.804000000000002</v>
          </cell>
          <cell r="I66">
            <v>442.16500000000002</v>
          </cell>
          <cell r="J66"/>
          <cell r="K66">
            <v>28.444142328137541</v>
          </cell>
          <cell r="L66">
            <v>-27.466000000000001</v>
          </cell>
          <cell r="M66">
            <v>-31.750142328137542</v>
          </cell>
          <cell r="N66">
            <v>55.946142328137533</v>
          </cell>
          <cell r="O66">
            <v>51.661999999999999</v>
          </cell>
          <cell r="P66"/>
          <cell r="Q66">
            <v>24.16</v>
          </cell>
          <cell r="R66">
            <v>459.69499999999999</v>
          </cell>
          <cell r="S66"/>
          <cell r="T66">
            <v>41.110999999999997</v>
          </cell>
          <cell r="U66">
            <v>42.363999999999997</v>
          </cell>
          <cell r="V66">
            <v>25.885000000000002</v>
          </cell>
          <cell r="W66"/>
          <cell r="X66">
            <v>460.9</v>
          </cell>
          <cell r="Y66">
            <v>462.4</v>
          </cell>
          <cell r="Z66">
            <v>520.154</v>
          </cell>
          <cell r="AA66">
            <v>44.537999999999997</v>
          </cell>
          <cell r="AB66">
            <v>48.822142328137538</v>
          </cell>
          <cell r="AC66">
            <v>525.61800000000005</v>
          </cell>
          <cell r="AD66"/>
          <cell r="AE66">
            <v>1346.4169999999999</v>
          </cell>
        </row>
        <row r="67">
          <cell r="C67">
            <v>519.72799999999995</v>
          </cell>
          <cell r="D67">
            <v>565.1</v>
          </cell>
          <cell r="E67">
            <v>507.20100000000002</v>
          </cell>
          <cell r="F67">
            <v>26.396000000000001</v>
          </cell>
          <cell r="G67">
            <v>31.503</v>
          </cell>
          <cell r="H67">
            <v>57.899000000000001</v>
          </cell>
          <cell r="I67">
            <v>473.17</v>
          </cell>
          <cell r="J67"/>
          <cell r="K67">
            <v>22.613751435778699</v>
          </cell>
          <cell r="L67">
            <v>-19.981999999999999</v>
          </cell>
          <cell r="M67">
            <v>-23.619751435778699</v>
          </cell>
          <cell r="N67">
            <v>49.009751435778703</v>
          </cell>
          <cell r="O67">
            <v>45.372</v>
          </cell>
          <cell r="P67"/>
          <cell r="Q67">
            <v>18.975999999999999</v>
          </cell>
          <cell r="R67">
            <v>471.42099999999999</v>
          </cell>
          <cell r="S67"/>
          <cell r="T67">
            <v>43.04</v>
          </cell>
          <cell r="U67">
            <v>43.04</v>
          </cell>
          <cell r="V67">
            <v>27.797000000000001</v>
          </cell>
          <cell r="W67"/>
          <cell r="X67">
            <v>499.4</v>
          </cell>
          <cell r="Y67">
            <v>501.6</v>
          </cell>
          <cell r="Z67">
            <v>517.86199999999997</v>
          </cell>
          <cell r="AA67">
            <v>41.962000000000003</v>
          </cell>
          <cell r="AB67">
            <v>45.5997514357787</v>
          </cell>
          <cell r="AC67">
            <v>574.74400000000003</v>
          </cell>
          <cell r="AD67"/>
          <cell r="AE67">
            <v>1423.557</v>
          </cell>
        </row>
        <row r="68">
          <cell r="C68">
            <v>551.50099999999998</v>
          </cell>
          <cell r="D68">
            <v>592.43799999999999</v>
          </cell>
          <cell r="E68">
            <v>531.89200000000005</v>
          </cell>
          <cell r="F68">
            <v>27.077999999999999</v>
          </cell>
          <cell r="G68">
            <v>33.468000000000004</v>
          </cell>
          <cell r="H68">
            <v>60.545999999999999</v>
          </cell>
          <cell r="I68">
            <v>502.32799999999997</v>
          </cell>
          <cell r="J68"/>
          <cell r="K68">
            <v>14.867291235318001</v>
          </cell>
          <cell r="L68">
            <v>-12.986000000000001</v>
          </cell>
          <cell r="M68">
            <v>-13.994291235318002</v>
          </cell>
          <cell r="N68">
            <v>41.945291235318003</v>
          </cell>
          <cell r="O68">
            <v>40.936999999999998</v>
          </cell>
          <cell r="P68"/>
          <cell r="Q68">
            <v>13.859</v>
          </cell>
          <cell r="R68">
            <v>494.65199999999999</v>
          </cell>
          <cell r="S68"/>
          <cell r="T68">
            <v>37.442</v>
          </cell>
          <cell r="U68">
            <v>35.755000000000003</v>
          </cell>
          <cell r="V68">
            <v>30.763000000000002</v>
          </cell>
          <cell r="W68"/>
          <cell r="X68">
            <v>535.20000000000005</v>
          </cell>
          <cell r="Y68">
            <v>537.20000000000005</v>
          </cell>
          <cell r="Z68">
            <v>542.51800000000003</v>
          </cell>
          <cell r="AA68">
            <v>38.546999999999997</v>
          </cell>
          <cell r="AB68">
            <v>39.555291235318002</v>
          </cell>
          <cell r="AC68">
            <v>618.02099999999996</v>
          </cell>
          <cell r="AD68"/>
          <cell r="AE68">
            <v>1493.4480000000001</v>
          </cell>
        </row>
        <row r="69">
          <cell r="C69">
            <v>584.14599999999996</v>
          </cell>
          <cell r="D69">
            <v>629.19899999999996</v>
          </cell>
          <cell r="E69">
            <v>565.26099999999997</v>
          </cell>
          <cell r="F69">
            <v>28.63</v>
          </cell>
          <cell r="G69">
            <v>35.308</v>
          </cell>
          <cell r="H69">
            <v>63.938000000000002</v>
          </cell>
          <cell r="I69">
            <v>528.84299999999996</v>
          </cell>
          <cell r="J69"/>
          <cell r="K69">
            <v>21.823011192949018</v>
          </cell>
          <cell r="L69">
            <v>-17.184999999999999</v>
          </cell>
          <cell r="M69">
            <v>-22.585011192949018</v>
          </cell>
          <cell r="N69">
            <v>50.45301119294902</v>
          </cell>
          <cell r="O69">
            <v>45.052999999999997</v>
          </cell>
          <cell r="P69"/>
          <cell r="Q69">
            <v>16.422999999999998</v>
          </cell>
          <cell r="R69">
            <v>544.84299999999996</v>
          </cell>
          <cell r="S69"/>
          <cell r="T69">
            <v>33.262999999999998</v>
          </cell>
          <cell r="U69">
            <v>29.123000000000001</v>
          </cell>
          <cell r="V69">
            <v>33.698999999999998</v>
          </cell>
          <cell r="W69"/>
          <cell r="X69">
            <v>567.20000000000005</v>
          </cell>
          <cell r="Y69">
            <v>569.29999999999995</v>
          </cell>
          <cell r="Z69">
            <v>609.02200000000005</v>
          </cell>
          <cell r="AA69">
            <v>45.218000000000004</v>
          </cell>
          <cell r="AB69">
            <v>50.618011192949027</v>
          </cell>
          <cell r="AC69">
            <v>661.92600000000004</v>
          </cell>
          <cell r="AD69"/>
          <cell r="AE69">
            <v>1571.9269999999999</v>
          </cell>
        </row>
        <row r="70">
          <cell r="C70">
            <v>569.48</v>
          </cell>
          <cell r="D70">
            <v>685.77200000000005</v>
          </cell>
          <cell r="E70">
            <v>598.947</v>
          </cell>
          <cell r="F70">
            <v>48.555999999999997</v>
          </cell>
          <cell r="G70">
            <v>38.268999999999998</v>
          </cell>
          <cell r="H70">
            <v>86.825000000000003</v>
          </cell>
          <cell r="I70">
            <v>510.197</v>
          </cell>
          <cell r="J70"/>
          <cell r="K70">
            <v>62.232128834048858</v>
          </cell>
          <cell r="L70">
            <v>-85.674999999999997</v>
          </cell>
          <cell r="M70">
            <v>-80.171128834048872</v>
          </cell>
          <cell r="N70">
            <v>110.78812883404888</v>
          </cell>
          <cell r="O70">
            <v>116.292</v>
          </cell>
          <cell r="P70"/>
          <cell r="Q70">
            <v>67.736000000000004</v>
          </cell>
          <cell r="R70">
            <v>739.66</v>
          </cell>
          <cell r="S70"/>
          <cell r="T70">
            <v>163.82900000000001</v>
          </cell>
          <cell r="U70">
            <v>173.91</v>
          </cell>
          <cell r="V70">
            <v>33.518000000000001</v>
          </cell>
          <cell r="W70"/>
          <cell r="X70">
            <v>787.2</v>
          </cell>
          <cell r="Y70">
            <v>787.7</v>
          </cell>
          <cell r="Z70">
            <v>765.11699999999996</v>
          </cell>
          <cell r="AA70">
            <v>106.928</v>
          </cell>
          <cell r="AB70">
            <v>101.42412883404887</v>
          </cell>
          <cell r="AC70">
            <v>847.40700000000004</v>
          </cell>
          <cell r="AD70"/>
          <cell r="AE70">
            <v>1593.2670000000001</v>
          </cell>
        </row>
        <row r="71">
          <cell r="C71">
            <v>560.69799999999998</v>
          </cell>
          <cell r="D71">
            <v>720.34299999999996</v>
          </cell>
          <cell r="E71">
            <v>632.60199999999998</v>
          </cell>
          <cell r="F71">
            <v>47.707999999999998</v>
          </cell>
          <cell r="G71">
            <v>40.033000000000001</v>
          </cell>
          <cell r="H71">
            <v>87.741</v>
          </cell>
          <cell r="I71">
            <v>503.858</v>
          </cell>
          <cell r="J71"/>
          <cell r="K71">
            <v>84.527484846591079</v>
          </cell>
          <cell r="L71">
            <v>-128.31299999999999</v>
          </cell>
          <cell r="M71">
            <v>-100.90348484659106</v>
          </cell>
          <cell r="N71">
            <v>132.23548484659105</v>
          </cell>
          <cell r="O71">
            <v>159.64500000000001</v>
          </cell>
          <cell r="P71"/>
          <cell r="Q71">
            <v>111.937</v>
          </cell>
          <cell r="R71">
            <v>867.40599999999995</v>
          </cell>
          <cell r="S71"/>
          <cell r="T71">
            <v>198.59200000000001</v>
          </cell>
          <cell r="U71">
            <v>200.77699999999999</v>
          </cell>
          <cell r="V71">
            <v>28.059000000000001</v>
          </cell>
          <cell r="W71"/>
          <cell r="X71">
            <v>1027.9000000000001</v>
          </cell>
          <cell r="Y71">
            <v>1015.4</v>
          </cell>
          <cell r="Z71">
            <v>887.79600000000005</v>
          </cell>
          <cell r="AA71">
            <v>156.17500000000001</v>
          </cell>
          <cell r="AB71">
            <v>128.76548484659102</v>
          </cell>
          <cell r="AC71">
            <v>1102.32</v>
          </cell>
          <cell r="AD71"/>
          <cell r="AE71">
            <v>1567.07</v>
          </cell>
        </row>
        <row r="72">
          <cell r="C72">
            <v>601.03700000000003</v>
          </cell>
          <cell r="D72">
            <v>743.02300000000002</v>
          </cell>
          <cell r="E72">
            <v>661.30399999999997</v>
          </cell>
          <cell r="F72">
            <v>40.912999999999997</v>
          </cell>
          <cell r="G72">
            <v>40.805999999999997</v>
          </cell>
          <cell r="H72">
            <v>81.718999999999994</v>
          </cell>
          <cell r="I72">
            <v>540.86599999999999</v>
          </cell>
          <cell r="J72"/>
          <cell r="K72">
            <v>71.42747210310479</v>
          </cell>
          <cell r="L72">
            <v>-100.04900000000001</v>
          </cell>
          <cell r="M72">
            <v>-70.403472103104789</v>
          </cell>
          <cell r="N72">
            <v>112.34047210310482</v>
          </cell>
          <cell r="O72">
            <v>141.98599999999999</v>
          </cell>
          <cell r="P72"/>
          <cell r="Q72">
            <v>101.07299999999999</v>
          </cell>
          <cell r="R72">
            <v>970.16700000000003</v>
          </cell>
          <cell r="S72"/>
          <cell r="T72">
            <v>134.01300000000001</v>
          </cell>
          <cell r="U72">
            <v>126.04300000000001</v>
          </cell>
          <cell r="V72">
            <v>41.003999999999998</v>
          </cell>
          <cell r="W72"/>
          <cell r="X72">
            <v>1168.7</v>
          </cell>
          <cell r="Y72">
            <v>1164.0999999999999</v>
          </cell>
          <cell r="Z72">
            <v>825.29700000000003</v>
          </cell>
          <cell r="AA72">
            <v>143.143</v>
          </cell>
          <cell r="AB72">
            <v>113.49747210310484</v>
          </cell>
          <cell r="AC72">
            <v>1240.6379999999999</v>
          </cell>
          <cell r="AD72"/>
          <cell r="AE72">
            <v>1632.9259999999999</v>
          </cell>
        </row>
        <row r="73">
          <cell r="C73">
            <v>623.45100000000002</v>
          </cell>
          <cell r="D73">
            <v>745.50900000000001</v>
          </cell>
          <cell r="E73">
            <v>671.62300000000005</v>
          </cell>
          <cell r="F73">
            <v>31.440999999999999</v>
          </cell>
          <cell r="G73">
            <v>42.445</v>
          </cell>
          <cell r="H73">
            <v>73.885999999999996</v>
          </cell>
          <cell r="I73">
            <v>559.99699999999996</v>
          </cell>
          <cell r="J73"/>
          <cell r="K73">
            <v>61.582438806770377</v>
          </cell>
          <cell r="L73">
            <v>-78.634</v>
          </cell>
          <cell r="M73">
            <v>-49.599438806770372</v>
          </cell>
          <cell r="N73">
            <v>93.023438806770372</v>
          </cell>
          <cell r="O73">
            <v>122.05800000000001</v>
          </cell>
          <cell r="P73"/>
          <cell r="Q73">
            <v>90.617000000000004</v>
          </cell>
          <cell r="R73">
            <v>1101.9870000000001</v>
          </cell>
          <cell r="S73"/>
          <cell r="T73">
            <v>117.672</v>
          </cell>
          <cell r="U73">
            <v>107.806</v>
          </cell>
          <cell r="V73">
            <v>43.466999999999999</v>
          </cell>
          <cell r="W73"/>
          <cell r="X73">
            <v>1261.0999999999999</v>
          </cell>
          <cell r="Y73">
            <v>1266.5999999999999</v>
          </cell>
          <cell r="Z73">
            <v>935.25599999999997</v>
          </cell>
          <cell r="AA73">
            <v>124.73</v>
          </cell>
          <cell r="AB73">
            <v>95.695438806770383</v>
          </cell>
          <cell r="AC73">
            <v>1374.1189999999999</v>
          </cell>
          <cell r="AD73"/>
          <cell r="AE73">
            <v>1680.9369999999999</v>
          </cell>
        </row>
        <row r="74">
          <cell r="C74">
            <v>635.40599999999995</v>
          </cell>
          <cell r="D74">
            <v>759.13699999999994</v>
          </cell>
          <cell r="E74">
            <v>682.024</v>
          </cell>
          <cell r="F74">
            <v>32.972999999999999</v>
          </cell>
          <cell r="G74">
            <v>44.14</v>
          </cell>
          <cell r="H74">
            <v>77.113</v>
          </cell>
          <cell r="I74">
            <v>566.27499999999998</v>
          </cell>
          <cell r="J74"/>
          <cell r="K74">
            <v>63.401450047248844</v>
          </cell>
          <cell r="L74">
            <v>-84.718000000000004</v>
          </cell>
          <cell r="M74">
            <v>-57.361450047248844</v>
          </cell>
          <cell r="N74">
            <v>96.374450047248843</v>
          </cell>
          <cell r="O74">
            <v>123.73099999999999</v>
          </cell>
          <cell r="P74"/>
          <cell r="Q74">
            <v>90.757999999999996</v>
          </cell>
          <cell r="R74">
            <v>1227.473</v>
          </cell>
          <cell r="S74"/>
          <cell r="T74">
            <v>95.861999999999995</v>
          </cell>
          <cell r="U74">
            <v>86.884</v>
          </cell>
          <cell r="V74">
            <v>38.637</v>
          </cell>
          <cell r="W74"/>
          <cell r="X74">
            <v>1366.2</v>
          </cell>
          <cell r="Y74">
            <v>1343.8</v>
          </cell>
          <cell r="Z74">
            <v>1044.8309999999999</v>
          </cell>
          <cell r="AA74">
            <v>124.485</v>
          </cell>
          <cell r="AB74">
            <v>97.128450047248833</v>
          </cell>
          <cell r="AC74">
            <v>1448.047</v>
          </cell>
          <cell r="AD74"/>
          <cell r="AE74">
            <v>1733.5119999999999</v>
          </cell>
        </row>
        <row r="75">
          <cell r="C75">
            <v>662.16399999999999</v>
          </cell>
          <cell r="D75">
            <v>764.61</v>
          </cell>
          <cell r="E75">
            <v>692.78700000000003</v>
          </cell>
          <cell r="F75">
            <v>26.306000000000001</v>
          </cell>
          <cell r="G75">
            <v>45.517000000000003</v>
          </cell>
          <cell r="H75">
            <v>71.822999999999993</v>
          </cell>
          <cell r="I75">
            <v>589.95000000000005</v>
          </cell>
          <cell r="J75"/>
          <cell r="K75">
            <v>54.102689923957811</v>
          </cell>
          <cell r="L75">
            <v>-64.626000000000005</v>
          </cell>
          <cell r="M75">
            <v>-42.588689923957816</v>
          </cell>
          <cell r="N75">
            <v>80.408689923957809</v>
          </cell>
          <cell r="O75">
            <v>102.446</v>
          </cell>
          <cell r="P75"/>
          <cell r="Q75">
            <v>76.14</v>
          </cell>
          <cell r="R75">
            <v>1302.9780000000001</v>
          </cell>
          <cell r="S75"/>
          <cell r="T75">
            <v>78.433000000000007</v>
          </cell>
          <cell r="U75">
            <v>64.603999999999999</v>
          </cell>
          <cell r="V75">
            <v>37.814</v>
          </cell>
          <cell r="W75"/>
          <cell r="X75">
            <v>1461.1</v>
          </cell>
          <cell r="Y75">
            <v>1419.4</v>
          </cell>
          <cell r="Z75">
            <v>1048.3520000000001</v>
          </cell>
          <cell r="AA75">
            <v>99.757999999999996</v>
          </cell>
          <cell r="AB75">
            <v>77.720689923957806</v>
          </cell>
          <cell r="AC75">
            <v>1539.787</v>
          </cell>
          <cell r="AD75"/>
          <cell r="AE75">
            <v>1812.306</v>
          </cell>
        </row>
        <row r="76">
          <cell r="C76">
            <v>688.66899999999998</v>
          </cell>
          <cell r="D76">
            <v>786.13699999999994</v>
          </cell>
          <cell r="E76">
            <v>703.3</v>
          </cell>
          <cell r="F76">
            <v>36.381</v>
          </cell>
          <cell r="G76">
            <v>46.456000000000003</v>
          </cell>
          <cell r="H76">
            <v>82.837000000000003</v>
          </cell>
          <cell r="I76">
            <v>612.00699999999995</v>
          </cell>
          <cell r="J76"/>
          <cell r="K76">
            <v>49.067985396107048</v>
          </cell>
          <cell r="L76">
            <v>-63.37</v>
          </cell>
          <cell r="M76">
            <v>-51.350985396107035</v>
          </cell>
          <cell r="N76">
            <v>85.448985396107062</v>
          </cell>
          <cell r="O76">
            <v>97.468000000000004</v>
          </cell>
          <cell r="P76"/>
          <cell r="Q76">
            <v>61.087000000000003</v>
          </cell>
          <cell r="R76">
            <v>1384.0160000000001</v>
          </cell>
          <cell r="S76"/>
          <cell r="T76">
            <v>84.54</v>
          </cell>
          <cell r="U76">
            <v>81.867999999999995</v>
          </cell>
          <cell r="V76">
            <v>34.165999999999997</v>
          </cell>
          <cell r="W76"/>
          <cell r="X76">
            <v>1551.9</v>
          </cell>
          <cell r="Y76">
            <v>1506.5</v>
          </cell>
          <cell r="Z76">
            <v>1020.699</v>
          </cell>
          <cell r="AA76">
            <v>93.656999999999996</v>
          </cell>
          <cell r="AB76">
            <v>81.637985396107041</v>
          </cell>
          <cell r="AC76">
            <v>1621.412</v>
          </cell>
          <cell r="AD76"/>
          <cell r="AE76">
            <v>1888.114</v>
          </cell>
        </row>
        <row r="77">
          <cell r="C77">
            <v>712.96400000000006</v>
          </cell>
          <cell r="D77">
            <v>793.65800000000002</v>
          </cell>
          <cell r="E77">
            <v>713.89599999999996</v>
          </cell>
          <cell r="F77">
            <v>32.396000000000001</v>
          </cell>
          <cell r="G77">
            <v>47.366</v>
          </cell>
          <cell r="H77">
            <v>79.762</v>
          </cell>
          <cell r="I77">
            <v>634.06600000000003</v>
          </cell>
          <cell r="J77"/>
          <cell r="K77">
            <v>44.85729657796481</v>
          </cell>
          <cell r="L77">
            <v>-46.747999999999998</v>
          </cell>
          <cell r="M77">
            <v>-43.307296577964806</v>
          </cell>
          <cell r="N77">
            <v>77.25329657796479</v>
          </cell>
          <cell r="O77">
            <v>80.694000000000003</v>
          </cell>
          <cell r="P77"/>
          <cell r="Q77">
            <v>48.298000000000002</v>
          </cell>
          <cell r="R77">
            <v>1448.222</v>
          </cell>
          <cell r="S77"/>
          <cell r="T77">
            <v>60.747999999999998</v>
          </cell>
          <cell r="U77">
            <v>50.804000000000002</v>
          </cell>
          <cell r="V77">
            <v>34.478000000000002</v>
          </cell>
          <cell r="W77"/>
          <cell r="X77">
            <v>1595</v>
          </cell>
          <cell r="Y77">
            <v>1551.9</v>
          </cell>
          <cell r="Z77">
            <v>1017.026</v>
          </cell>
          <cell r="AA77">
            <v>83.54</v>
          </cell>
          <cell r="AB77">
            <v>80.099296577964807</v>
          </cell>
          <cell r="AC77">
            <v>1670.2449999999999</v>
          </cell>
          <cell r="AD77"/>
          <cell r="AE77">
            <v>1943.837</v>
          </cell>
        </row>
        <row r="78">
          <cell r="C78">
            <v>754.23900000000003</v>
          </cell>
          <cell r="D78">
            <v>811.40300000000002</v>
          </cell>
          <cell r="E78">
            <v>725.91399999999999</v>
          </cell>
          <cell r="F78">
            <v>36.529000000000003</v>
          </cell>
          <cell r="G78">
            <v>48.96</v>
          </cell>
          <cell r="H78">
            <v>85.489000000000004</v>
          </cell>
          <cell r="I78">
            <v>676.79700000000003</v>
          </cell>
          <cell r="J78"/>
          <cell r="K78">
            <v>18.428743088901481</v>
          </cell>
          <cell r="L78">
            <v>-18.07</v>
          </cell>
          <cell r="M78">
            <v>-15.863743088901481</v>
          </cell>
          <cell r="N78">
            <v>54.957743088901481</v>
          </cell>
          <cell r="O78">
            <v>57.164000000000001</v>
          </cell>
          <cell r="P78"/>
          <cell r="Q78">
            <v>20.635000000000002</v>
          </cell>
          <cell r="R78">
            <v>1518.9739999999999</v>
          </cell>
          <cell r="S78"/>
          <cell r="T78">
            <v>66.960999999999999</v>
          </cell>
          <cell r="U78">
            <v>98.555999999999997</v>
          </cell>
          <cell r="V78">
            <v>36.76</v>
          </cell>
          <cell r="W78"/>
          <cell r="X78">
            <v>1714.5</v>
          </cell>
          <cell r="Y78">
            <v>1592.9</v>
          </cell>
          <cell r="Z78">
            <v>1254.8720000000001</v>
          </cell>
          <cell r="AA78">
            <v>54.292000000000002</v>
          </cell>
          <cell r="AB78">
            <v>52.085743088901488</v>
          </cell>
          <cell r="AC78">
            <v>1737.66</v>
          </cell>
          <cell r="AD78"/>
          <cell r="AE78">
            <v>2027.1179999999999</v>
          </cell>
        </row>
        <row r="79">
          <cell r="C79">
            <v>779.44500000000005</v>
          </cell>
          <cell r="D79">
            <v>838.72799999999995</v>
          </cell>
          <cell r="E79">
            <v>742.46500000000003</v>
          </cell>
          <cell r="F79">
            <v>46.32</v>
          </cell>
          <cell r="G79">
            <v>49.942999999999998</v>
          </cell>
          <cell r="H79">
            <v>96.263000000000005</v>
          </cell>
          <cell r="I79">
            <v>700.81899999999996</v>
          </cell>
          <cell r="J79"/>
          <cell r="K79">
            <v>13.014498887829319</v>
          </cell>
          <cell r="L79">
            <v>-18.317</v>
          </cell>
          <cell r="M79">
            <v>-18.368498887829318</v>
          </cell>
          <cell r="N79">
            <v>59.334498887829319</v>
          </cell>
          <cell r="O79">
            <v>59.283000000000001</v>
          </cell>
          <cell r="P79"/>
          <cell r="Q79">
            <v>12.962999999999999</v>
          </cell>
          <cell r="R79">
            <v>1494.319</v>
          </cell>
          <cell r="S79"/>
          <cell r="T79">
            <v>38.615000000000002</v>
          </cell>
          <cell r="U79">
            <v>80.703999999999994</v>
          </cell>
          <cell r="V79">
            <v>42.865000000000002</v>
          </cell>
          <cell r="W79"/>
          <cell r="X79">
            <v>1757.8</v>
          </cell>
          <cell r="Y79">
            <v>1575</v>
          </cell>
          <cell r="Z79">
            <v>1334.24</v>
          </cell>
          <cell r="AA79">
            <v>59.09</v>
          </cell>
          <cell r="AB79">
            <v>59.141498887829314</v>
          </cell>
          <cell r="AC79">
            <v>1784.2</v>
          </cell>
          <cell r="AD79"/>
          <cell r="AE79">
            <v>2114.6170000000002</v>
          </cell>
        </row>
        <row r="80">
          <cell r="C80">
            <v>811.71299999999997</v>
          </cell>
          <cell r="D80">
            <v>856.02200000000005</v>
          </cell>
          <cell r="E80">
            <v>759.87900000000002</v>
          </cell>
          <cell r="F80">
            <v>45.569000000000003</v>
          </cell>
          <cell r="G80">
            <v>50.573999999999998</v>
          </cell>
          <cell r="H80">
            <v>96.143000000000001</v>
          </cell>
          <cell r="I80">
            <v>735.101</v>
          </cell>
          <cell r="J80"/>
          <cell r="K80">
            <v>3.2252336100003136</v>
          </cell>
          <cell r="L80">
            <v>-9.484</v>
          </cell>
          <cell r="M80">
            <v>-13.969233610000312</v>
          </cell>
          <cell r="N80">
            <v>48.794233610000319</v>
          </cell>
          <cell r="O80">
            <v>44.308999999999997</v>
          </cell>
          <cell r="P80"/>
          <cell r="Q80">
            <v>-1.26</v>
          </cell>
          <cell r="R80">
            <v>1477.4590000000001</v>
          </cell>
          <cell r="S80"/>
          <cell r="T80">
            <v>34.814</v>
          </cell>
          <cell r="U80">
            <v>16.478999999999999</v>
          </cell>
          <cell r="V80">
            <v>39.061</v>
          </cell>
          <cell r="W80"/>
          <cell r="X80">
            <v>1776</v>
          </cell>
          <cell r="Y80">
            <v>1600.6</v>
          </cell>
          <cell r="Z80">
            <v>1289.51</v>
          </cell>
          <cell r="AA80">
            <v>40.396999999999998</v>
          </cell>
          <cell r="AB80">
            <v>44.88223361000032</v>
          </cell>
          <cell r="AC80">
            <v>1842.307</v>
          </cell>
          <cell r="AD80"/>
          <cell r="AE80">
            <v>2189.8389999999999</v>
          </cell>
        </row>
        <row r="81">
          <cell r="C81">
            <v>826.5</v>
          </cell>
          <cell r="D81">
            <v>884.87300000000005</v>
          </cell>
          <cell r="E81">
            <v>790.23199999999997</v>
          </cell>
          <cell r="F81">
            <v>42.42</v>
          </cell>
          <cell r="G81">
            <v>52.220999999999997</v>
          </cell>
          <cell r="H81">
            <v>94.641000000000005</v>
          </cell>
          <cell r="I81">
            <v>743.55700000000002</v>
          </cell>
          <cell r="J81"/>
          <cell r="K81">
            <v>23.919623445833345</v>
          </cell>
          <cell r="L81">
            <v>-27.454999999999998</v>
          </cell>
          <cell r="M81">
            <v>-35.42162344583334</v>
          </cell>
          <cell r="N81">
            <v>66.33962344583334</v>
          </cell>
          <cell r="O81">
            <v>58.372999999999998</v>
          </cell>
          <cell r="P81"/>
          <cell r="Q81">
            <v>15.952999999999999</v>
          </cell>
          <cell r="R81">
            <v>1585.462</v>
          </cell>
          <cell r="S81"/>
          <cell r="T81">
            <v>56.076000000000001</v>
          </cell>
          <cell r="U81">
            <v>26.05</v>
          </cell>
          <cell r="V81">
            <v>39.185000000000002</v>
          </cell>
          <cell r="W81"/>
          <cell r="X81">
            <v>1815.8</v>
          </cell>
          <cell r="Y81">
            <v>1643.4</v>
          </cell>
          <cell r="Z81">
            <v>1414.1980000000001</v>
          </cell>
          <cell r="AA81">
            <v>64.459999999999994</v>
          </cell>
          <cell r="AB81">
            <v>72.426623445833343</v>
          </cell>
          <cell r="AC81">
            <v>1898.952</v>
          </cell>
          <cell r="AD81"/>
          <cell r="AE81">
            <v>2263.357</v>
          </cell>
        </row>
        <row r="82">
          <cell r="C82">
            <v>791.93399999999997</v>
          </cell>
          <cell r="D82">
            <v>1102.8610000000001</v>
          </cell>
          <cell r="E82">
            <v>977.67499999999995</v>
          </cell>
          <cell r="F82">
            <v>71.861999999999995</v>
          </cell>
          <cell r="G82">
            <v>53.323999999999998</v>
          </cell>
          <cell r="H82">
            <v>125.18600000000001</v>
          </cell>
          <cell r="I82">
            <v>711.42399999999998</v>
          </cell>
          <cell r="J82"/>
          <cell r="K82">
            <v>238.36314671174571</v>
          </cell>
          <cell r="L82">
            <v>-289.858</v>
          </cell>
          <cell r="M82">
            <v>-289.15614671174575</v>
          </cell>
          <cell r="N82">
            <v>310.22514671174577</v>
          </cell>
          <cell r="O82">
            <v>310.92700000000002</v>
          </cell>
          <cell r="P82"/>
          <cell r="Q82">
            <v>239.065</v>
          </cell>
          <cell r="R82">
            <v>1849.511</v>
          </cell>
          <cell r="S82"/>
          <cell r="T82">
            <v>337.983</v>
          </cell>
          <cell r="U82">
            <v>332.30200000000002</v>
          </cell>
          <cell r="V82">
            <v>25.204999999999998</v>
          </cell>
          <cell r="W82"/>
          <cell r="X82">
            <v>2155.1</v>
          </cell>
          <cell r="Y82">
            <v>1930.2</v>
          </cell>
          <cell r="Z82">
            <v>1623.104</v>
          </cell>
          <cell r="AA82">
            <v>316.20999999999998</v>
          </cell>
          <cell r="AB82">
            <v>315.50814671174572</v>
          </cell>
          <cell r="AC82">
            <v>2244.4540000000002</v>
          </cell>
          <cell r="AD82"/>
          <cell r="AE82">
            <v>2109.9960000000001</v>
          </cell>
        </row>
        <row r="83">
          <cell r="C83">
            <v>920.57399999999996</v>
          </cell>
          <cell r="D83">
            <v>1040.873</v>
          </cell>
          <cell r="E83">
            <v>932.86900000000003</v>
          </cell>
          <cell r="F83">
            <v>52.843000000000004</v>
          </cell>
          <cell r="G83">
            <v>55.161000000000001</v>
          </cell>
          <cell r="H83">
            <v>108.004</v>
          </cell>
          <cell r="I83">
            <v>832.17200000000003</v>
          </cell>
          <cell r="J83"/>
          <cell r="K83">
            <v>87.456423419066255</v>
          </cell>
          <cell r="L83">
            <v>-71.603999999999999</v>
          </cell>
          <cell r="M83">
            <v>-91.604423419066251</v>
          </cell>
          <cell r="N83">
            <v>140.29942341906627</v>
          </cell>
          <cell r="O83">
            <v>120.29900000000001</v>
          </cell>
          <cell r="P83"/>
          <cell r="Q83">
            <v>67.456000000000003</v>
          </cell>
          <cell r="R83">
            <v>1982.712</v>
          </cell>
          <cell r="S83"/>
          <cell r="T83">
            <v>128.798</v>
          </cell>
          <cell r="U83">
            <v>78.325000000000003</v>
          </cell>
          <cell r="V83">
            <v>55.374000000000002</v>
          </cell>
          <cell r="W83"/>
          <cell r="X83">
            <v>2380.9</v>
          </cell>
          <cell r="Y83">
            <v>2050.5</v>
          </cell>
          <cell r="Z83">
            <v>1646.1769999999999</v>
          </cell>
          <cell r="AA83">
            <v>135.06</v>
          </cell>
          <cell r="AB83">
            <v>155.06042341906627</v>
          </cell>
          <cell r="AC83">
            <v>2385.3519999999999</v>
          </cell>
          <cell r="AD83"/>
          <cell r="AE83">
            <v>2400.3980000000001</v>
          </cell>
        </row>
        <row r="84">
          <cell r="C84">
            <v>1033.53</v>
          </cell>
          <cell r="D84">
            <v>1160.627</v>
          </cell>
          <cell r="E84">
            <v>1053.211</v>
          </cell>
          <cell r="F84">
            <v>46.682000000000002</v>
          </cell>
          <cell r="G84">
            <v>60.734000000000002</v>
          </cell>
          <cell r="H84">
            <v>107.416</v>
          </cell>
          <cell r="I84">
            <v>927.10400000000004</v>
          </cell>
          <cell r="J84"/>
          <cell r="K84">
            <v>103.34617158584958</v>
          </cell>
          <cell r="L84">
            <v>-30.623000000000001</v>
          </cell>
          <cell r="M84">
            <v>-53.554171585849588</v>
          </cell>
          <cell r="N84">
            <v>150.02817158584958</v>
          </cell>
          <cell r="O84">
            <v>127.09699999999999</v>
          </cell>
          <cell r="P84"/>
          <cell r="Q84">
            <v>80.415000000000006</v>
          </cell>
          <cell r="R84">
            <v>2158.1419999999998</v>
          </cell>
          <cell r="S84"/>
          <cell r="T84">
            <v>111.36199999999999</v>
          </cell>
          <cell r="U84">
            <v>43.588000000000001</v>
          </cell>
          <cell r="V84">
            <v>112.11199999999999</v>
          </cell>
          <cell r="W84"/>
          <cell r="X84">
            <v>2545.5</v>
          </cell>
          <cell r="Y84">
            <v>2252.8000000000002</v>
          </cell>
          <cell r="Z84">
            <v>1837.0909999999999</v>
          </cell>
          <cell r="AA84">
            <v>137.98400000000001</v>
          </cell>
          <cell r="AB84">
            <v>160.91517158584958</v>
          </cell>
          <cell r="AC84">
            <v>2538.4369999999999</v>
          </cell>
          <cell r="AD84"/>
          <cell r="AE84">
            <v>2634.3359999999998</v>
          </cell>
        </row>
        <row r="85">
          <cell r="C85">
            <v>1096.288</v>
          </cell>
          <cell r="D85">
            <v>1230.797</v>
          </cell>
          <cell r="E85">
            <v>1097.25</v>
          </cell>
          <cell r="F85">
            <v>68.275000000000006</v>
          </cell>
          <cell r="G85">
            <v>65.272000000000006</v>
          </cell>
          <cell r="H85">
            <v>133.547</v>
          </cell>
          <cell r="I85">
            <v>974.43100000000004</v>
          </cell>
          <cell r="J85"/>
          <cell r="K85">
            <v>72.189693082781929</v>
          </cell>
          <cell r="L85">
            <v>-51.404000000000003</v>
          </cell>
          <cell r="M85">
            <v>-57.359693082781916</v>
          </cell>
          <cell r="N85">
            <v>140.46469308278191</v>
          </cell>
          <cell r="O85">
            <v>134.50899999999999</v>
          </cell>
          <cell r="P85"/>
          <cell r="Q85">
            <v>66.233999999999995</v>
          </cell>
          <cell r="R85">
            <v>2269.125</v>
          </cell>
          <cell r="S85"/>
          <cell r="T85">
            <v>157.399</v>
          </cell>
          <cell r="U85">
            <v>61.241999999999997</v>
          </cell>
          <cell r="V85">
            <v>107.581</v>
          </cell>
          <cell r="W85"/>
          <cell r="X85">
            <v>2685.8</v>
          </cell>
          <cell r="Y85">
            <v>2446.1999999999998</v>
          </cell>
          <cell r="Z85">
            <v>1967.191</v>
          </cell>
          <cell r="AA85">
            <v>159.78700000000001</v>
          </cell>
          <cell r="AB85">
            <v>165.7426930827819</v>
          </cell>
          <cell r="AC85">
            <v>2736.5279999999998</v>
          </cell>
          <cell r="AD85"/>
          <cell r="AE85">
            <v>2788.9830000000002</v>
          </cell>
        </row>
        <row r="86">
          <cell r="C86">
            <v>1138.597</v>
          </cell>
          <cell r="D86">
            <v>1288.0530000000001</v>
          </cell>
          <cell r="E86">
            <v>1145.3489999999999</v>
          </cell>
          <cell r="F86">
            <v>73.638000000000005</v>
          </cell>
          <cell r="G86">
            <v>69.066000000000003</v>
          </cell>
          <cell r="H86">
            <v>142.70400000000001</v>
          </cell>
          <cell r="I86">
            <v>1015.003</v>
          </cell>
          <cell r="J86"/>
          <cell r="K86">
            <v>70.263335928608157</v>
          </cell>
          <cell r="L86">
            <v>-66.301000000000002</v>
          </cell>
          <cell r="M86">
            <v>-60.74633592860814</v>
          </cell>
          <cell r="N86">
            <v>143.90133592860818</v>
          </cell>
          <cell r="O86">
            <v>149.45599999999999</v>
          </cell>
          <cell r="P86"/>
          <cell r="Q86">
            <v>75.817999999999998</v>
          </cell>
          <cell r="R86">
            <v>2438.8879999999999</v>
          </cell>
          <cell r="S86"/>
          <cell r="T86">
            <v>180.23</v>
          </cell>
          <cell r="U86">
            <v>72.882000000000005</v>
          </cell>
          <cell r="V86">
            <v>106.22199999999999</v>
          </cell>
          <cell r="W86"/>
          <cell r="X86">
            <v>2810.1</v>
          </cell>
          <cell r="Y86">
            <v>2644.6</v>
          </cell>
          <cell r="Z86">
            <v>2094.0160000000001</v>
          </cell>
          <cell r="AA86">
            <v>168.07599999999999</v>
          </cell>
          <cell r="AB86">
            <v>162.52133592860818</v>
          </cell>
          <cell r="AC86">
            <v>2925.27</v>
          </cell>
          <cell r="AD86"/>
          <cell r="AE86">
            <v>2926.8180000000002</v>
          </cell>
        </row>
        <row r="87">
          <cell r="C87">
            <v>1229.4985058656325</v>
          </cell>
          <cell r="D87">
            <v>1347.1860091384792</v>
          </cell>
          <cell r="E87">
            <v>1191.5268034794528</v>
          </cell>
          <cell r="F87">
            <v>81.546664445781047</v>
          </cell>
          <cell r="G87">
            <v>74.112541213245251</v>
          </cell>
          <cell r="H87">
            <v>155.6592056590263</v>
          </cell>
          <cell r="I87">
            <v>0</v>
          </cell>
          <cell r="J87"/>
          <cell r="K87">
            <v>26.253081690262523</v>
          </cell>
          <cell r="L87">
            <v>-27.079473260849518</v>
          </cell>
          <cell r="M87">
            <v>-17.191716124046501</v>
          </cell>
          <cell r="N87">
            <v>107.79974613604361</v>
          </cell>
          <cell r="O87">
            <v>117.68750327284663</v>
          </cell>
          <cell r="P87"/>
          <cell r="Q87">
            <v>36.140838827065544</v>
          </cell>
          <cell r="R87">
            <v>2525.5471754745613</v>
          </cell>
          <cell r="S87"/>
          <cell r="T87">
            <v>142.99698122360766</v>
          </cell>
          <cell r="U87">
            <v>71.565324777722424</v>
          </cell>
          <cell r="V87">
            <v>111.21396885716256</v>
          </cell>
          <cell r="W87"/>
          <cell r="X87">
            <v>2897.1967144625842</v>
          </cell>
          <cell r="Y87">
            <v>2801.0418071408958</v>
          </cell>
          <cell r="Z87">
            <v>2122.8674652060513</v>
          </cell>
          <cell r="AA87">
            <v>128.87977489880689</v>
          </cell>
          <cell r="AB87">
            <v>118.99201776200385</v>
          </cell>
          <cell r="AC87">
            <v>3103.8800777734359</v>
          </cell>
          <cell r="AD87"/>
          <cell r="AE87">
            <v>2993.8517429999997</v>
          </cell>
        </row>
        <row r="88">
          <cell r="C88">
            <v>1292.3063469533176</v>
          </cell>
          <cell r="D88">
            <v>1389.4675834403672</v>
          </cell>
          <cell r="E88">
            <v>1229.3290171187584</v>
          </cell>
          <cell r="F88">
            <v>83.74220064325155</v>
          </cell>
          <cell r="G88">
            <v>76.396365678357057</v>
          </cell>
          <cell r="H88">
            <v>160.13856632160861</v>
          </cell>
          <cell r="I88">
            <v>0</v>
          </cell>
          <cell r="J88"/>
          <cell r="K88">
            <v>8.4165241520749809</v>
          </cell>
          <cell r="L88">
            <v>-6.4119582876166463</v>
          </cell>
          <cell r="M88">
            <v>-1.4094465958937989</v>
          </cell>
          <cell r="N88">
            <v>92.158724795326535</v>
          </cell>
          <cell r="O88">
            <v>97.161236487049379</v>
          </cell>
          <cell r="P88"/>
          <cell r="Q88">
            <v>13.419035843797829</v>
          </cell>
          <cell r="R88">
            <v>2638.5010008138538</v>
          </cell>
          <cell r="S88"/>
          <cell r="T88">
            <v>129.85900841420292</v>
          </cell>
          <cell r="U88">
            <v>117.14665138881715</v>
          </cell>
          <cell r="V88">
            <v>111.37396585669073</v>
          </cell>
          <cell r="W88"/>
          <cell r="X88">
            <v>3026.2918876727704</v>
          </cell>
          <cell r="Y88">
            <v>2951.7307839707441</v>
          </cell>
          <cell r="Z88">
            <v>2212.9529503068275</v>
          </cell>
          <cell r="AA88">
            <v>116.05872093812535</v>
          </cell>
          <cell r="AB88">
            <v>111.0562092464025</v>
          </cell>
          <cell r="AC88">
            <v>3256.8576612917273</v>
          </cell>
          <cell r="AD88"/>
          <cell r="AE88">
            <v>3101.2963059999997</v>
          </cell>
        </row>
        <row r="89">
          <cell r="C89">
            <v>1350.6552226267656</v>
          </cell>
          <cell r="D89">
            <v>1430.8197404448263</v>
          </cell>
          <cell r="E89">
            <v>1265.533103778371</v>
          </cell>
          <cell r="F89">
            <v>86.166856923661399</v>
          </cell>
          <cell r="G89">
            <v>79.11977974279371</v>
          </cell>
          <cell r="H89">
            <v>165.28663666645511</v>
          </cell>
          <cell r="I89">
            <v>0</v>
          </cell>
          <cell r="J89"/>
          <cell r="K89">
            <v>-6.7828973267698682</v>
          </cell>
          <cell r="L89">
            <v>16.747950086153089</v>
          </cell>
          <cell r="M89">
            <v>17.52850830732206</v>
          </cell>
          <cell r="N89">
            <v>79.383959596891515</v>
          </cell>
          <cell r="O89">
            <v>80.164517818060489</v>
          </cell>
          <cell r="P89"/>
          <cell r="Q89">
            <v>-6.0023391056008988</v>
          </cell>
          <cell r="R89">
            <v>2733.9216824208111</v>
          </cell>
          <cell r="S89"/>
          <cell r="T89">
            <v>131.7082986459682</v>
          </cell>
          <cell r="U89">
            <v>131.06179383142413</v>
          </cell>
          <cell r="V89">
            <v>117.86186639156108</v>
          </cell>
          <cell r="W89"/>
          <cell r="X89">
            <v>3152.1370756213387</v>
          </cell>
          <cell r="Y89">
            <v>3088.0175048661167</v>
          </cell>
          <cell r="Z89">
            <v>2286.7543781990425</v>
          </cell>
          <cell r="AA89">
            <v>100.45971390776744</v>
          </cell>
          <cell r="AB89">
            <v>99.679155686598463</v>
          </cell>
          <cell r="AC89">
            <v>3396.4305685891327</v>
          </cell>
          <cell r="AD89"/>
          <cell r="AE89">
            <v>3219.746666</v>
          </cell>
        </row>
      </sheetData>
      <sheetData sheetId="16">
        <row r="5">
          <cell r="C5">
            <v>42.940919037199123</v>
          </cell>
          <cell r="D5">
            <v>38.599562363238512</v>
          </cell>
          <cell r="E5">
            <v>33.23413566739606</v>
          </cell>
          <cell r="F5">
            <v>2.634573304157549</v>
          </cell>
          <cell r="G5">
            <v>2.7308533916849012</v>
          </cell>
          <cell r="H5">
            <v>5.3654266958424506</v>
          </cell>
          <cell r="I5">
            <v>37.207877461706786</v>
          </cell>
          <cell r="J5"/>
          <cell r="K5" t="str">
            <v>-</v>
          </cell>
          <cell r="L5">
            <v>7.6936542669584247</v>
          </cell>
          <cell r="M5" t="str">
            <v>-</v>
          </cell>
          <cell r="N5" t="str">
            <v>-</v>
          </cell>
          <cell r="O5">
            <v>-4.3413566739606129</v>
          </cell>
          <cell r="P5"/>
          <cell r="Q5">
            <v>-6.9759299781181614</v>
          </cell>
          <cell r="R5"/>
          <cell r="S5"/>
          <cell r="T5">
            <v>-5.9256017505470462</v>
          </cell>
          <cell r="U5">
            <v>-4.3413566739606129</v>
          </cell>
          <cell r="V5">
            <v>4.5514223194748356</v>
          </cell>
          <cell r="W5"/>
          <cell r="Y5"/>
          <cell r="Z5"/>
          <cell r="AA5">
            <v>-3.7986870897155356</v>
          </cell>
        </row>
        <row r="6">
          <cell r="C6">
            <v>43.298545484427642</v>
          </cell>
          <cell r="D6">
            <v>38.474813049552139</v>
          </cell>
          <cell r="E6">
            <v>32.78001479168379</v>
          </cell>
          <cell r="F6">
            <v>2.9912071657490342</v>
          </cell>
          <cell r="G6">
            <v>2.7035910921193196</v>
          </cell>
          <cell r="H6">
            <v>5.6947982578683529</v>
          </cell>
          <cell r="I6">
            <v>36.929903854055382</v>
          </cell>
          <cell r="J6"/>
          <cell r="K6" t="str">
            <v>-</v>
          </cell>
          <cell r="L6">
            <v>7.8724628153504801</v>
          </cell>
          <cell r="M6" t="str">
            <v>-</v>
          </cell>
          <cell r="N6" t="str">
            <v>-</v>
          </cell>
          <cell r="O6">
            <v>-4.8237324348755033</v>
          </cell>
          <cell r="P6"/>
          <cell r="Q6">
            <v>-7.8149396006245375</v>
          </cell>
          <cell r="R6"/>
          <cell r="S6"/>
          <cell r="T6">
            <v>-6.5247760703426732</v>
          </cell>
          <cell r="U6">
            <v>-4.8237324348755033</v>
          </cell>
          <cell r="V6">
            <v>4.2649354918234854</v>
          </cell>
          <cell r="W6"/>
          <cell r="Y6"/>
          <cell r="Z6"/>
          <cell r="AA6">
            <v>-4.2320650834086617</v>
          </cell>
        </row>
        <row r="7">
          <cell r="C7">
            <v>42.8414442700157</v>
          </cell>
          <cell r="D7">
            <v>39.183673469387756</v>
          </cell>
          <cell r="E7">
            <v>32.629513343799061</v>
          </cell>
          <cell r="F7">
            <v>3.7598116169544742</v>
          </cell>
          <cell r="G7">
            <v>2.794348508634223</v>
          </cell>
          <cell r="H7">
            <v>6.5541601255886972</v>
          </cell>
          <cell r="I7">
            <v>36.07535321821036</v>
          </cell>
          <cell r="J7"/>
          <cell r="K7" t="str">
            <v>-</v>
          </cell>
          <cell r="L7">
            <v>6.4678178963893247</v>
          </cell>
          <cell r="M7" t="str">
            <v>-</v>
          </cell>
          <cell r="N7" t="str">
            <v>-</v>
          </cell>
          <cell r="O7">
            <v>-3.6577708006279437</v>
          </cell>
          <cell r="P7"/>
          <cell r="Q7">
            <v>-7.4175824175824179</v>
          </cell>
          <cell r="R7"/>
          <cell r="S7"/>
          <cell r="T7">
            <v>-5.8477237048665618</v>
          </cell>
          <cell r="U7">
            <v>-3.6577708006279437</v>
          </cell>
          <cell r="V7">
            <v>4.1679748822605962</v>
          </cell>
          <cell r="W7"/>
          <cell r="Y7"/>
          <cell r="Z7"/>
          <cell r="AA7">
            <v>-3.2731554160125591</v>
          </cell>
        </row>
        <row r="8">
          <cell r="C8">
            <v>41.131231210235612</v>
          </cell>
          <cell r="D8">
            <v>40.648814933929941</v>
          </cell>
          <cell r="E8">
            <v>32.300915891770956</v>
          </cell>
          <cell r="F8">
            <v>5.4394183038523387</v>
          </cell>
          <cell r="G8">
            <v>2.9084807383066487</v>
          </cell>
          <cell r="H8">
            <v>8.3478990421589856</v>
          </cell>
          <cell r="I8">
            <v>34.782912675662445</v>
          </cell>
          <cell r="J8"/>
          <cell r="K8" t="str">
            <v>-</v>
          </cell>
          <cell r="L8">
            <v>3.411871635321261</v>
          </cell>
          <cell r="M8" t="str">
            <v>-</v>
          </cell>
          <cell r="N8" t="str">
            <v>-</v>
          </cell>
          <cell r="O8">
            <v>-0.48241627630567019</v>
          </cell>
          <cell r="P8"/>
          <cell r="Q8">
            <v>-5.9218345801580083</v>
          </cell>
          <cell r="R8"/>
          <cell r="S8"/>
          <cell r="T8">
            <v>-2.6847514507445993</v>
          </cell>
          <cell r="U8">
            <v>-0.48241627630567019</v>
          </cell>
          <cell r="V8">
            <v>4.0481017968258408</v>
          </cell>
          <cell r="W8"/>
          <cell r="Y8"/>
          <cell r="Z8"/>
          <cell r="AA8">
            <v>-6.9915402363140595E-3</v>
          </cell>
        </row>
        <row r="9">
          <cell r="C9">
            <v>39.926622039134919</v>
          </cell>
          <cell r="D9">
            <v>41.271884654994849</v>
          </cell>
          <cell r="E9">
            <v>32.537332646755921</v>
          </cell>
          <cell r="F9">
            <v>5.7736869207003094</v>
          </cell>
          <cell r="G9">
            <v>2.96086508753862</v>
          </cell>
          <cell r="H9">
            <v>8.7345520082389285</v>
          </cell>
          <cell r="I9">
            <v>33.953398558187438</v>
          </cell>
          <cell r="J9"/>
          <cell r="K9" t="str">
            <v>-</v>
          </cell>
          <cell r="L9">
            <v>1.9116889804325439</v>
          </cell>
          <cell r="M9" t="str">
            <v>-</v>
          </cell>
          <cell r="N9" t="str">
            <v>-</v>
          </cell>
          <cell r="O9">
            <v>1.3452626158599383</v>
          </cell>
          <cell r="P9"/>
          <cell r="Q9">
            <v>-4.4284243048403704</v>
          </cell>
          <cell r="R9"/>
          <cell r="S9"/>
          <cell r="T9">
            <v>-1.9309989701338828</v>
          </cell>
          <cell r="U9">
            <v>1.3452626158599383</v>
          </cell>
          <cell r="V9">
            <v>4.0808444902162719</v>
          </cell>
          <cell r="W9"/>
          <cell r="Y9"/>
          <cell r="Z9"/>
          <cell r="AA9">
            <v>0.99124613800205974</v>
          </cell>
        </row>
        <row r="10">
          <cell r="C10">
            <v>37.998201977824394</v>
          </cell>
          <cell r="D10">
            <v>40.503446209169915</v>
          </cell>
          <cell r="E10">
            <v>31.603236439916095</v>
          </cell>
          <cell r="F10">
            <v>6.0593347317950252</v>
          </cell>
          <cell r="G10">
            <v>2.8408750374587957</v>
          </cell>
          <cell r="H10">
            <v>8.9002097692538218</v>
          </cell>
          <cell r="I10">
            <v>31.705124363200483</v>
          </cell>
          <cell r="J10"/>
          <cell r="K10" t="str">
            <v>-</v>
          </cell>
          <cell r="L10">
            <v>0.4554989511537309</v>
          </cell>
          <cell r="M10" t="str">
            <v>-</v>
          </cell>
          <cell r="N10" t="str">
            <v>-</v>
          </cell>
          <cell r="O10">
            <v>2.5052442313455199</v>
          </cell>
          <cell r="P10"/>
          <cell r="Q10">
            <v>-3.5540905004495054</v>
          </cell>
          <cell r="R10"/>
          <cell r="S10"/>
          <cell r="T10">
            <v>-0.94695834581959848</v>
          </cell>
          <cell r="U10">
            <v>2.5052442313455199</v>
          </cell>
          <cell r="V10">
            <v>3.937668564578964</v>
          </cell>
          <cell r="W10"/>
          <cell r="Y10"/>
          <cell r="Z10"/>
          <cell r="AA10">
            <v>1.7620617320946959</v>
          </cell>
        </row>
        <row r="11">
          <cell r="C11">
            <v>37.463780467018928</v>
          </cell>
          <cell r="D11">
            <v>38.923924777001304</v>
          </cell>
          <cell r="E11">
            <v>31.123231634566217</v>
          </cell>
          <cell r="F11">
            <v>4.9656269530140333</v>
          </cell>
          <cell r="G11">
            <v>2.835066189421056</v>
          </cell>
          <cell r="H11">
            <v>7.8006931424350885</v>
          </cell>
          <cell r="I11">
            <v>30.913016305891709</v>
          </cell>
          <cell r="J11"/>
          <cell r="K11" t="str">
            <v>-</v>
          </cell>
          <cell r="L11">
            <v>1.0794841202204422</v>
          </cell>
          <cell r="M11" t="str">
            <v>-</v>
          </cell>
          <cell r="N11" t="str">
            <v>-</v>
          </cell>
          <cell r="O11">
            <v>1.4601443099823874</v>
          </cell>
          <cell r="P11"/>
          <cell r="Q11">
            <v>-3.5054826430316459</v>
          </cell>
          <cell r="R11"/>
          <cell r="S11"/>
          <cell r="T11">
            <v>-1.7442190784614513</v>
          </cell>
          <cell r="U11">
            <v>1.4601443099823874</v>
          </cell>
          <cell r="V11">
            <v>3.7270609624453157</v>
          </cell>
          <cell r="W11"/>
          <cell r="Y11"/>
          <cell r="Z11"/>
          <cell r="AA11">
            <v>0.64200897676268398</v>
          </cell>
        </row>
        <row r="12">
          <cell r="C12">
            <v>35.964240102171132</v>
          </cell>
          <cell r="D12">
            <v>35.770114942528735</v>
          </cell>
          <cell r="E12">
            <v>28.664112388250317</v>
          </cell>
          <cell r="F12">
            <v>4.3116219667943811</v>
          </cell>
          <cell r="G12">
            <v>2.7943805874840364</v>
          </cell>
          <cell r="H12">
            <v>7.1060025542784162</v>
          </cell>
          <cell r="I12">
            <v>29.644955300127712</v>
          </cell>
          <cell r="J12"/>
          <cell r="K12" t="str">
            <v>-</v>
          </cell>
          <cell r="L12">
            <v>2.7535121328224781</v>
          </cell>
          <cell r="M12" t="str">
            <v>-</v>
          </cell>
          <cell r="N12" t="str">
            <v>-</v>
          </cell>
          <cell r="O12">
            <v>-0.19412515964240101</v>
          </cell>
          <cell r="P12"/>
          <cell r="Q12">
            <v>-4.5057471264367823</v>
          </cell>
          <cell r="R12"/>
          <cell r="S12"/>
          <cell r="T12">
            <v>-2.8403575989782892</v>
          </cell>
          <cell r="U12">
            <v>-0.19412515964240101</v>
          </cell>
          <cell r="V12">
            <v>3.7905491698595148</v>
          </cell>
          <cell r="W12"/>
          <cell r="Y12"/>
          <cell r="Z12"/>
          <cell r="AA12">
            <v>-0.55172413793103448</v>
          </cell>
        </row>
        <row r="13">
          <cell r="C13">
            <v>35.569835569835568</v>
          </cell>
          <cell r="D13">
            <v>35.957285957285954</v>
          </cell>
          <cell r="E13">
            <v>28.883953883953883</v>
          </cell>
          <cell r="F13">
            <v>4.2477792477792473</v>
          </cell>
          <cell r="G13">
            <v>2.8255528255528253</v>
          </cell>
          <cell r="H13">
            <v>7.0733320733320744</v>
          </cell>
          <cell r="I13">
            <v>29.247779247779249</v>
          </cell>
          <cell r="J13"/>
          <cell r="K13" t="str">
            <v>-</v>
          </cell>
          <cell r="L13">
            <v>1.8474768474768473</v>
          </cell>
          <cell r="M13" t="str">
            <v>-</v>
          </cell>
          <cell r="N13" t="str">
            <v>-</v>
          </cell>
          <cell r="O13">
            <v>0.38745038745038746</v>
          </cell>
          <cell r="P13"/>
          <cell r="Q13">
            <v>-3.8603288603288597</v>
          </cell>
          <cell r="R13"/>
          <cell r="S13"/>
          <cell r="T13">
            <v>-1.7955017955017953</v>
          </cell>
          <cell r="U13">
            <v>0.38745038745038746</v>
          </cell>
          <cell r="V13">
            <v>3.4539784539784533</v>
          </cell>
          <cell r="W13"/>
          <cell r="Y13"/>
          <cell r="Z13"/>
          <cell r="AA13">
            <v>0.15120015120015121</v>
          </cell>
        </row>
        <row r="14">
          <cell r="C14">
            <v>35.163468372423594</v>
          </cell>
          <cell r="D14">
            <v>35.190120824449181</v>
          </cell>
          <cell r="E14">
            <v>28.37597725657427</v>
          </cell>
          <cell r="F14">
            <v>3.9623312011371712</v>
          </cell>
          <cell r="G14">
            <v>2.85181236673774</v>
          </cell>
          <cell r="H14">
            <v>6.8141435678749112</v>
          </cell>
          <cell r="I14">
            <v>28.913468372423594</v>
          </cell>
          <cell r="J14"/>
          <cell r="K14" t="str">
            <v>-</v>
          </cell>
          <cell r="L14">
            <v>2.2254797441364604</v>
          </cell>
          <cell r="M14" t="str">
            <v>-</v>
          </cell>
          <cell r="N14" t="str">
            <v>-</v>
          </cell>
          <cell r="O14">
            <v>2.6652452025586353E-2</v>
          </cell>
          <cell r="P14"/>
          <cell r="Q14">
            <v>-3.9356787491115846</v>
          </cell>
          <cell r="R14"/>
          <cell r="S14"/>
          <cell r="T14">
            <v>-2.0788912579957355</v>
          </cell>
          <cell r="U14">
            <v>2.6652452025586353E-2</v>
          </cell>
          <cell r="V14">
            <v>3.4159559346126507</v>
          </cell>
          <cell r="W14"/>
          <cell r="Y14"/>
          <cell r="Z14"/>
          <cell r="AA14">
            <v>-0.43532338308457713</v>
          </cell>
        </row>
        <row r="15">
          <cell r="C15">
            <v>35.644200694117153</v>
          </cell>
          <cell r="D15">
            <v>35.948412528385973</v>
          </cell>
          <cell r="E15">
            <v>28.990102403701961</v>
          </cell>
          <cell r="F15">
            <v>4.0747247097133554</v>
          </cell>
          <cell r="G15">
            <v>2.8835854149706504</v>
          </cell>
          <cell r="H15">
            <v>6.9583101246840053</v>
          </cell>
          <cell r="I15">
            <v>29.529971292686064</v>
          </cell>
          <cell r="J15"/>
          <cell r="K15" t="str">
            <v>-</v>
          </cell>
          <cell r="L15">
            <v>2.3394318522644504</v>
          </cell>
          <cell r="M15" t="str">
            <v>-</v>
          </cell>
          <cell r="N15" t="str">
            <v>-</v>
          </cell>
          <cell r="O15">
            <v>0.30421183426882042</v>
          </cell>
          <cell r="P15"/>
          <cell r="Q15">
            <v>-3.7705128754445352</v>
          </cell>
          <cell r="R15"/>
          <cell r="S15"/>
          <cell r="T15">
            <v>-2.2280303354899527</v>
          </cell>
          <cell r="U15">
            <v>0.30421183426882042</v>
          </cell>
          <cell r="V15">
            <v>3.3977462616221774</v>
          </cell>
          <cell r="W15"/>
          <cell r="Y15"/>
          <cell r="Z15"/>
          <cell r="AA15">
            <v>-0.7283945327563307</v>
          </cell>
        </row>
        <row r="16">
          <cell r="C16">
            <v>33.652222847495779</v>
          </cell>
          <cell r="D16">
            <v>35.939384194870968</v>
          </cell>
          <cell r="E16">
            <v>29.069860921295927</v>
          </cell>
          <cell r="F16">
            <v>4.1160865021303961</v>
          </cell>
          <cell r="G16">
            <v>2.7534367714446502</v>
          </cell>
          <cell r="H16">
            <v>6.8695232735750471</v>
          </cell>
          <cell r="I16">
            <v>28.426722405338051</v>
          </cell>
          <cell r="J16"/>
          <cell r="K16" t="str">
            <v>-</v>
          </cell>
          <cell r="L16">
            <v>1.4591205080794276</v>
          </cell>
          <cell r="M16" t="str">
            <v>-</v>
          </cell>
          <cell r="N16" t="str">
            <v>-</v>
          </cell>
          <cell r="O16">
            <v>2.2871613473751906</v>
          </cell>
          <cell r="P16"/>
          <cell r="Q16">
            <v>-1.8289251547552055</v>
          </cell>
          <cell r="R16"/>
          <cell r="S16"/>
          <cell r="T16">
            <v>-1.1335316343757535</v>
          </cell>
          <cell r="U16">
            <v>2.2871613473751906</v>
          </cell>
          <cell r="V16">
            <v>3.2920652785593694</v>
          </cell>
          <cell r="W16"/>
          <cell r="Y16"/>
          <cell r="Z16"/>
          <cell r="AA16">
            <v>0.22911809630999277</v>
          </cell>
        </row>
        <row r="17">
          <cell r="C17">
            <v>33.452184356703199</v>
          </cell>
          <cell r="D17">
            <v>35.93679627683531</v>
          </cell>
          <cell r="E17">
            <v>29.151028374118006</v>
          </cell>
          <cell r="F17">
            <v>4.0009007656508038</v>
          </cell>
          <cell r="G17">
            <v>2.7848671370665068</v>
          </cell>
          <cell r="H17">
            <v>6.7857679027173106</v>
          </cell>
          <cell r="I17">
            <v>27.882450082570188</v>
          </cell>
          <cell r="J17"/>
          <cell r="K17" t="str">
            <v>-</v>
          </cell>
          <cell r="L17">
            <v>1.3774208076865337</v>
          </cell>
          <cell r="M17" t="str">
            <v>-</v>
          </cell>
          <cell r="N17" t="str">
            <v>-</v>
          </cell>
          <cell r="O17">
            <v>2.4846119201321129</v>
          </cell>
          <cell r="P17"/>
          <cell r="Q17">
            <v>-1.5162888455186909</v>
          </cell>
          <cell r="R17"/>
          <cell r="S17"/>
          <cell r="T17">
            <v>-0.79192313466446473</v>
          </cell>
          <cell r="U17">
            <v>2.4846119201321129</v>
          </cell>
          <cell r="V17">
            <v>3.3290797177600964</v>
          </cell>
          <cell r="W17"/>
          <cell r="Y17"/>
          <cell r="Z17"/>
          <cell r="AA17">
            <v>0.63053595556222797</v>
          </cell>
        </row>
        <row r="18">
          <cell r="C18">
            <v>35.45670941841049</v>
          </cell>
          <cell r="D18">
            <v>37.623903080257222</v>
          </cell>
          <cell r="E18">
            <v>30.148861335133407</v>
          </cell>
          <cell r="F18">
            <v>4.40189007709525</v>
          </cell>
          <cell r="G18">
            <v>3.0731516680285642</v>
          </cell>
          <cell r="H18">
            <v>7.4750417451238143</v>
          </cell>
          <cell r="I18">
            <v>29.843322556577967</v>
          </cell>
          <cell r="J18"/>
          <cell r="K18" t="str">
            <v>-</v>
          </cell>
          <cell r="L18">
            <v>1.8048104593740006</v>
          </cell>
          <cell r="M18" t="str">
            <v>-</v>
          </cell>
          <cell r="N18" t="str">
            <v>-</v>
          </cell>
          <cell r="O18">
            <v>2.1671936618467331</v>
          </cell>
          <cell r="P18"/>
          <cell r="Q18">
            <v>-2.2346964152485169</v>
          </cell>
          <cell r="R18"/>
          <cell r="S18"/>
          <cell r="T18">
            <v>-1.6698049525704337</v>
          </cell>
          <cell r="U18">
            <v>2.1671936618467331</v>
          </cell>
          <cell r="V18">
            <v>3.3715848935943442</v>
          </cell>
          <cell r="W18"/>
          <cell r="Y18"/>
          <cell r="Z18"/>
          <cell r="AA18">
            <v>0.16698049525704339</v>
          </cell>
        </row>
        <row r="19">
          <cell r="C19">
            <v>35.472043996333639</v>
          </cell>
          <cell r="D19">
            <v>37.298435006959295</v>
          </cell>
          <cell r="E19">
            <v>29.901211936042365</v>
          </cell>
          <cell r="F19">
            <v>4.2706317683402926</v>
          </cell>
          <cell r="G19">
            <v>3.1265913025766374</v>
          </cell>
          <cell r="H19">
            <v>7.3972230709169295</v>
          </cell>
          <cell r="I19">
            <v>29.639813966120105</v>
          </cell>
          <cell r="J19"/>
          <cell r="K19" t="str">
            <v>-</v>
          </cell>
          <cell r="L19">
            <v>1.8671283565875683</v>
          </cell>
          <cell r="M19" t="str">
            <v>-</v>
          </cell>
          <cell r="N19" t="str">
            <v>-</v>
          </cell>
          <cell r="O19">
            <v>1.8263910106256578</v>
          </cell>
          <cell r="P19"/>
          <cell r="Q19">
            <v>-2.4442407577146348</v>
          </cell>
          <cell r="R19"/>
          <cell r="S19"/>
          <cell r="T19">
            <v>-1.3035950707811386</v>
          </cell>
          <cell r="U19">
            <v>2.1930271242828527</v>
          </cell>
          <cell r="V19">
            <v>3.1741182061988664</v>
          </cell>
          <cell r="W19"/>
          <cell r="Y19"/>
          <cell r="Z19"/>
          <cell r="AA19">
            <v>0.22745018162066744</v>
          </cell>
        </row>
        <row r="20">
          <cell r="C20">
            <v>34.626828275235674</v>
          </cell>
          <cell r="D20">
            <v>37.329700272479563</v>
          </cell>
          <cell r="E20">
            <v>28.657333458611294</v>
          </cell>
          <cell r="F20">
            <v>5.5341539039744436</v>
          </cell>
          <cell r="G20">
            <v>3.1382129098938267</v>
          </cell>
          <cell r="H20">
            <v>8.6723668138682708</v>
          </cell>
          <cell r="I20">
            <v>28.688652948729999</v>
          </cell>
          <cell r="J20"/>
          <cell r="K20" t="str">
            <v>-</v>
          </cell>
          <cell r="L20">
            <v>0.90513326443045516</v>
          </cell>
          <cell r="M20" t="str">
            <v>-</v>
          </cell>
          <cell r="N20" t="str">
            <v>-</v>
          </cell>
          <cell r="O20">
            <v>2.7028719972438853</v>
          </cell>
          <cell r="P20"/>
          <cell r="Q20">
            <v>-2.8312819067305588</v>
          </cell>
          <cell r="R20"/>
          <cell r="S20"/>
          <cell r="T20">
            <v>0.94898055059663633</v>
          </cell>
          <cell r="U20">
            <v>3.097497572739516</v>
          </cell>
          <cell r="V20">
            <v>3.0818378276801655</v>
          </cell>
          <cell r="W20"/>
          <cell r="Y20"/>
          <cell r="Z20"/>
          <cell r="AA20">
            <v>2.4209965861755771</v>
          </cell>
        </row>
        <row r="21">
          <cell r="C21">
            <v>35.156608536025701</v>
          </cell>
          <cell r="D21">
            <v>37.023864157870584</v>
          </cell>
          <cell r="E21">
            <v>27.891234511243688</v>
          </cell>
          <cell r="F21">
            <v>6.0119320789352919</v>
          </cell>
          <cell r="G21">
            <v>3.120697567691602</v>
          </cell>
          <cell r="H21">
            <v>9.1326296466268939</v>
          </cell>
          <cell r="I21">
            <v>29.075837540156041</v>
          </cell>
          <cell r="J21"/>
          <cell r="K21" t="str">
            <v>-</v>
          </cell>
          <cell r="L21">
            <v>1.5460073428178065</v>
          </cell>
          <cell r="M21" t="str">
            <v>-</v>
          </cell>
          <cell r="N21" t="str">
            <v>-</v>
          </cell>
          <cell r="O21">
            <v>1.8672556218448833</v>
          </cell>
          <cell r="P21"/>
          <cell r="Q21">
            <v>-4.1446764570904095</v>
          </cell>
          <cell r="R21"/>
          <cell r="S21"/>
          <cell r="T21">
            <v>0.93506195502524103</v>
          </cell>
          <cell r="U21">
            <v>2.6216154199173936</v>
          </cell>
          <cell r="V21">
            <v>2.8281321707205143</v>
          </cell>
          <cell r="W21"/>
          <cell r="Y21"/>
          <cell r="Z21"/>
          <cell r="AA21">
            <v>8.8916934373565862E-2</v>
          </cell>
        </row>
        <row r="22">
          <cell r="C22">
            <v>36.949270141168313</v>
          </cell>
          <cell r="D22">
            <v>38.473033917754115</v>
          </cell>
          <cell r="E22">
            <v>29.263736556987695</v>
          </cell>
          <cell r="F22">
            <v>6.0069917006911639</v>
          </cell>
          <cell r="G22">
            <v>3.202305660075254</v>
          </cell>
          <cell r="H22">
            <v>9.2092973607664188</v>
          </cell>
          <cell r="I22">
            <v>30.683425399621061</v>
          </cell>
          <cell r="J22"/>
          <cell r="K22" t="str">
            <v>-</v>
          </cell>
          <cell r="L22">
            <v>1.7666052891415156</v>
          </cell>
          <cell r="M22" t="str">
            <v>-</v>
          </cell>
          <cell r="N22" t="str">
            <v>-</v>
          </cell>
          <cell r="O22">
            <v>1.5237637765858083</v>
          </cell>
          <cell r="P22"/>
          <cell r="Q22">
            <v>-4.4832279241053552</v>
          </cell>
          <cell r="R22"/>
          <cell r="S22"/>
          <cell r="T22">
            <v>1.2515677954794118</v>
          </cell>
          <cell r="U22">
            <v>2.4604381821578207</v>
          </cell>
          <cell r="V22">
            <v>2.7059482827635901</v>
          </cell>
          <cell r="W22"/>
          <cell r="Y22"/>
          <cell r="Z22"/>
          <cell r="AA22">
            <v>1.2195447388786593</v>
          </cell>
        </row>
        <row r="23">
          <cell r="C23">
            <v>37.628246834492771</v>
          </cell>
          <cell r="D23">
            <v>40.023021870777235</v>
          </cell>
          <cell r="E23">
            <v>29.923427255893099</v>
          </cell>
          <cell r="F23">
            <v>6.7489114658925971</v>
          </cell>
          <cell r="G23">
            <v>3.3506831489915414</v>
          </cell>
          <cell r="H23">
            <v>10.099594614884138</v>
          </cell>
          <cell r="I23">
            <v>31.382313197537659</v>
          </cell>
          <cell r="J23"/>
          <cell r="K23" t="str">
            <v>-</v>
          </cell>
          <cell r="L23">
            <v>0.95090335819028071</v>
          </cell>
          <cell r="M23" t="str">
            <v>-</v>
          </cell>
          <cell r="N23" t="str">
            <v>-</v>
          </cell>
          <cell r="O23">
            <v>2.3947750362844697</v>
          </cell>
          <cell r="P23"/>
          <cell r="Q23">
            <v>-4.3541364296081273</v>
          </cell>
          <cell r="R23"/>
          <cell r="S23"/>
          <cell r="T23">
            <v>1.8592663029878382</v>
          </cell>
          <cell r="U23">
            <v>2.9177718832891242</v>
          </cell>
          <cell r="V23">
            <v>2.7901506431109548</v>
          </cell>
          <cell r="W23"/>
          <cell r="Y23"/>
          <cell r="Z23"/>
          <cell r="AA23">
            <v>8.0076072268655221E-2</v>
          </cell>
        </row>
        <row r="24">
          <cell r="C24">
            <v>39.07572906867356</v>
          </cell>
          <cell r="D24">
            <v>42.925682031984941</v>
          </cell>
          <cell r="E24">
            <v>31.559266227657574</v>
          </cell>
          <cell r="F24">
            <v>7.9633113828786444</v>
          </cell>
          <cell r="G24">
            <v>3.40310442144873</v>
          </cell>
          <cell r="H24">
            <v>11.366415804327374</v>
          </cell>
          <cell r="I24">
            <v>32.598777046095954</v>
          </cell>
          <cell r="J24"/>
          <cell r="K24" t="str">
            <v>-</v>
          </cell>
          <cell r="L24">
            <v>-0.18344308560677328</v>
          </cell>
          <cell r="M24" t="str">
            <v>-</v>
          </cell>
          <cell r="N24" t="str">
            <v>-</v>
          </cell>
          <cell r="O24">
            <v>3.8499529633113823</v>
          </cell>
          <cell r="P24"/>
          <cell r="Q24">
            <v>-4.1133584195672626</v>
          </cell>
          <cell r="R24"/>
          <cell r="S24"/>
          <cell r="T24">
            <v>3.231420507996237</v>
          </cell>
          <cell r="U24">
            <v>4.7530573847601119</v>
          </cell>
          <cell r="V24">
            <v>2.8786453433678267</v>
          </cell>
          <cell r="W24"/>
          <cell r="Y24"/>
          <cell r="Z24"/>
          <cell r="AA24">
            <v>1.4840075258701786</v>
          </cell>
        </row>
        <row r="25">
          <cell r="C25">
            <v>40.793946001410887</v>
          </cell>
          <cell r="D25">
            <v>41.371128070287952</v>
          </cell>
          <cell r="E25">
            <v>30.921994912246948</v>
          </cell>
          <cell r="F25">
            <v>6.909083135595032</v>
          </cell>
          <cell r="G25">
            <v>3.540050022445969</v>
          </cell>
          <cell r="H25">
            <v>10.449133158041001</v>
          </cell>
          <cell r="I25">
            <v>33.805767545266036</v>
          </cell>
          <cell r="J25"/>
          <cell r="K25" t="str">
            <v>-</v>
          </cell>
          <cell r="L25">
            <v>2.9671433763013311</v>
          </cell>
          <cell r="M25" t="str">
            <v>-</v>
          </cell>
          <cell r="N25" t="str">
            <v>-</v>
          </cell>
          <cell r="O25">
            <v>0.57718206887706014</v>
          </cell>
          <cell r="P25"/>
          <cell r="Q25">
            <v>-6.3319010667179727</v>
          </cell>
          <cell r="R25"/>
          <cell r="S25"/>
          <cell r="T25">
            <v>-0.62421171893370953</v>
          </cell>
          <cell r="U25">
            <v>0.80377947369546165</v>
          </cell>
          <cell r="V25">
            <v>2.7833001988071571</v>
          </cell>
          <cell r="W25"/>
          <cell r="Y25"/>
          <cell r="Z25"/>
          <cell r="AA25">
            <v>-0.66910365762414759</v>
          </cell>
        </row>
        <row r="26">
          <cell r="C26">
            <v>41.841670599339309</v>
          </cell>
          <cell r="D26">
            <v>40.127025326411832</v>
          </cell>
          <cell r="E26">
            <v>30.291411042944784</v>
          </cell>
          <cell r="F26">
            <v>6.1683970426301711</v>
          </cell>
          <cell r="G26">
            <v>3.6672172408368722</v>
          </cell>
          <cell r="H26">
            <v>9.8356142834670433</v>
          </cell>
          <cell r="I26">
            <v>35.124665722825235</v>
          </cell>
          <cell r="J26"/>
          <cell r="K26" t="str">
            <v>-</v>
          </cell>
          <cell r="L26">
            <v>5.140003146138115</v>
          </cell>
          <cell r="M26" t="str">
            <v>-</v>
          </cell>
          <cell r="N26" t="str">
            <v>-</v>
          </cell>
          <cell r="O26">
            <v>-1.7146452729274815</v>
          </cell>
          <cell r="P26"/>
          <cell r="Q26">
            <v>-7.8830423155576534</v>
          </cell>
          <cell r="R26"/>
          <cell r="S26"/>
          <cell r="T26">
            <v>-2.1256095642598711</v>
          </cell>
          <cell r="U26">
            <v>-1.510146295422369</v>
          </cell>
          <cell r="V26">
            <v>2.5837659273242095</v>
          </cell>
          <cell r="W26"/>
          <cell r="Y26"/>
          <cell r="Z26"/>
          <cell r="AA26">
            <v>-0.3716375648890986</v>
          </cell>
        </row>
        <row r="27">
          <cell r="C27">
            <v>40.037063336739472</v>
          </cell>
          <cell r="D27">
            <v>39.477649422400809</v>
          </cell>
          <cell r="E27">
            <v>29.529434177938658</v>
          </cell>
          <cell r="F27">
            <v>6.276520202982387</v>
          </cell>
          <cell r="G27">
            <v>3.6716950414797624</v>
          </cell>
          <cell r="H27">
            <v>9.9482152444621477</v>
          </cell>
          <cell r="I27">
            <v>33.698193595316859</v>
          </cell>
          <cell r="J27"/>
          <cell r="K27" t="str">
            <v>-</v>
          </cell>
          <cell r="L27">
            <v>3.6509118619996888</v>
          </cell>
          <cell r="M27" t="str">
            <v>-</v>
          </cell>
          <cell r="N27" t="str">
            <v>-</v>
          </cell>
          <cell r="O27">
            <v>-0.55941391433866194</v>
          </cell>
          <cell r="P27"/>
          <cell r="Q27">
            <v>-6.8359341173210488</v>
          </cell>
          <cell r="R27"/>
          <cell r="S27"/>
          <cell r="T27">
            <v>-0.23034690590415494</v>
          </cell>
          <cell r="U27">
            <v>1.1344152132873795</v>
          </cell>
          <cell r="V27">
            <v>2.3277161017683023</v>
          </cell>
          <cell r="W27"/>
          <cell r="Y27"/>
          <cell r="Z27"/>
          <cell r="AA27">
            <v>-1.918980238660178</v>
          </cell>
        </row>
        <row r="28">
          <cell r="C28">
            <v>38.364478023254016</v>
          </cell>
          <cell r="D28">
            <v>39.346038921831223</v>
          </cell>
          <cell r="E28">
            <v>30.182223529593909</v>
          </cell>
          <cell r="F28">
            <v>5.3722654859036094</v>
          </cell>
          <cell r="G28">
            <v>3.7915499063336999</v>
          </cell>
          <cell r="H28">
            <v>9.1638153922373089</v>
          </cell>
          <cell r="I28">
            <v>32.060194144695082</v>
          </cell>
          <cell r="J28"/>
          <cell r="K28" t="str">
            <v>-</v>
          </cell>
          <cell r="L28">
            <v>1.975507423634872</v>
          </cell>
          <cell r="M28" t="str">
            <v>-</v>
          </cell>
          <cell r="N28" t="str">
            <v>-</v>
          </cell>
          <cell r="O28">
            <v>0.9815608985772013</v>
          </cell>
          <cell r="P28"/>
          <cell r="Q28">
            <v>-4.3907045873264074</v>
          </cell>
          <cell r="R28"/>
          <cell r="S28"/>
          <cell r="T28">
            <v>0.75552321530863442</v>
          </cell>
          <cell r="U28">
            <v>1.3159728135498756</v>
          </cell>
          <cell r="V28">
            <v>2.3904259107305972</v>
          </cell>
          <cell r="W28"/>
          <cell r="Y28"/>
          <cell r="Z28"/>
          <cell r="AA28">
            <v>-0.6301187471938815</v>
          </cell>
        </row>
        <row r="29">
          <cell r="C29">
            <v>35.871358632441648</v>
          </cell>
          <cell r="D29">
            <v>38.458521543912802</v>
          </cell>
          <cell r="E29">
            <v>29.80173649617268</v>
          </cell>
          <cell r="F29">
            <v>4.9146628438505857</v>
          </cell>
          <cell r="G29">
            <v>3.7421222038895348</v>
          </cell>
          <cell r="H29">
            <v>8.6567850477401223</v>
          </cell>
          <cell r="I29">
            <v>29.824727489113091</v>
          </cell>
          <cell r="J29"/>
          <cell r="K29" t="str">
            <v>-</v>
          </cell>
          <cell r="L29">
            <v>0.1487652484379649</v>
          </cell>
          <cell r="M29" t="str">
            <v>-</v>
          </cell>
          <cell r="N29" t="str">
            <v>-</v>
          </cell>
          <cell r="O29">
            <v>2.5871629114711534</v>
          </cell>
          <cell r="P29"/>
          <cell r="Q29">
            <v>-2.3274999323794328</v>
          </cell>
          <cell r="R29"/>
          <cell r="S29"/>
          <cell r="T29">
            <v>2.580400854723973</v>
          </cell>
          <cell r="U29">
            <v>3.3120553947688731</v>
          </cell>
          <cell r="V29">
            <v>2.3342619891266128</v>
          </cell>
          <cell r="W29"/>
          <cell r="Y29"/>
          <cell r="Z29"/>
          <cell r="AA29">
            <v>1.9650536907305731</v>
          </cell>
        </row>
        <row r="30">
          <cell r="C30">
            <v>36.169468209627013</v>
          </cell>
          <cell r="D30">
            <v>40.251716523271106</v>
          </cell>
          <cell r="E30">
            <v>30.992747764597993</v>
          </cell>
          <cell r="F30">
            <v>5.2430886558627261</v>
          </cell>
          <cell r="G30">
            <v>4.0158801028103923</v>
          </cell>
          <cell r="H30">
            <v>9.2589687586731202</v>
          </cell>
          <cell r="I30">
            <v>29.790879801136704</v>
          </cell>
          <cell r="J30"/>
          <cell r="K30" t="str">
            <v>-</v>
          </cell>
          <cell r="L30">
            <v>-1.0510311206574074</v>
          </cell>
          <cell r="M30" t="str">
            <v>-</v>
          </cell>
          <cell r="N30" t="str">
            <v>-</v>
          </cell>
          <cell r="O30">
            <v>4.0822483136440972</v>
          </cell>
          <cell r="P30"/>
          <cell r="Q30">
            <v>-1.1608403422186289</v>
          </cell>
          <cell r="R30"/>
          <cell r="S30"/>
          <cell r="T30">
            <v>2.5762932750902001</v>
          </cell>
          <cell r="U30">
            <v>5.2744627191659337</v>
          </cell>
          <cell r="V30">
            <v>2.4339032954833417</v>
          </cell>
          <cell r="W30"/>
          <cell r="Y30"/>
          <cell r="Z30"/>
          <cell r="AA30">
            <v>3.6611118485356759</v>
          </cell>
        </row>
        <row r="31">
          <cell r="C31">
            <v>39.008269512791266</v>
          </cell>
          <cell r="D31">
            <v>44.703234479387326</v>
          </cell>
          <cell r="E31">
            <v>34.767598175004075</v>
          </cell>
          <cell r="F31">
            <v>5.5259084243115533</v>
          </cell>
          <cell r="G31">
            <v>4.4097278800716966</v>
          </cell>
          <cell r="H31">
            <v>9.9356363043832499</v>
          </cell>
          <cell r="I31">
            <v>32.489408505784588</v>
          </cell>
          <cell r="J31"/>
          <cell r="K31" t="str">
            <v>-</v>
          </cell>
          <cell r="L31">
            <v>-2.2965211015153986</v>
          </cell>
          <cell r="M31" t="str">
            <v>-</v>
          </cell>
          <cell r="N31" t="str">
            <v>-</v>
          </cell>
          <cell r="O31">
            <v>5.6949649665960571</v>
          </cell>
          <cell r="P31"/>
          <cell r="Q31">
            <v>0.16905654228450384</v>
          </cell>
          <cell r="R31"/>
          <cell r="S31"/>
          <cell r="T31">
            <v>5.1877953397425456</v>
          </cell>
          <cell r="U31">
            <v>8.1340638748574214</v>
          </cell>
          <cell r="V31">
            <v>2.4156754114388135</v>
          </cell>
          <cell r="W31"/>
          <cell r="X31">
            <v>47.746913863101078</v>
          </cell>
          <cell r="Y31"/>
          <cell r="Z31"/>
          <cell r="AA31">
            <v>3.433069903861822</v>
          </cell>
        </row>
        <row r="32">
          <cell r="C32">
            <v>40.119492899937107</v>
          </cell>
          <cell r="D32">
            <v>46.450796067657478</v>
          </cell>
          <cell r="E32">
            <v>36.344377875608224</v>
          </cell>
          <cell r="F32">
            <v>5.5608884181258489</v>
          </cell>
          <cell r="G32">
            <v>4.5455297739234064</v>
          </cell>
          <cell r="H32">
            <v>10.106418192049253</v>
          </cell>
          <cell r="I32">
            <v>33.353745324550658</v>
          </cell>
          <cell r="J32"/>
          <cell r="K32">
            <v>0.52283906452332762</v>
          </cell>
          <cell r="L32">
            <v>-2.9972526563172357</v>
          </cell>
          <cell r="M32">
            <v>-2.7496769712460445</v>
          </cell>
          <cell r="N32">
            <v>6.0837274826491772</v>
          </cell>
          <cell r="O32">
            <v>6.3313031677203675</v>
          </cell>
          <cell r="P32"/>
          <cell r="Q32">
            <v>0.77041474959451861</v>
          </cell>
          <cell r="R32"/>
          <cell r="S32"/>
          <cell r="T32">
            <v>7.243222667240409</v>
          </cell>
          <cell r="U32">
            <v>8.5076627718380724</v>
          </cell>
          <cell r="V32">
            <v>2.572738406540664</v>
          </cell>
          <cell r="W32"/>
          <cell r="X32">
            <v>49.330944302542797</v>
          </cell>
          <cell r="Y32"/>
          <cell r="Z32"/>
          <cell r="AA32">
            <v>4.2120419714673467</v>
          </cell>
        </row>
        <row r="33">
          <cell r="C33">
            <v>40.210597443549752</v>
          </cell>
          <cell r="D33">
            <v>45.140492144827974</v>
          </cell>
          <cell r="E33">
            <v>36.084520524804319</v>
          </cell>
          <cell r="F33">
            <v>4.5040542823357166</v>
          </cell>
          <cell r="G33">
            <v>4.5519173376879323</v>
          </cell>
          <cell r="H33">
            <v>9.0559716200236497</v>
          </cell>
          <cell r="I33">
            <v>32.760149783208512</v>
          </cell>
          <cell r="J33"/>
          <cell r="K33">
            <v>-0.2413933351603692</v>
          </cell>
          <cell r="L33">
            <v>-1.307083732192128</v>
          </cell>
          <cell r="M33">
            <v>-0.6398499780892507</v>
          </cell>
          <cell r="N33">
            <v>4.2626609471753474</v>
          </cell>
          <cell r="O33">
            <v>4.9298947012782248</v>
          </cell>
          <cell r="P33"/>
          <cell r="Q33">
            <v>0.42584041894250801</v>
          </cell>
          <cell r="R33"/>
          <cell r="S33"/>
          <cell r="T33">
            <v>4.1098879441409988</v>
          </cell>
          <cell r="U33">
            <v>5.8040993299172259</v>
          </cell>
          <cell r="V33">
            <v>2.8710794526718844</v>
          </cell>
          <cell r="W33"/>
          <cell r="X33">
            <v>47.792828478291923</v>
          </cell>
          <cell r="Y33"/>
          <cell r="Z33"/>
          <cell r="AA33">
            <v>3.6178838898586627</v>
          </cell>
        </row>
        <row r="34">
          <cell r="C34">
            <v>38.388916652116059</v>
          </cell>
          <cell r="D34">
            <v>42.256769042730625</v>
          </cell>
          <cell r="E34">
            <v>34.65352495981022</v>
          </cell>
          <cell r="F34">
            <v>3.1507583374978174</v>
          </cell>
          <cell r="G34">
            <v>4.4524857454225799</v>
          </cell>
          <cell r="H34">
            <v>7.6032440829203978</v>
          </cell>
          <cell r="I34">
            <v>31.619572874457365</v>
          </cell>
          <cell r="J34"/>
          <cell r="K34">
            <v>0.35463006014704074</v>
          </cell>
          <cell r="L34">
            <v>-0.32272242860669414</v>
          </cell>
          <cell r="M34">
            <v>3.9741564363005195E-2</v>
          </cell>
          <cell r="N34">
            <v>3.5053883976448588</v>
          </cell>
          <cell r="O34">
            <v>3.8678523906145581</v>
          </cell>
          <cell r="P34"/>
          <cell r="Q34">
            <v>0.71709405311674002</v>
          </cell>
          <cell r="R34"/>
          <cell r="S34"/>
          <cell r="T34">
            <v>2.816596121309916</v>
          </cell>
          <cell r="U34">
            <v>3.3524598553770013</v>
          </cell>
          <cell r="V34">
            <v>2.9544756663676268</v>
          </cell>
          <cell r="W34"/>
          <cell r="X34">
            <v>44.324511175909763</v>
          </cell>
          <cell r="Y34"/>
          <cell r="Z34"/>
          <cell r="AA34">
            <v>3.2206012511515052</v>
          </cell>
        </row>
        <row r="35">
          <cell r="C35">
            <v>36.905288004117679</v>
          </cell>
          <cell r="D35">
            <v>41.420705933732279</v>
          </cell>
          <cell r="E35">
            <v>34.350970411924649</v>
          </cell>
          <cell r="F35">
            <v>2.7258878762198386</v>
          </cell>
          <cell r="G35">
            <v>4.3438476455877844</v>
          </cell>
          <cell r="H35">
            <v>7.0697355218076225</v>
          </cell>
          <cell r="I35">
            <v>30.379378291679881</v>
          </cell>
          <cell r="J35"/>
          <cell r="K35">
            <v>2.4763794877586931</v>
          </cell>
          <cell r="L35">
            <v>-1.0538574718858693</v>
          </cell>
          <cell r="M35">
            <v>-1.7407069062498102</v>
          </cell>
          <cell r="N35">
            <v>5.2022673639785308</v>
          </cell>
          <cell r="O35">
            <v>4.5154179296145909</v>
          </cell>
          <cell r="P35"/>
          <cell r="Q35">
            <v>1.789530053394752</v>
          </cell>
          <cell r="R35"/>
          <cell r="S35"/>
          <cell r="T35">
            <v>4.0319016746299532</v>
          </cell>
          <cell r="U35">
            <v>4.6942669529637469</v>
          </cell>
          <cell r="V35">
            <v>3.0445926765484215</v>
          </cell>
          <cell r="W35"/>
          <cell r="X35">
            <v>42.182642271197253</v>
          </cell>
          <cell r="Y35"/>
          <cell r="Z35"/>
          <cell r="AA35">
            <v>3.7641480495578166</v>
          </cell>
        </row>
        <row r="36">
          <cell r="C36">
            <v>37.271292629333892</v>
          </cell>
          <cell r="D36">
            <v>40.946090635844115</v>
          </cell>
          <cell r="E36">
            <v>34.181297488357693</v>
          </cell>
          <cell r="F36">
            <v>2.5266923807926664</v>
          </cell>
          <cell r="G36">
            <v>4.2381007666937576</v>
          </cell>
          <cell r="H36">
            <v>6.7647931474864222</v>
          </cell>
          <cell r="I36">
            <v>31.193642848849962</v>
          </cell>
          <cell r="J36"/>
          <cell r="K36">
            <v>1.4113887915864258</v>
          </cell>
          <cell r="L36">
            <v>-6.966034133567256E-2</v>
          </cell>
          <cell r="M36">
            <v>-0.3329435072045322</v>
          </cell>
          <cell r="N36">
            <v>3.9380811723790905</v>
          </cell>
          <cell r="O36">
            <v>3.6747980065102319</v>
          </cell>
          <cell r="P36"/>
          <cell r="Q36">
            <v>1.1481056257175661</v>
          </cell>
          <cell r="R36"/>
          <cell r="S36"/>
          <cell r="T36">
            <v>3.4675369909312561</v>
          </cell>
          <cell r="U36">
            <v>4.180910486461384</v>
          </cell>
          <cell r="V36">
            <v>3.2624259858873308</v>
          </cell>
          <cell r="W36"/>
          <cell r="X36">
            <v>39.083021571280746</v>
          </cell>
          <cell r="Y36"/>
          <cell r="Z36"/>
          <cell r="AA36">
            <v>2.6109727937666896</v>
          </cell>
        </row>
        <row r="37">
          <cell r="C37">
            <v>38.491784651726043</v>
          </cell>
          <cell r="D37">
            <v>42.803908083783099</v>
          </cell>
          <cell r="E37">
            <v>36.119126287619416</v>
          </cell>
          <cell r="F37">
            <v>2.2493160105850163</v>
          </cell>
          <cell r="G37">
            <v>4.4354657855786623</v>
          </cell>
          <cell r="H37">
            <v>6.68478179616368</v>
          </cell>
          <cell r="I37">
            <v>32.10937850404413</v>
          </cell>
          <cell r="J37"/>
          <cell r="K37">
            <v>0.63491141315851274</v>
          </cell>
          <cell r="L37">
            <v>-0.55653564967781488</v>
          </cell>
          <cell r="M37">
            <v>0.87136035863570749</v>
          </cell>
          <cell r="N37">
            <v>2.8842274237435288</v>
          </cell>
          <cell r="O37">
            <v>4.3121234320570512</v>
          </cell>
          <cell r="P37"/>
          <cell r="Q37">
            <v>2.0628074214720349</v>
          </cell>
          <cell r="R37"/>
          <cell r="S37"/>
          <cell r="T37">
            <v>4.6709375513926474</v>
          </cell>
          <cell r="U37">
            <v>4.5849716686351609</v>
          </cell>
          <cell r="V37">
            <v>3.424806016116734</v>
          </cell>
          <cell r="W37"/>
          <cell r="X37">
            <v>40.295738141438754</v>
          </cell>
          <cell r="Y37"/>
          <cell r="Z37"/>
          <cell r="AA37">
            <v>3.3463154275120726</v>
          </cell>
        </row>
        <row r="38">
          <cell r="C38">
            <v>40.812214006206091</v>
          </cell>
          <cell r="D38">
            <v>42.820321417692377</v>
          </cell>
          <cell r="E38">
            <v>37.017932041012394</v>
          </cell>
          <cell r="F38">
            <v>1.4621458865431032</v>
          </cell>
          <cell r="G38">
            <v>4.3402434901368752</v>
          </cell>
          <cell r="H38">
            <v>5.8023893766799786</v>
          </cell>
          <cell r="I38">
            <v>33.969451594870442</v>
          </cell>
          <cell r="J38"/>
          <cell r="K38">
            <v>-1.5988648082532557</v>
          </cell>
          <cell r="L38">
            <v>1.9234181007501534</v>
          </cell>
          <cell r="M38">
            <v>4.068244433946588</v>
          </cell>
          <cell r="N38">
            <v>-0.13671892171015276</v>
          </cell>
          <cell r="O38">
            <v>2.0081074114862809</v>
          </cell>
          <cell r="P38"/>
          <cell r="Q38">
            <v>0.54596152494317784</v>
          </cell>
          <cell r="R38"/>
          <cell r="S38"/>
          <cell r="T38">
            <v>2.5557426382226627</v>
          </cell>
          <cell r="U38">
            <v>2.9028683901331935</v>
          </cell>
          <cell r="V38">
            <v>3.7598037082536928</v>
          </cell>
          <cell r="W38"/>
          <cell r="X38">
            <v>39.957999419140904</v>
          </cell>
          <cell r="Y38"/>
          <cell r="Z38"/>
          <cell r="AA38">
            <v>2.784370303174343</v>
          </cell>
        </row>
        <row r="39">
          <cell r="C39">
            <v>40.523009362325027</v>
          </cell>
          <cell r="D39">
            <v>43.127992436949157</v>
          </cell>
          <cell r="E39">
            <v>37.033332316794244</v>
          </cell>
          <cell r="F39">
            <v>1.9325424659205268</v>
          </cell>
          <cell r="G39">
            <v>4.1621176542343932</v>
          </cell>
          <cell r="H39">
            <v>6.09466012015492</v>
          </cell>
          <cell r="I39">
            <v>33.674178890549236</v>
          </cell>
          <cell r="J39"/>
          <cell r="K39">
            <v>-1.3162769018511955</v>
          </cell>
          <cell r="L39">
            <v>1.0265011741026502</v>
          </cell>
          <cell r="M39">
            <v>3.0152186846574525</v>
          </cell>
          <cell r="N39">
            <v>0.6162655640693312</v>
          </cell>
          <cell r="O39">
            <v>2.6049830746241343</v>
          </cell>
          <cell r="P39"/>
          <cell r="Q39">
            <v>0.67244060870360767</v>
          </cell>
          <cell r="R39"/>
          <cell r="S39"/>
          <cell r="T39">
            <v>3.9093043823000211</v>
          </cell>
          <cell r="U39">
            <v>2.7440456222744039</v>
          </cell>
          <cell r="V39">
            <v>3.6860723979140615</v>
          </cell>
          <cell r="W39"/>
          <cell r="X39">
            <v>38.603289291593221</v>
          </cell>
          <cell r="Y39"/>
          <cell r="Z39"/>
          <cell r="AA39">
            <v>2.6546918361745599</v>
          </cell>
        </row>
        <row r="40">
          <cell r="C40">
            <v>39.41540915225125</v>
          </cell>
          <cell r="D40">
            <v>42.706137562596894</v>
          </cell>
          <cell r="E40">
            <v>36.534000289981144</v>
          </cell>
          <cell r="F40">
            <v>2.1832234750895041</v>
          </cell>
          <cell r="G40">
            <v>3.9889137975262376</v>
          </cell>
          <cell r="H40">
            <v>6.1721372726157417</v>
          </cell>
          <cell r="I40">
            <v>32.988144232163371</v>
          </cell>
          <cell r="J40"/>
          <cell r="K40">
            <v>-0.1790641871150237</v>
          </cell>
          <cell r="L40">
            <v>0.1619990854440615</v>
          </cell>
          <cell r="M40">
            <v>1.4485682078152164</v>
          </cell>
          <cell r="N40">
            <v>2.0041592879744807</v>
          </cell>
          <cell r="O40">
            <v>3.2907284103456349</v>
          </cell>
          <cell r="P40"/>
          <cell r="Q40">
            <v>1.1075049352561313</v>
          </cell>
          <cell r="R40"/>
          <cell r="S40"/>
          <cell r="T40">
            <v>3.4262388329373978</v>
          </cell>
          <cell r="U40">
            <v>2.7311205540870609</v>
          </cell>
          <cell r="V40">
            <v>3.687500697070075</v>
          </cell>
          <cell r="W40"/>
          <cell r="X40">
            <v>38.754459731525507</v>
          </cell>
          <cell r="Y40"/>
          <cell r="Z40"/>
          <cell r="AA40">
            <v>3.279017633084619</v>
          </cell>
        </row>
        <row r="41">
          <cell r="C41">
            <v>39.140924394520042</v>
          </cell>
          <cell r="D41">
            <v>42.382304418206544</v>
          </cell>
          <cell r="E41">
            <v>36.672459001132601</v>
          </cell>
          <cell r="F41">
            <v>1.9311229371273122</v>
          </cell>
          <cell r="G41">
            <v>3.778722479946627</v>
          </cell>
          <cell r="H41">
            <v>5.7098454170739394</v>
          </cell>
          <cell r="I41">
            <v>33.550804462166234</v>
          </cell>
          <cell r="J41"/>
          <cell r="K41">
            <v>0.8263374933593729</v>
          </cell>
          <cell r="L41">
            <v>0.36719263132308294</v>
          </cell>
          <cell r="M41">
            <v>0.85111222452290791</v>
          </cell>
          <cell r="N41">
            <v>2.7574604304866854</v>
          </cell>
          <cell r="O41">
            <v>3.2413800236865105</v>
          </cell>
          <cell r="P41"/>
          <cell r="Q41">
            <v>1.310257086559198</v>
          </cell>
          <cell r="R41"/>
          <cell r="S41"/>
          <cell r="T41">
            <v>2.656716263530531</v>
          </cell>
          <cell r="U41">
            <v>2.6528374681292313</v>
          </cell>
          <cell r="V41">
            <v>3.8063912204759021</v>
          </cell>
          <cell r="W41"/>
          <cell r="X41">
            <v>38.614311890502599</v>
          </cell>
          <cell r="Y41"/>
          <cell r="Z41"/>
          <cell r="AA41">
            <v>2.8591893834784003</v>
          </cell>
        </row>
        <row r="42">
          <cell r="C42">
            <v>38.214947745778559</v>
          </cell>
          <cell r="D42">
            <v>40.342802767106569</v>
          </cell>
          <cell r="E42">
            <v>35.462915637167036</v>
          </cell>
          <cell r="F42">
            <v>1.4911943922988324</v>
          </cell>
          <cell r="G42">
            <v>3.3886927376407048</v>
          </cell>
          <cell r="H42">
            <v>4.8798871299395374</v>
          </cell>
          <cell r="I42">
            <v>32.640221971504545</v>
          </cell>
          <cell r="J42"/>
          <cell r="K42">
            <v>0.62058834906579063</v>
          </cell>
          <cell r="L42">
            <v>1.3074743439663274</v>
          </cell>
          <cell r="M42">
            <v>1.3235466239297173</v>
          </cell>
          <cell r="N42">
            <v>2.1117827413646229</v>
          </cell>
          <cell r="O42">
            <v>2.1278550213280134</v>
          </cell>
          <cell r="P42"/>
          <cell r="Q42">
            <v>0.63666062902918086</v>
          </cell>
          <cell r="R42"/>
          <cell r="S42"/>
          <cell r="T42">
            <v>2.6177751502146935</v>
          </cell>
          <cell r="U42">
            <v>1.3517555863849311</v>
          </cell>
          <cell r="V42">
            <v>3.9101750286768149</v>
          </cell>
          <cell r="W42"/>
          <cell r="X42">
            <v>37.005577025115969</v>
          </cell>
          <cell r="Y42"/>
          <cell r="Z42"/>
          <cell r="AA42">
            <v>2.2727112132824878</v>
          </cell>
        </row>
        <row r="43">
          <cell r="C43">
            <v>37.312392455146266</v>
          </cell>
          <cell r="D43">
            <v>39.228197849650932</v>
          </cell>
          <cell r="E43">
            <v>34.820749443780763</v>
          </cell>
          <cell r="F43">
            <v>0.93883232318804055</v>
          </cell>
          <cell r="G43">
            <v>3.4686160826821277</v>
          </cell>
          <cell r="H43">
            <v>4.4074484058701682</v>
          </cell>
          <cell r="I43">
            <v>32.436952685744352</v>
          </cell>
          <cell r="J43"/>
          <cell r="K43">
            <v>1.1301814152313963</v>
          </cell>
          <cell r="L43">
            <v>1.3544349579684571</v>
          </cell>
          <cell r="M43">
            <v>1.2012266140536842</v>
          </cell>
          <cell r="N43">
            <v>2.0690137384194367</v>
          </cell>
          <cell r="O43">
            <v>1.9158053945046636</v>
          </cell>
          <cell r="P43"/>
          <cell r="Q43">
            <v>0.97697307131662303</v>
          </cell>
          <cell r="R43"/>
          <cell r="S43"/>
          <cell r="T43">
            <v>2.2869104898017341</v>
          </cell>
          <cell r="U43">
            <v>0.80818930086255081</v>
          </cell>
          <cell r="V43">
            <v>3.8053068247827184</v>
          </cell>
          <cell r="W43"/>
          <cell r="X43">
            <v>34.78095048585547</v>
          </cell>
          <cell r="Y43"/>
          <cell r="Z43"/>
          <cell r="AA43">
            <v>2.1293059041439704</v>
          </cell>
        </row>
        <row r="44">
          <cell r="C44">
            <v>36.058787283164854</v>
          </cell>
          <cell r="D44">
            <v>37.048195120429305</v>
          </cell>
          <cell r="E44">
            <v>33.151597404218144</v>
          </cell>
          <cell r="F44">
            <v>0.32057281916885061</v>
          </cell>
          <cell r="G44">
            <v>3.5760248970423061</v>
          </cell>
          <cell r="H44">
            <v>3.8965977162111574</v>
          </cell>
          <cell r="I44">
            <v>31.588707412953955</v>
          </cell>
          <cell r="J44"/>
          <cell r="K44">
            <v>1.8276780466256772</v>
          </cell>
          <cell r="L44">
            <v>1.9868104954449022</v>
          </cell>
          <cell r="M44">
            <v>0.82796746691481959</v>
          </cell>
          <cell r="N44">
            <v>2.1482508657945281</v>
          </cell>
          <cell r="O44">
            <v>0.98940783726444526</v>
          </cell>
          <cell r="P44"/>
          <cell r="Q44">
            <v>0.66883501809559476</v>
          </cell>
          <cell r="R44"/>
          <cell r="S44"/>
          <cell r="T44">
            <v>0.23379976288531137</v>
          </cell>
          <cell r="U44">
            <v>-0.63003088730812429</v>
          </cell>
          <cell r="V44">
            <v>3.627893735180332</v>
          </cell>
          <cell r="W44"/>
          <cell r="X44">
            <v>30.887774419608753</v>
          </cell>
          <cell r="Y44"/>
          <cell r="Z44"/>
          <cell r="AA44">
            <v>1.2261325346312242</v>
          </cell>
        </row>
        <row r="45">
          <cell r="C45">
            <v>35.404200122021365</v>
          </cell>
          <cell r="D45">
            <v>34.437469297992592</v>
          </cell>
          <cell r="E45">
            <v>30.922974454181684</v>
          </cell>
          <cell r="F45">
            <v>8.338708916125176E-2</v>
          </cell>
          <cell r="G45">
            <v>3.4311077546496609</v>
          </cell>
          <cell r="H45">
            <v>3.5144948438109127</v>
          </cell>
          <cell r="I45">
            <v>31.064924803026411</v>
          </cell>
          <cell r="J45"/>
          <cell r="K45">
            <v>1.0281407493287058</v>
          </cell>
          <cell r="L45">
            <v>3.6094197692083121</v>
          </cell>
          <cell r="M45">
            <v>1.5311611066895872</v>
          </cell>
          <cell r="N45">
            <v>1.1115278384899574</v>
          </cell>
          <cell r="O45">
            <v>-0.96673082402876775</v>
          </cell>
          <cell r="P45"/>
          <cell r="Q45">
            <v>-1.0501179131900196</v>
          </cell>
          <cell r="R45"/>
          <cell r="S45"/>
          <cell r="T45">
            <v>-1.2165424601114276</v>
          </cell>
          <cell r="U45">
            <v>-2.535526920743806</v>
          </cell>
          <cell r="V45">
            <v>3.3512169794993634</v>
          </cell>
          <cell r="W45"/>
          <cell r="X45">
            <v>25.575149673696362</v>
          </cell>
          <cell r="Y45"/>
          <cell r="Z45"/>
          <cell r="AA45">
            <v>-0.58965335794738405</v>
          </cell>
        </row>
        <row r="46">
          <cell r="C46">
            <v>34.584797191924729</v>
          </cell>
          <cell r="D46">
            <v>34.604429653249568</v>
          </cell>
          <cell r="E46">
            <v>30.403874561238236</v>
          </cell>
          <cell r="F46">
            <v>0.80730580883365766</v>
          </cell>
          <cell r="G46">
            <v>3.3932492831776719</v>
          </cell>
          <cell r="H46">
            <v>4.2005550920113297</v>
          </cell>
          <cell r="I46">
            <v>30.595449385456462</v>
          </cell>
          <cell r="J46"/>
          <cell r="K46">
            <v>0.57811450861690672</v>
          </cell>
          <cell r="L46">
            <v>2.2718240931465292</v>
          </cell>
          <cell r="M46">
            <v>0.90603623702080782</v>
          </cell>
          <cell r="N46">
            <v>1.3854203174505646</v>
          </cell>
          <cell r="O46">
            <v>1.9632461324842823E-2</v>
          </cell>
          <cell r="P46"/>
          <cell r="Q46">
            <v>-0.78767334750881479</v>
          </cell>
          <cell r="R46"/>
          <cell r="S46"/>
          <cell r="T46">
            <v>-0.7243428271060961</v>
          </cell>
          <cell r="U46">
            <v>-1.1067008440375108</v>
          </cell>
          <cell r="V46">
            <v>3.169850872457082</v>
          </cell>
          <cell r="W46"/>
          <cell r="X46">
            <v>23.000654133152437</v>
          </cell>
          <cell r="Y46"/>
          <cell r="Z46"/>
          <cell r="AA46">
            <v>0.46817087207709862</v>
          </cell>
        </row>
        <row r="47">
          <cell r="C47">
            <v>33.774931617811063</v>
          </cell>
          <cell r="D47">
            <v>34.848355892607678</v>
          </cell>
          <cell r="E47">
            <v>30.724440322599577</v>
          </cell>
          <cell r="F47">
            <v>1.0106183158611459</v>
          </cell>
          <cell r="G47">
            <v>3.1132972541469539</v>
          </cell>
          <cell r="H47">
            <v>4.1239155700080996</v>
          </cell>
          <cell r="I47">
            <v>30.310918845309509</v>
          </cell>
          <cell r="J47"/>
          <cell r="K47">
            <v>-0.16208228544475384</v>
          </cell>
          <cell r="L47">
            <v>1.0040148855992392</v>
          </cell>
          <cell r="M47">
            <v>1.2289031299794613</v>
          </cell>
          <cell r="N47">
            <v>0.84853603041639192</v>
          </cell>
          <cell r="O47">
            <v>1.0734242747966143</v>
          </cell>
          <cell r="P47"/>
          <cell r="Q47">
            <v>6.2805958935468337E-2</v>
          </cell>
          <cell r="R47"/>
          <cell r="S47"/>
          <cell r="T47">
            <v>-0.38666752755831557</v>
          </cell>
          <cell r="U47">
            <v>-0.12487820339739147</v>
          </cell>
          <cell r="V47">
            <v>2.9040418862918655</v>
          </cell>
          <cell r="W47"/>
          <cell r="X47">
            <v>21.581459655096566</v>
          </cell>
          <cell r="Y47"/>
          <cell r="Z47"/>
          <cell r="AA47">
            <v>1.3849594402639025</v>
          </cell>
        </row>
        <row r="48">
          <cell r="C48">
            <v>33.411574916548517</v>
          </cell>
          <cell r="D48">
            <v>36.727864423431164</v>
          </cell>
          <cell r="E48">
            <v>32.580130173154856</v>
          </cell>
          <cell r="F48">
            <v>1.2946144485503444</v>
          </cell>
          <cell r="G48">
            <v>2.8531198017259665</v>
          </cell>
          <cell r="H48">
            <v>4.1477342502763115</v>
          </cell>
          <cell r="I48">
            <v>30.247675080660468</v>
          </cell>
          <cell r="J48"/>
          <cell r="K48">
            <v>0.63691647037658872</v>
          </cell>
          <cell r="L48">
            <v>-1.5349212374264569</v>
          </cell>
          <cell r="M48">
            <v>-0.1501626494707351</v>
          </cell>
          <cell r="N48">
            <v>1.9315309189269332</v>
          </cell>
          <cell r="O48">
            <v>3.3162895068826548</v>
          </cell>
          <cell r="P48"/>
          <cell r="Q48">
            <v>2.0216750583323102</v>
          </cell>
          <cell r="R48"/>
          <cell r="S48"/>
          <cell r="T48">
            <v>1.8169537695510927</v>
          </cell>
          <cell r="U48">
            <v>1.9192446384513191</v>
          </cell>
          <cell r="V48">
            <v>2.5054983086421134</v>
          </cell>
          <cell r="W48"/>
          <cell r="X48">
            <v>22.786932560025289</v>
          </cell>
          <cell r="Y48"/>
          <cell r="Z48"/>
          <cell r="AA48">
            <v>3.2992642872294109</v>
          </cell>
        </row>
        <row r="49">
          <cell r="C49">
            <v>31.93282299387754</v>
          </cell>
          <cell r="D49">
            <v>38.18574053636911</v>
          </cell>
          <cell r="E49">
            <v>34.3179898705623</v>
          </cell>
          <cell r="F49">
            <v>1.0841790271530451</v>
          </cell>
          <cell r="G49">
            <v>2.7835716386537617</v>
          </cell>
          <cell r="H49">
            <v>3.8677506658068066</v>
          </cell>
          <cell r="I49">
            <v>28.979258127969821</v>
          </cell>
          <cell r="J49"/>
          <cell r="K49">
            <v>3.5239846507702364</v>
          </cell>
          <cell r="L49">
            <v>-4.2943527170584153</v>
          </cell>
          <cell r="M49">
            <v>-2.6495988524901359</v>
          </cell>
          <cell r="N49">
            <v>4.6081636779232813</v>
          </cell>
          <cell r="O49">
            <v>6.2529175424915611</v>
          </cell>
          <cell r="P49"/>
          <cell r="Q49">
            <v>5.1687385153385152</v>
          </cell>
          <cell r="R49"/>
          <cell r="S49"/>
          <cell r="T49">
            <v>4.8840673173179923</v>
          </cell>
          <cell r="U49">
            <v>4.8775913848511747</v>
          </cell>
          <cell r="V49">
            <v>2.5470651883551945</v>
          </cell>
          <cell r="W49"/>
          <cell r="X49">
            <v>26.585693762830331</v>
          </cell>
          <cell r="Y49"/>
          <cell r="Z49"/>
          <cell r="AA49">
            <v>6.1768253360064547</v>
          </cell>
        </row>
        <row r="50">
          <cell r="C50">
            <v>31.215622685835399</v>
          </cell>
          <cell r="D50">
            <v>37.77086897678813</v>
          </cell>
          <cell r="E50">
            <v>34.273767268455863</v>
          </cell>
          <cell r="F50">
            <v>0.81381987181124071</v>
          </cell>
          <cell r="G50">
            <v>2.6832818365210285</v>
          </cell>
          <cell r="H50">
            <v>3.4971017083322695</v>
          </cell>
          <cell r="I50">
            <v>28.317969408339927</v>
          </cell>
          <cell r="J50"/>
          <cell r="K50">
            <v>4.4411106660647546</v>
          </cell>
          <cell r="L50">
            <v>-4.394550700952478</v>
          </cell>
          <cell r="M50">
            <v>-3.0942349478757403</v>
          </cell>
          <cell r="N50">
            <v>5.254930537875997</v>
          </cell>
          <cell r="O50">
            <v>6.5552462909527334</v>
          </cell>
          <cell r="P50"/>
          <cell r="Q50">
            <v>5.7414264191414937</v>
          </cell>
          <cell r="R50"/>
          <cell r="S50"/>
          <cell r="T50">
            <v>6.3353846939557199</v>
          </cell>
          <cell r="U50">
            <v>5.8869793927632079</v>
          </cell>
          <cell r="V50">
            <v>2.6253160031664153</v>
          </cell>
          <cell r="W50"/>
          <cell r="X50">
            <v>31.045209430883396</v>
          </cell>
          <cell r="Y50"/>
          <cell r="Z50"/>
          <cell r="AA50">
            <v>6.5456704374249899</v>
          </cell>
        </row>
        <row r="51">
          <cell r="C51">
            <v>32.091614360119955</v>
          </cell>
          <cell r="D51">
            <v>37.424332560370047</v>
          </cell>
          <cell r="E51">
            <v>34.010222540580578</v>
          </cell>
          <cell r="F51">
            <v>0.8604174001723992</v>
          </cell>
          <cell r="G51">
            <v>2.5536926196170797</v>
          </cell>
          <cell r="H51">
            <v>3.4141100197894794</v>
          </cell>
          <cell r="I51">
            <v>29.25686257845982</v>
          </cell>
          <cell r="J51"/>
          <cell r="K51">
            <v>3.9130641322032518</v>
          </cell>
          <cell r="L51">
            <v>-2.9309067951971057</v>
          </cell>
          <cell r="M51">
            <v>-2.371670127322655</v>
          </cell>
          <cell r="N51">
            <v>4.7734815323756496</v>
          </cell>
          <cell r="O51">
            <v>5.3327182002501008</v>
          </cell>
          <cell r="P51"/>
          <cell r="Q51">
            <v>4.4723008000777016</v>
          </cell>
          <cell r="R51"/>
          <cell r="S51"/>
          <cell r="T51">
            <v>4.7380625736035071</v>
          </cell>
          <cell r="U51">
            <v>4.4608884626124539</v>
          </cell>
          <cell r="V51">
            <v>2.8138696322556367</v>
          </cell>
          <cell r="W51"/>
          <cell r="X51">
            <v>34.427617122159873</v>
          </cell>
          <cell r="Y51"/>
          <cell r="Z51"/>
          <cell r="AA51">
            <v>5.5633931064625397</v>
          </cell>
        </row>
        <row r="52">
          <cell r="C52">
            <v>33.1416335270725</v>
          </cell>
          <cell r="D52">
            <v>37.243632291913173</v>
          </cell>
          <cell r="E52">
            <v>33.948411896777621</v>
          </cell>
          <cell r="F52">
            <v>0.86195651546546459</v>
          </cell>
          <cell r="G52">
            <v>2.4332638796700854</v>
          </cell>
          <cell r="H52">
            <v>3.2952203951355501</v>
          </cell>
          <cell r="I52">
            <v>30.077630341054039</v>
          </cell>
          <cell r="J52"/>
          <cell r="K52">
            <v>2.7884443876472687</v>
          </cell>
          <cell r="L52">
            <v>-1.4731872305303684</v>
          </cell>
          <cell r="M52">
            <v>-1.0215893688024309</v>
          </cell>
          <cell r="N52">
            <v>3.6504009031127342</v>
          </cell>
          <cell r="O52">
            <v>4.1019987648406699</v>
          </cell>
          <cell r="P52"/>
          <cell r="Q52">
            <v>3.2400422493752057</v>
          </cell>
          <cell r="R52"/>
          <cell r="S52"/>
          <cell r="T52">
            <v>4.0792579809185199</v>
          </cell>
          <cell r="U52">
            <v>3.6406032656689202</v>
          </cell>
          <cell r="V52">
            <v>3.0626179606018806</v>
          </cell>
          <cell r="W52"/>
          <cell r="X52">
            <v>35.910305622231611</v>
          </cell>
          <cell r="Y52"/>
          <cell r="Z52"/>
          <cell r="AA52">
            <v>4.3130147699660046</v>
          </cell>
        </row>
        <row r="53">
          <cell r="C53">
            <v>32.304539184980044</v>
          </cell>
          <cell r="D53">
            <v>35.426213690729305</v>
          </cell>
          <cell r="E53">
            <v>32.731497570567932</v>
          </cell>
          <cell r="F53">
            <v>0.45804130142441779</v>
          </cell>
          <cell r="G53">
            <v>2.2366748187369545</v>
          </cell>
          <cell r="H53">
            <v>2.6947161201613721</v>
          </cell>
          <cell r="I53">
            <v>29.560392594495298</v>
          </cell>
          <cell r="J53"/>
          <cell r="K53">
            <v>2.4254484703376611</v>
          </cell>
          <cell r="L53">
            <v>-0.50919860040537301</v>
          </cell>
          <cell r="M53">
            <v>-0.27101386641819197</v>
          </cell>
          <cell r="N53">
            <v>2.8834897717620791</v>
          </cell>
          <cell r="O53">
            <v>3.1216745057492603</v>
          </cell>
          <cell r="P53"/>
          <cell r="Q53">
            <v>2.6636332043248423</v>
          </cell>
          <cell r="R53"/>
          <cell r="S53"/>
          <cell r="T53">
            <v>2.7095020905419438</v>
          </cell>
          <cell r="U53">
            <v>2.4414119414518742</v>
          </cell>
          <cell r="V53">
            <v>3.0209788096538355</v>
          </cell>
          <cell r="W53"/>
          <cell r="X53">
            <v>36.362836133551163</v>
          </cell>
          <cell r="Y53"/>
          <cell r="Z53"/>
          <cell r="AA53">
            <v>3.3279226035395673</v>
          </cell>
        </row>
        <row r="54">
          <cell r="C54">
            <v>34.385421089296244</v>
          </cell>
          <cell r="D54">
            <v>35.470966252674188</v>
          </cell>
          <cell r="E54">
            <v>32.648693100079555</v>
          </cell>
          <cell r="F54">
            <v>0.6338701632748962</v>
          </cell>
          <cell r="G54">
            <v>2.1884029893197359</v>
          </cell>
          <cell r="H54">
            <v>2.8222731525946321</v>
          </cell>
          <cell r="I54">
            <v>31.022539437833114</v>
          </cell>
          <cell r="J54"/>
          <cell r="K54">
            <v>1.0195645055419109</v>
          </cell>
          <cell r="L54">
            <v>1.5413422259961995</v>
          </cell>
          <cell r="M54">
            <v>0.97345272055734022</v>
          </cell>
          <cell r="N54">
            <v>1.6534346688168069</v>
          </cell>
          <cell r="O54">
            <v>1.0855451633779478</v>
          </cell>
          <cell r="P54"/>
          <cell r="Q54">
            <v>0.45167500010305162</v>
          </cell>
          <cell r="R54"/>
          <cell r="S54"/>
          <cell r="T54">
            <v>0.36511168728384935</v>
          </cell>
          <cell r="U54">
            <v>9.2849458154882367E-2</v>
          </cell>
          <cell r="V54">
            <v>3.072997605081679</v>
          </cell>
          <cell r="W54"/>
          <cell r="X54">
            <v>36.461126005361926</v>
          </cell>
          <cell r="Y54"/>
          <cell r="Z54"/>
          <cell r="AA54">
            <v>0.98373021925250503</v>
          </cell>
        </row>
        <row r="55">
          <cell r="C55">
            <v>34.976304065287579</v>
          </cell>
          <cell r="D55">
            <v>34.988433070571091</v>
          </cell>
          <cell r="E55">
            <v>32.192746657620866</v>
          </cell>
          <cell r="F55">
            <v>0.63396239811142518</v>
          </cell>
          <cell r="G55">
            <v>2.1617240148388026</v>
          </cell>
          <cell r="H55">
            <v>2.7956864129502277</v>
          </cell>
          <cell r="I55">
            <v>31.670114722640218</v>
          </cell>
          <cell r="J55"/>
          <cell r="K55">
            <v>8.1511776877272735E-2</v>
          </cell>
          <cell r="L55">
            <v>2.4560742650118628</v>
          </cell>
          <cell r="M55">
            <v>1.7527290953066779</v>
          </cell>
          <cell r="N55">
            <v>0.71547417498869803</v>
          </cell>
          <cell r="O55">
            <v>1.2129005283513034E-2</v>
          </cell>
          <cell r="P55"/>
          <cell r="Q55">
            <v>-0.62183339282791217</v>
          </cell>
          <cell r="R55"/>
          <cell r="S55"/>
          <cell r="T55">
            <v>-0.44818153669566457</v>
          </cell>
          <cell r="U55">
            <v>-0.75811213511909104</v>
          </cell>
          <cell r="V55">
            <v>2.9032697037169979</v>
          </cell>
          <cell r="W55"/>
          <cell r="X55">
            <v>35.061393649359026</v>
          </cell>
          <cell r="Y55"/>
          <cell r="Z55"/>
          <cell r="AA55">
            <v>-0.12553027419440724</v>
          </cell>
        </row>
        <row r="56">
          <cell r="C56">
            <v>35.676214192067093</v>
          </cell>
          <cell r="D56">
            <v>34.60135177803771</v>
          </cell>
          <cell r="E56">
            <v>31.865372634364874</v>
          </cell>
          <cell r="F56">
            <v>0.56269103926301611</v>
          </cell>
          <cell r="G56">
            <v>2.1732881044098198</v>
          </cell>
          <cell r="H56">
            <v>2.7359791436728362</v>
          </cell>
          <cell r="I56">
            <v>32.453512012087018</v>
          </cell>
          <cell r="J56"/>
          <cell r="K56">
            <v>-1.0158334794755488</v>
          </cell>
          <cell r="L56">
            <v>3.1587043214106298</v>
          </cell>
          <cell r="M56">
            <v>2.5369843475937768</v>
          </cell>
          <cell r="N56">
            <v>-0.45314244021253242</v>
          </cell>
          <cell r="O56">
            <v>-1.0748624140293863</v>
          </cell>
          <cell r="P56"/>
          <cell r="Q56">
            <v>-1.6375534532924021</v>
          </cell>
          <cell r="R56">
            <v>27.438863031397393</v>
          </cell>
          <cell r="S56"/>
          <cell r="T56">
            <v>-0.86119062407808677</v>
          </cell>
          <cell r="U56">
            <v>-0.82565720334070702</v>
          </cell>
          <cell r="V56">
            <v>2.441061176863125</v>
          </cell>
          <cell r="W56"/>
          <cell r="X56">
            <v>32.35060621904465</v>
          </cell>
          <cell r="Y56">
            <v>32.451329872712769</v>
          </cell>
          <cell r="Z56">
            <v>32.744801972718541</v>
          </cell>
          <cell r="AA56">
            <v>-1.0636462944862877</v>
          </cell>
        </row>
        <row r="57">
          <cell r="C57">
            <v>36.36363636363636</v>
          </cell>
          <cell r="D57">
            <v>34.905644339420903</v>
          </cell>
          <cell r="E57">
            <v>32.255400475827038</v>
          </cell>
          <cell r="F57">
            <v>0.49765889160395227</v>
          </cell>
          <cell r="G57">
            <v>2.1525849719899108</v>
          </cell>
          <cell r="H57">
            <v>2.6502438635938632</v>
          </cell>
          <cell r="I57">
            <v>32.970035780976396</v>
          </cell>
          <cell r="J57"/>
          <cell r="K57">
            <v>-1.145557320919296</v>
          </cell>
          <cell r="L57">
            <v>3.3611212267354307</v>
          </cell>
          <cell r="M57">
            <v>2.5510276318353129</v>
          </cell>
          <cell r="N57">
            <v>-0.6478984293153438</v>
          </cell>
          <cell r="O57">
            <v>-1.4579920242154625</v>
          </cell>
          <cell r="P57"/>
          <cell r="Q57">
            <v>-1.9556509158194144</v>
          </cell>
          <cell r="R57">
            <v>26.867819867930248</v>
          </cell>
          <cell r="S57"/>
          <cell r="T57">
            <v>-3.182529506555372</v>
          </cell>
          <cell r="U57">
            <v>-3.4025480636309058</v>
          </cell>
          <cell r="V57">
            <v>2.4060671078967779</v>
          </cell>
          <cell r="W57"/>
          <cell r="X57">
            <v>28.208052785851823</v>
          </cell>
          <cell r="Y57">
            <v>28.313175963935738</v>
          </cell>
          <cell r="Z57">
            <v>33.097945017073755</v>
          </cell>
          <cell r="AA57">
            <v>-1.3889174711197683</v>
          </cell>
        </row>
        <row r="58">
          <cell r="C58">
            <v>35.565396240896526</v>
          </cell>
          <cell r="D58">
            <v>36.05134595566517</v>
          </cell>
          <cell r="E58">
            <v>32.703596545315776</v>
          </cell>
          <cell r="F58">
            <v>1.1589491067925162</v>
          </cell>
          <cell r="G58">
            <v>2.1888003035568762</v>
          </cell>
          <cell r="H58">
            <v>3.3477494103493917</v>
          </cell>
          <cell r="I58">
            <v>32.298537838968251</v>
          </cell>
          <cell r="J58"/>
          <cell r="K58">
            <v>-6.9387353563543253E-2</v>
          </cell>
          <cell r="L58">
            <v>1.2035340229478648</v>
          </cell>
          <cell r="M58">
            <v>0.59992198448753775</v>
          </cell>
          <cell r="N58">
            <v>1.0895617532289732</v>
          </cell>
          <cell r="O58">
            <v>0.48594971476864568</v>
          </cell>
          <cell r="P58"/>
          <cell r="Q58">
            <v>-0.6729993920238706</v>
          </cell>
          <cell r="R58">
            <v>28.243998957370682</v>
          </cell>
          <cell r="S58"/>
          <cell r="T58">
            <v>0.23896480206280693</v>
          </cell>
          <cell r="U58">
            <v>0.34451980665496706</v>
          </cell>
          <cell r="V58">
            <v>1.9847617897782395</v>
          </cell>
          <cell r="W58"/>
          <cell r="X58">
            <v>27.978348515776542</v>
          </cell>
          <cell r="Y58">
            <v>28.079903319826549</v>
          </cell>
          <cell r="Z58">
            <v>34.676734132908159</v>
          </cell>
          <cell r="AA58">
            <v>0.4263594303134311</v>
          </cell>
        </row>
        <row r="59">
          <cell r="C59">
            <v>34.523355033194342</v>
          </cell>
          <cell r="D59">
            <v>37.416807558757377</v>
          </cell>
          <cell r="E59">
            <v>33.665607290360015</v>
          </cell>
          <cell r="F59">
            <v>1.5253531392079964</v>
          </cell>
          <cell r="G59">
            <v>2.2258471291893707</v>
          </cell>
          <cell r="H59">
            <v>3.7512002683973673</v>
          </cell>
          <cell r="I59">
            <v>31.414721860006971</v>
          </cell>
          <cell r="J59"/>
          <cell r="K59">
            <v>1.5446931539178841</v>
          </cell>
          <cell r="L59">
            <v>-1.2443953043682332</v>
          </cell>
          <cell r="M59">
            <v>-1.4209890719310825</v>
          </cell>
          <cell r="N59">
            <v>3.0700462931258801</v>
          </cell>
          <cell r="O59">
            <v>2.8934525255630317</v>
          </cell>
          <cell r="P59"/>
          <cell r="Q59">
            <v>1.368099386355035</v>
          </cell>
          <cell r="R59">
            <v>31.277550777179542</v>
          </cell>
          <cell r="S59"/>
          <cell r="T59">
            <v>1.797386431058732</v>
          </cell>
          <cell r="U59">
            <v>1.9321635571245124</v>
          </cell>
          <cell r="V59">
            <v>1.7971385270868143</v>
          </cell>
          <cell r="W59"/>
          <cell r="X59">
            <v>29.731083477344946</v>
          </cell>
          <cell r="Y59">
            <v>29.819664711974092</v>
          </cell>
          <cell r="Z59">
            <v>37.379509388805587</v>
          </cell>
          <cell r="AA59">
            <v>2.5143247178439627</v>
          </cell>
        </row>
        <row r="60">
          <cell r="C60">
            <v>35.290945323788307</v>
          </cell>
          <cell r="D60">
            <v>38.697504841131064</v>
          </cell>
          <cell r="E60">
            <v>34.823582452641446</v>
          </cell>
          <cell r="F60">
            <v>1.6983486146616218</v>
          </cell>
          <cell r="G60">
            <v>2.1755737738279923</v>
          </cell>
          <cell r="H60">
            <v>3.8739223884896137</v>
          </cell>
          <cell r="I60">
            <v>32.22479128737298</v>
          </cell>
          <cell r="J60"/>
          <cell r="K60">
            <v>1.9148422335777213</v>
          </cell>
          <cell r="L60">
            <v>-1.6534986858109852</v>
          </cell>
          <cell r="M60">
            <v>-1.8601300167075729</v>
          </cell>
          <cell r="N60">
            <v>3.6131908482393427</v>
          </cell>
          <cell r="O60">
            <v>3.4065595173427545</v>
          </cell>
          <cell r="P60"/>
          <cell r="Q60">
            <v>1.7082109026811336</v>
          </cell>
          <cell r="R60">
            <v>31.177818008575514</v>
          </cell>
          <cell r="S60"/>
          <cell r="T60">
            <v>3.0832173601316222</v>
          </cell>
          <cell r="U60">
            <v>3.1297110036521776</v>
          </cell>
          <cell r="V60">
            <v>1.8175570642942906</v>
          </cell>
          <cell r="W60"/>
          <cell r="X60">
            <v>30.833730347784659</v>
          </cell>
          <cell r="Y60">
            <v>30.940447832301093</v>
          </cell>
          <cell r="Z60">
            <v>37.709004287756073</v>
          </cell>
          <cell r="AA60">
            <v>2.9360657611103371</v>
          </cell>
        </row>
        <row r="61">
          <cell r="C61">
            <v>35.888955650441133</v>
          </cell>
          <cell r="D61">
            <v>39.725954143478582</v>
          </cell>
          <cell r="E61">
            <v>35.507053164064331</v>
          </cell>
          <cell r="F61">
            <v>2.0426064139118862</v>
          </cell>
          <cell r="G61">
            <v>2.1762945655023667</v>
          </cell>
          <cell r="H61">
            <v>4.2189009794142525</v>
          </cell>
          <cell r="I61">
            <v>32.840123082224906</v>
          </cell>
          <cell r="J61"/>
          <cell r="K61">
            <v>2.1125804507918082</v>
          </cell>
          <cell r="L61">
            <v>-2.0399326508800768</v>
          </cell>
          <cell r="M61">
            <v>-2.3581210225463245</v>
          </cell>
          <cell r="N61">
            <v>4.155186864703694</v>
          </cell>
          <cell r="O61">
            <v>3.8369984930374468</v>
          </cell>
          <cell r="P61"/>
          <cell r="Q61">
            <v>1.7943920791255608</v>
          </cell>
          <cell r="R61">
            <v>33.265383507658285</v>
          </cell>
          <cell r="S61"/>
          <cell r="T61">
            <v>3.0533631111312469</v>
          </cell>
          <cell r="U61">
            <v>3.1464249188772873</v>
          </cell>
          <cell r="V61">
            <v>1.922509891066438</v>
          </cell>
          <cell r="W61"/>
          <cell r="X61">
            <v>33.352582165739683</v>
          </cell>
          <cell r="Y61">
            <v>33.461128213143908</v>
          </cell>
          <cell r="Z61">
            <v>37.64044049433317</v>
          </cell>
          <cell r="AA61">
            <v>3.3078904975204564</v>
          </cell>
        </row>
        <row r="62">
          <cell r="C62">
            <v>36.50911062921962</v>
          </cell>
          <cell r="D62">
            <v>39.69633811642246</v>
          </cell>
          <cell r="E62">
            <v>35.629131815585893</v>
          </cell>
          <cell r="F62">
            <v>1.8542285275545694</v>
          </cell>
          <cell r="G62">
            <v>2.2129777732819971</v>
          </cell>
          <cell r="H62">
            <v>4.067206300836566</v>
          </cell>
          <cell r="I62">
            <v>33.238570707038775</v>
          </cell>
          <cell r="J62"/>
          <cell r="K62">
            <v>1.5885385295972481</v>
          </cell>
          <cell r="L62">
            <v>-1.4036670115773375</v>
          </cell>
          <cell r="M62">
            <v>-1.6592065815263246</v>
          </cell>
          <cell r="N62">
            <v>3.4427670571518179</v>
          </cell>
          <cell r="O62">
            <v>3.1872274872028301</v>
          </cell>
          <cell r="P62"/>
          <cell r="Q62">
            <v>1.3329989596482612</v>
          </cell>
          <cell r="R62">
            <v>32.261952096488642</v>
          </cell>
          <cell r="S62"/>
          <cell r="T62">
            <v>3.0234124801465625</v>
          </cell>
          <cell r="U62">
            <v>3.0234124801465625</v>
          </cell>
          <cell r="V62">
            <v>1.9526439756188194</v>
          </cell>
          <cell r="W62"/>
          <cell r="X62">
            <v>34.176710152891843</v>
          </cell>
          <cell r="Y62">
            <v>34.327268347397975</v>
          </cell>
          <cell r="Z62">
            <v>35.440167146970111</v>
          </cell>
          <cell r="AA62">
            <v>2.9476866749979105</v>
          </cell>
        </row>
        <row r="63">
          <cell r="C63">
            <v>36.928034990170396</v>
          </cell>
          <cell r="D63">
            <v>39.669141476636611</v>
          </cell>
          <cell r="E63">
            <v>35.615033131384557</v>
          </cell>
          <cell r="F63">
            <v>1.8131197068796501</v>
          </cell>
          <cell r="G63">
            <v>2.2409886383724107</v>
          </cell>
          <cell r="H63">
            <v>4.054108345252061</v>
          </cell>
          <cell r="I63">
            <v>33.635452992002399</v>
          </cell>
          <cell r="J63"/>
          <cell r="K63">
            <v>0.99550109781646245</v>
          </cell>
          <cell r="L63">
            <v>-0.86953144669248605</v>
          </cell>
          <cell r="M63">
            <v>-0.93704576492238101</v>
          </cell>
          <cell r="N63">
            <v>2.8086208046961127</v>
          </cell>
          <cell r="O63">
            <v>2.7411064864662174</v>
          </cell>
          <cell r="P63"/>
          <cell r="Q63">
            <v>0.92798677958656739</v>
          </cell>
          <cell r="R63">
            <v>32.284343869784934</v>
          </cell>
          <cell r="S63"/>
          <cell r="T63">
            <v>2.5070842774572668</v>
          </cell>
          <cell r="U63">
            <v>2.3941242011774095</v>
          </cell>
          <cell r="V63">
            <v>2.0598641532882294</v>
          </cell>
          <cell r="W63"/>
          <cell r="X63">
            <v>34.930781315164808</v>
          </cell>
          <cell r="Y63">
            <v>35.06131487762805</v>
          </cell>
          <cell r="Z63">
            <v>35.408403620217818</v>
          </cell>
          <cell r="AA63">
            <v>2.5810741318077359</v>
          </cell>
        </row>
        <row r="64">
          <cell r="C64">
            <v>37.161140434638504</v>
          </cell>
          <cell r="D64">
            <v>40.027240450733395</v>
          </cell>
          <cell r="E64">
            <v>35.959748766959279</v>
          </cell>
          <cell r="F64">
            <v>1.8213313977048551</v>
          </cell>
          <cell r="G64">
            <v>2.2461602860692644</v>
          </cell>
          <cell r="H64">
            <v>4.0674916837741195</v>
          </cell>
          <cell r="I64">
            <v>33.642974514719832</v>
          </cell>
          <cell r="J64"/>
          <cell r="K64">
            <v>1.3882967334328513</v>
          </cell>
          <cell r="L64">
            <v>-1.0932441519230853</v>
          </cell>
          <cell r="M64">
            <v>-1.4367722669658971</v>
          </cell>
          <cell r="N64">
            <v>3.2096281311377068</v>
          </cell>
          <cell r="O64">
            <v>2.8661000160948951</v>
          </cell>
          <cell r="P64"/>
          <cell r="Q64">
            <v>1.0447686183900395</v>
          </cell>
          <cell r="R64">
            <v>34.069040639506959</v>
          </cell>
          <cell r="S64"/>
          <cell r="T64">
            <v>2.1160651862332029</v>
          </cell>
          <cell r="U64">
            <v>1.8526941772741354</v>
          </cell>
          <cell r="V64">
            <v>2.1438018432153658</v>
          </cell>
          <cell r="W64"/>
          <cell r="X64">
            <v>35.467024171602375</v>
          </cell>
          <cell r="Y64">
            <v>35.598337201856886</v>
          </cell>
          <cell r="Z64">
            <v>38.082154434128384</v>
          </cell>
          <cell r="AA64">
            <v>2.8765966867418147</v>
          </cell>
        </row>
        <row r="65">
          <cell r="C65">
            <v>35.742910635819356</v>
          </cell>
          <cell r="D65">
            <v>43.041875592728651</v>
          </cell>
          <cell r="E65">
            <v>37.592380938034871</v>
          </cell>
          <cell r="F65">
            <v>3.0475745747574008</v>
          </cell>
          <cell r="G65">
            <v>2.4019200799363825</v>
          </cell>
          <cell r="H65">
            <v>5.4494946546937832</v>
          </cell>
          <cell r="I65">
            <v>32.02206535376682</v>
          </cell>
          <cell r="J65"/>
          <cell r="K65">
            <v>3.9059447559039921</v>
          </cell>
          <cell r="L65">
            <v>-5.3773159175455207</v>
          </cell>
          <cell r="M65">
            <v>-5.0318702912976212</v>
          </cell>
          <cell r="N65">
            <v>6.9535193306613934</v>
          </cell>
          <cell r="O65">
            <v>7.2989649569092947</v>
          </cell>
          <cell r="P65"/>
          <cell r="Q65">
            <v>4.251390382151893</v>
          </cell>
          <cell r="R65">
            <v>47.209226625477889</v>
          </cell>
          <cell r="S65"/>
          <cell r="T65">
            <v>10.282582894141409</v>
          </cell>
          <cell r="U65">
            <v>10.915307980394999</v>
          </cell>
          <cell r="V65">
            <v>2.1037277493351709</v>
          </cell>
          <cell r="W65"/>
          <cell r="X65">
            <v>50.243494578017199</v>
          </cell>
          <cell r="Y65">
            <v>50.275407366748162</v>
          </cell>
          <cell r="Z65">
            <v>48.834034350925783</v>
          </cell>
          <cell r="AA65">
            <v>6.7112417441646626</v>
          </cell>
        </row>
        <row r="66">
          <cell r="C66">
            <v>35.780022589928976</v>
          </cell>
          <cell r="D66">
            <v>45.967506237755813</v>
          </cell>
          <cell r="E66">
            <v>40.368458333067444</v>
          </cell>
          <cell r="F66">
            <v>3.0444077163113326</v>
          </cell>
          <cell r="G66">
            <v>2.5546401883770353</v>
          </cell>
          <cell r="H66">
            <v>5.5990479046883674</v>
          </cell>
          <cell r="I66">
            <v>32.152871282074194</v>
          </cell>
          <cell r="J66"/>
          <cell r="K66">
            <v>5.3939827095529287</v>
          </cell>
          <cell r="L66">
            <v>-8.1880834933985067</v>
          </cell>
          <cell r="M66">
            <v>-6.4389902714359319</v>
          </cell>
          <cell r="N66">
            <v>8.4383904258642595</v>
          </cell>
          <cell r="O66">
            <v>10.187483647826836</v>
          </cell>
          <cell r="P66"/>
          <cell r="Q66">
            <v>7.1430759315155035</v>
          </cell>
          <cell r="R66">
            <v>54.332474359183145</v>
          </cell>
          <cell r="S66"/>
          <cell r="T66">
            <v>12.672822528668155</v>
          </cell>
          <cell r="U66">
            <v>12.81225471740254</v>
          </cell>
          <cell r="V66">
            <v>1.790539031440842</v>
          </cell>
          <cell r="W66"/>
          <cell r="X66">
            <v>64.38547853462434</v>
          </cell>
          <cell r="Y66">
            <v>63.602505014162425</v>
          </cell>
          <cell r="Z66">
            <v>55.60966076576063</v>
          </cell>
          <cell r="AA66">
            <v>9.9660512931777152</v>
          </cell>
        </row>
        <row r="67">
          <cell r="C67">
            <v>36.807362979093973</v>
          </cell>
          <cell r="D67">
            <v>45.502551860892659</v>
          </cell>
          <cell r="E67">
            <v>40.498099730177607</v>
          </cell>
          <cell r="F67">
            <v>2.5055023926375108</v>
          </cell>
          <cell r="G67">
            <v>2.498949738077537</v>
          </cell>
          <cell r="H67">
            <v>5.0044521307150474</v>
          </cell>
          <cell r="I67">
            <v>33.122505245185636</v>
          </cell>
          <cell r="J67"/>
          <cell r="K67">
            <v>4.374201409194586</v>
          </cell>
          <cell r="L67">
            <v>-6.1269769726246022</v>
          </cell>
          <cell r="M67">
            <v>-4.3114918926580135</v>
          </cell>
          <cell r="N67">
            <v>6.8797038018320986</v>
          </cell>
          <cell r="O67">
            <v>8.6951888817986855</v>
          </cell>
          <cell r="P67"/>
          <cell r="Q67">
            <v>6.1896864891611747</v>
          </cell>
          <cell r="R67">
            <v>58.625817749808753</v>
          </cell>
          <cell r="S67"/>
          <cell r="T67">
            <v>8.2069242574372634</v>
          </cell>
          <cell r="U67">
            <v>7.7188433523625699</v>
          </cell>
          <cell r="V67">
            <v>2.5110752110016006</v>
          </cell>
          <cell r="W67"/>
          <cell r="X67">
            <v>70.622885754928262</v>
          </cell>
          <cell r="Y67">
            <v>70.344914269968314</v>
          </cell>
          <cell r="Z67">
            <v>49.871528831081562</v>
          </cell>
          <cell r="AA67">
            <v>8.7660432867135452</v>
          </cell>
        </row>
        <row r="68">
          <cell r="C68">
            <v>37.089492348612715</v>
          </cell>
          <cell r="D68">
            <v>44.350799583803564</v>
          </cell>
          <cell r="E68">
            <v>39.955274944867064</v>
          </cell>
          <cell r="F68">
            <v>1.8704448768752189</v>
          </cell>
          <cell r="G68">
            <v>2.5250797620612793</v>
          </cell>
          <cell r="H68">
            <v>4.3955246389364984</v>
          </cell>
          <cell r="I68">
            <v>33.3145739548835</v>
          </cell>
          <cell r="J68"/>
          <cell r="K68">
            <v>3.6635780405077876</v>
          </cell>
          <cell r="L68">
            <v>-4.6779861470120538</v>
          </cell>
          <cell r="M68">
            <v>-2.9507018292042102</v>
          </cell>
          <cell r="N68">
            <v>5.5340229173830062</v>
          </cell>
          <cell r="O68">
            <v>7.2613072351908503</v>
          </cell>
          <cell r="P68"/>
          <cell r="Q68">
            <v>5.3908623583156308</v>
          </cell>
          <cell r="R68">
            <v>64.558870827423661</v>
          </cell>
          <cell r="S68"/>
          <cell r="T68">
            <v>7.000381334934028</v>
          </cell>
          <cell r="U68">
            <v>6.4134467859295148</v>
          </cell>
          <cell r="V68">
            <v>2.5858791852401373</v>
          </cell>
          <cell r="W68"/>
          <cell r="X68">
            <v>73.88035612077455</v>
          </cell>
          <cell r="Y68">
            <v>74.202568442290882</v>
          </cell>
          <cell r="Z68">
            <v>54.791092176743419</v>
          </cell>
          <cell r="AA68">
            <v>7.4202661967700161</v>
          </cell>
        </row>
        <row r="69">
          <cell r="C69">
            <v>36.654260253173902</v>
          </cell>
          <cell r="D69">
            <v>43.791851455311523</v>
          </cell>
          <cell r="E69">
            <v>39.343483056361883</v>
          </cell>
          <cell r="F69">
            <v>1.9020923997064918</v>
          </cell>
          <cell r="G69">
            <v>2.546275999243155</v>
          </cell>
          <cell r="H69">
            <v>4.448368398949647</v>
          </cell>
          <cell r="I69">
            <v>32.666344392193416</v>
          </cell>
          <cell r="J69"/>
          <cell r="K69">
            <v>3.6573989708319785</v>
          </cell>
          <cell r="L69">
            <v>-4.8870731786108204</v>
          </cell>
          <cell r="M69">
            <v>-3.3089733470116642</v>
          </cell>
          <cell r="N69">
            <v>5.5594913705384705</v>
          </cell>
          <cell r="O69">
            <v>7.1375912021376262</v>
          </cell>
          <cell r="P69"/>
          <cell r="Q69">
            <v>5.2354988024311346</v>
          </cell>
          <cell r="R69">
            <v>69.331717911134831</v>
          </cell>
          <cell r="S69"/>
          <cell r="T69">
            <v>5.5299299918316116</v>
          </cell>
          <cell r="U69">
            <v>5.0120218377490326</v>
          </cell>
          <cell r="V69">
            <v>2.2288279515803753</v>
          </cell>
          <cell r="W69"/>
          <cell r="X69">
            <v>77.167475789848254</v>
          </cell>
          <cell r="Y69">
            <v>75.902250012002696</v>
          </cell>
          <cell r="Z69">
            <v>59.015496191613927</v>
          </cell>
          <cell r="AA69">
            <v>7.1810867187536056</v>
          </cell>
        </row>
        <row r="70">
          <cell r="C70">
            <v>36.537096936168616</v>
          </cell>
          <cell r="D70">
            <v>42.18989508394278</v>
          </cell>
          <cell r="E70">
            <v>38.22682262266968</v>
          </cell>
          <cell r="F70">
            <v>1.4515208800279864</v>
          </cell>
          <cell r="G70">
            <v>2.5115515812451101</v>
          </cell>
          <cell r="H70">
            <v>3.9630724612730956</v>
          </cell>
          <cell r="I70">
            <v>32.552449751863101</v>
          </cell>
          <cell r="J70"/>
          <cell r="K70">
            <v>2.9852955253670084</v>
          </cell>
          <cell r="L70">
            <v>-3.5659540938450793</v>
          </cell>
          <cell r="M70">
            <v>-2.3499723514659121</v>
          </cell>
          <cell r="N70">
            <v>4.4368164053949943</v>
          </cell>
          <cell r="O70">
            <v>5.6527981477741616</v>
          </cell>
          <cell r="P70"/>
          <cell r="Q70">
            <v>4.2012772677461747</v>
          </cell>
          <cell r="R70">
            <v>70.241022959444962</v>
          </cell>
          <cell r="S70"/>
          <cell r="T70">
            <v>4.3278011549925903</v>
          </cell>
          <cell r="U70">
            <v>3.5647401708100066</v>
          </cell>
          <cell r="V70">
            <v>2.0865129840104264</v>
          </cell>
          <cell r="W70"/>
          <cell r="X70">
            <v>78.76507404272752</v>
          </cell>
          <cell r="Y70">
            <v>76.517107724486664</v>
          </cell>
          <cell r="Z70">
            <v>56.51462795348813</v>
          </cell>
          <cell r="AA70">
            <v>5.5044788242162195</v>
          </cell>
        </row>
        <row r="71">
          <cell r="C71">
            <v>36.473909943997022</v>
          </cell>
          <cell r="D71">
            <v>41.636098244067888</v>
          </cell>
          <cell r="E71">
            <v>37.248810188367862</v>
          </cell>
          <cell r="F71">
            <v>1.9268434003455299</v>
          </cell>
          <cell r="G71">
            <v>2.4604446553544967</v>
          </cell>
          <cell r="H71">
            <v>4.3872880557000267</v>
          </cell>
          <cell r="I71">
            <v>32.413667818786365</v>
          </cell>
          <cell r="J71"/>
          <cell r="K71">
            <v>2.5987829864143293</v>
          </cell>
          <cell r="L71">
            <v>-3.3562592089248846</v>
          </cell>
          <cell r="M71">
            <v>-2.7196972956138787</v>
          </cell>
          <cell r="N71">
            <v>4.5256263867598605</v>
          </cell>
          <cell r="O71">
            <v>5.1621883000708646</v>
          </cell>
          <cell r="P71"/>
          <cell r="Q71">
            <v>3.2353448997253342</v>
          </cell>
          <cell r="R71">
            <v>72.28305801849568</v>
          </cell>
          <cell r="S71"/>
          <cell r="T71">
            <v>4.4774838807402526</v>
          </cell>
          <cell r="U71">
            <v>4.3359670019924641</v>
          </cell>
          <cell r="V71">
            <v>1.8095305685991416</v>
          </cell>
          <cell r="W71"/>
          <cell r="X71">
            <v>81.05114228368997</v>
          </cell>
          <cell r="Y71">
            <v>78.680034699644906</v>
          </cell>
          <cell r="Z71">
            <v>53.308086782537565</v>
          </cell>
          <cell r="AA71">
            <v>4.9603466739826088</v>
          </cell>
        </row>
        <row r="72">
          <cell r="C72">
            <v>36.678178262889325</v>
          </cell>
          <cell r="D72">
            <v>40.829452263744336</v>
          </cell>
          <cell r="E72">
            <v>36.726124669918306</v>
          </cell>
          <cell r="F72">
            <v>1.6666006460418235</v>
          </cell>
          <cell r="G72">
            <v>2.436726947784202</v>
          </cell>
          <cell r="H72">
            <v>4.1033275938260259</v>
          </cell>
          <cell r="I72">
            <v>32.619298840386307</v>
          </cell>
          <cell r="J72"/>
          <cell r="K72">
            <v>2.3076675965096256</v>
          </cell>
          <cell r="L72">
            <v>-2.4049341585739956</v>
          </cell>
          <cell r="M72">
            <v>-2.2279284002704345</v>
          </cell>
          <cell r="N72">
            <v>3.9742682425514477</v>
          </cell>
          <cell r="O72">
            <v>4.1512740008550102</v>
          </cell>
          <cell r="P72"/>
          <cell r="Q72">
            <v>2.4846733548131867</v>
          </cell>
          <cell r="R72">
            <v>73.170500034609205</v>
          </cell>
          <cell r="S72"/>
          <cell r="T72">
            <v>3.1251591568634614</v>
          </cell>
          <cell r="U72">
            <v>2.613593629507001</v>
          </cell>
          <cell r="V72">
            <v>1.773708392216014</v>
          </cell>
          <cell r="W72"/>
          <cell r="X72">
            <v>80.586365595331145</v>
          </cell>
          <cell r="Y72">
            <v>78.408765371407156</v>
          </cell>
          <cell r="Z72">
            <v>51.384595019408927</v>
          </cell>
          <cell r="AA72">
            <v>4.2976854540787119</v>
          </cell>
        </row>
        <row r="73">
          <cell r="C73">
            <v>37.207454129458675</v>
          </cell>
          <cell r="D73">
            <v>40.027418236136228</v>
          </cell>
          <cell r="E73">
            <v>35.810150173793531</v>
          </cell>
          <cell r="F73">
            <v>1.802016458834661</v>
          </cell>
          <cell r="G73">
            <v>2.4152516035080347</v>
          </cell>
          <cell r="H73">
            <v>4.2172680623426961</v>
          </cell>
          <cell r="I73">
            <v>33.387153584547129</v>
          </cell>
          <cell r="J73"/>
          <cell r="K73">
            <v>0.90911052483878507</v>
          </cell>
          <cell r="L73">
            <v>-0.89141332670323092</v>
          </cell>
          <cell r="M73">
            <v>-0.78257620369911773</v>
          </cell>
          <cell r="N73">
            <v>2.711126983673446</v>
          </cell>
          <cell r="O73">
            <v>2.8199641066775594</v>
          </cell>
          <cell r="P73"/>
          <cell r="Q73">
            <v>1.0179476478428982</v>
          </cell>
          <cell r="R73">
            <v>73.276383567670607</v>
          </cell>
          <cell r="S73"/>
          <cell r="T73">
            <v>3.3032610829759292</v>
          </cell>
          <cell r="U73">
            <v>4.8618777989243842</v>
          </cell>
          <cell r="V73">
            <v>1.8134119474051338</v>
          </cell>
          <cell r="W73"/>
          <cell r="X73">
            <v>82.708696545675735</v>
          </cell>
          <cell r="Y73">
            <v>76.842626262821184</v>
          </cell>
          <cell r="Z73">
            <v>60.53591569067671</v>
          </cell>
          <cell r="AA73">
            <v>2.6782851318966139</v>
          </cell>
        </row>
        <row r="74">
          <cell r="C74">
            <v>36.859866349319994</v>
          </cell>
          <cell r="D74">
            <v>39.663352748984799</v>
          </cell>
          <cell r="E74">
            <v>35.111086310192341</v>
          </cell>
          <cell r="F74">
            <v>2.1904675882204674</v>
          </cell>
          <cell r="G74">
            <v>2.3617988505719945</v>
          </cell>
          <cell r="H74">
            <v>4.5522664387924623</v>
          </cell>
          <cell r="I74">
            <v>33.141651656068213</v>
          </cell>
          <cell r="J74"/>
          <cell r="K74">
            <v>0.61545418805529872</v>
          </cell>
          <cell r="L74">
            <v>-0.86620886902923788</v>
          </cell>
          <cell r="M74">
            <v>-0.8686442456401946</v>
          </cell>
          <cell r="N74">
            <v>2.805921776275766</v>
          </cell>
          <cell r="O74">
            <v>2.8034863996648092</v>
          </cell>
          <cell r="P74"/>
          <cell r="Q74">
            <v>0.61301881144434178</v>
          </cell>
          <cell r="R74">
            <v>69.374527620395284</v>
          </cell>
          <cell r="S74"/>
          <cell r="T74">
            <v>1.8260990051626371</v>
          </cell>
          <cell r="U74">
            <v>3.8164830794418085</v>
          </cell>
          <cell r="V74">
            <v>2.0270810269661124</v>
          </cell>
          <cell r="W74"/>
          <cell r="X74">
            <v>81.606768468533716</v>
          </cell>
          <cell r="Y74">
            <v>73.120184513562762</v>
          </cell>
          <cell r="Z74">
            <v>61.942777768492682</v>
          </cell>
          <cell r="AA74">
            <v>2.7943594513805574</v>
          </cell>
        </row>
        <row r="75">
          <cell r="C75">
            <v>37.067245582894451</v>
          </cell>
          <cell r="D75">
            <v>39.090636343585075</v>
          </cell>
          <cell r="E75">
            <v>34.70022225378213</v>
          </cell>
          <cell r="F75">
            <v>2.0809292372635615</v>
          </cell>
          <cell r="G75">
            <v>2.3094848525393874</v>
          </cell>
          <cell r="H75">
            <v>4.3904140898029489</v>
          </cell>
          <cell r="I75">
            <v>33.568723545429599</v>
          </cell>
          <cell r="J75"/>
          <cell r="K75">
            <v>0.14728176865971945</v>
          </cell>
          <cell r="L75">
            <v>-0.4330911998553319</v>
          </cell>
          <cell r="M75">
            <v>-0.63791144508798647</v>
          </cell>
          <cell r="N75">
            <v>2.2282110059232809</v>
          </cell>
          <cell r="O75">
            <v>2.0233907606906261</v>
          </cell>
          <cell r="P75"/>
          <cell r="Q75">
            <v>-5.7538476572935274E-2</v>
          </cell>
          <cell r="R75">
            <v>66.256054581256848</v>
          </cell>
          <cell r="S75"/>
          <cell r="T75">
            <v>1.5897972408017209</v>
          </cell>
          <cell r="U75">
            <v>0.75252107575031779</v>
          </cell>
          <cell r="V75">
            <v>1.7837384392185911</v>
          </cell>
          <cell r="W75"/>
          <cell r="X75">
            <v>79.644005645037979</v>
          </cell>
          <cell r="Y75">
            <v>71.778263195635006</v>
          </cell>
          <cell r="Z75">
            <v>57.827557274399169</v>
          </cell>
          <cell r="AA75">
            <v>1.8447474905689414</v>
          </cell>
        </row>
        <row r="76">
          <cell r="C76">
            <v>36.516554834257256</v>
          </cell>
          <cell r="D76">
            <v>39.095600031280966</v>
          </cell>
          <cell r="E76">
            <v>34.914156273181824</v>
          </cell>
          <cell r="F76">
            <v>1.8742072063753092</v>
          </cell>
          <cell r="G76">
            <v>2.3072365517238329</v>
          </cell>
          <cell r="H76">
            <v>4.1814437580991424</v>
          </cell>
          <cell r="I76">
            <v>32.851953978095374</v>
          </cell>
          <cell r="J76"/>
          <cell r="K76">
            <v>1.0568206184810149</v>
          </cell>
          <cell r="L76">
            <v>-1.213021189321879</v>
          </cell>
          <cell r="M76">
            <v>-1.5650038171544893</v>
          </cell>
          <cell r="N76">
            <v>2.9310278248563235</v>
          </cell>
          <cell r="O76">
            <v>2.5790451970237127</v>
          </cell>
          <cell r="P76"/>
          <cell r="Q76">
            <v>0.70483799064840413</v>
          </cell>
          <cell r="R76">
            <v>73.780818947163667</v>
          </cell>
          <cell r="S76"/>
          <cell r="T76">
            <v>2.4775587766313492</v>
          </cell>
          <cell r="U76">
            <v>1.1509452552116173</v>
          </cell>
          <cell r="V76">
            <v>1.731277920363425</v>
          </cell>
          <cell r="W76"/>
          <cell r="X76">
            <v>84.499793148154794</v>
          </cell>
          <cell r="Y76">
            <v>76.477012919747551</v>
          </cell>
          <cell r="Z76">
            <v>65.810903442303243</v>
          </cell>
          <cell r="AA76">
            <v>2.847982001955502</v>
          </cell>
        </row>
        <row r="77">
          <cell r="C77">
            <v>37.532488213247795</v>
          </cell>
          <cell r="D77">
            <v>52.268392925863374</v>
          </cell>
          <cell r="E77">
            <v>46.33539589648511</v>
          </cell>
          <cell r="F77">
            <v>3.4057884469923159</v>
          </cell>
          <cell r="G77">
            <v>2.527208582385938</v>
          </cell>
          <cell r="H77">
            <v>5.9329970293782548</v>
          </cell>
          <cell r="I77">
            <v>33.716841169367143</v>
          </cell>
          <cell r="J77"/>
          <cell r="K77">
            <v>11.296853013548164</v>
          </cell>
          <cell r="L77">
            <v>-13.737372013975383</v>
          </cell>
          <cell r="M77">
            <v>-13.704108761900294</v>
          </cell>
          <cell r="N77">
            <v>14.702641460540484</v>
          </cell>
          <cell r="O77">
            <v>14.73590471261557</v>
          </cell>
          <cell r="P77"/>
          <cell r="Q77">
            <v>11.330116265623252</v>
          </cell>
          <cell r="R77">
            <v>81.856183590444459</v>
          </cell>
          <cell r="S77"/>
          <cell r="T77">
            <v>16.018182024989621</v>
          </cell>
          <cell r="U77">
            <v>15.748939808416699</v>
          </cell>
          <cell r="V77">
            <v>1.194552027586782</v>
          </cell>
          <cell r="W77"/>
          <cell r="X77">
            <v>95.381028420899824</v>
          </cell>
          <cell r="Y77">
            <v>85.427340289555403</v>
          </cell>
          <cell r="Z77">
            <v>71.835798224711695</v>
          </cell>
          <cell r="AA77">
            <v>14.98628433418831</v>
          </cell>
        </row>
        <row r="78">
          <cell r="C78">
            <v>38.350890144051107</v>
          </cell>
          <cell r="D78">
            <v>43.362517382534058</v>
          </cell>
          <cell r="E78">
            <v>38.863096869769095</v>
          </cell>
          <cell r="F78">
            <v>2.201426596756038</v>
          </cell>
          <cell r="G78">
            <v>2.2979939160089282</v>
          </cell>
          <cell r="H78">
            <v>4.4994205127649662</v>
          </cell>
          <cell r="I78">
            <v>34.668084209368608</v>
          </cell>
          <cell r="J78"/>
          <cell r="K78">
            <v>3.6434134430651186</v>
          </cell>
          <cell r="L78">
            <v>-2.9830053182847176</v>
          </cell>
          <cell r="M78">
            <v>-3.8162181196229232</v>
          </cell>
          <cell r="N78">
            <v>5.8448400398211575</v>
          </cell>
          <cell r="O78">
            <v>5.0116272384829514</v>
          </cell>
          <cell r="P78"/>
          <cell r="Q78">
            <v>2.8102006417269134</v>
          </cell>
          <cell r="R78">
            <v>78.543902238053903</v>
          </cell>
          <cell r="S78"/>
          <cell r="T78">
            <v>5.3656935224908535</v>
          </cell>
          <cell r="U78">
            <v>3.2630005524083918</v>
          </cell>
          <cell r="V78">
            <v>2.3068674444821231</v>
          </cell>
          <cell r="W78"/>
          <cell r="X78">
            <v>94.317872105773574</v>
          </cell>
          <cell r="Y78">
            <v>81.229281680410224</v>
          </cell>
          <cell r="Z78">
            <v>65.212277604883027</v>
          </cell>
          <cell r="AA78">
            <v>5.6265669276511643</v>
          </cell>
        </row>
        <row r="79">
          <cell r="C79">
            <v>39.233036332495175</v>
          </cell>
          <cell r="D79">
            <v>44.0576676627431</v>
          </cell>
          <cell r="E79">
            <v>39.980131615708856</v>
          </cell>
          <cell r="F79">
            <v>1.7720594487567267</v>
          </cell>
          <cell r="G79">
            <v>2.3054765982775169</v>
          </cell>
          <cell r="H79">
            <v>4.0775360470342434</v>
          </cell>
          <cell r="I79">
            <v>35.193080912989082</v>
          </cell>
          <cell r="J79"/>
          <cell r="K79">
            <v>3.9230444250790177</v>
          </cell>
          <cell r="L79">
            <v>-1.1624561179743209</v>
          </cell>
          <cell r="M79">
            <v>-2.0329286615621389</v>
          </cell>
          <cell r="N79">
            <v>5.6951038738357438</v>
          </cell>
          <cell r="O79">
            <v>4.824631330247926</v>
          </cell>
          <cell r="P79"/>
          <cell r="Q79">
            <v>3.0525718814912</v>
          </cell>
          <cell r="R79">
            <v>79.029430117386497</v>
          </cell>
          <cell r="S79"/>
          <cell r="T79">
            <v>4.2273271139292783</v>
          </cell>
          <cell r="U79">
            <v>1.6546104976737974</v>
          </cell>
          <cell r="V79">
            <v>4.2557972862990905</v>
          </cell>
          <cell r="W79"/>
          <cell r="X79">
            <v>93.214169579113587</v>
          </cell>
          <cell r="Y79">
            <v>82.495730201464184</v>
          </cell>
          <cell r="Z79">
            <v>67.272799845320492</v>
          </cell>
          <cell r="AA79">
            <v>5.2379043523681119</v>
          </cell>
        </row>
        <row r="80">
          <cell r="C80">
            <v>39.307805031439777</v>
          </cell>
          <cell r="D80">
            <v>44.130674156135044</v>
          </cell>
          <cell r="E80">
            <v>39.342297891381911</v>
          </cell>
          <cell r="F80">
            <v>2.4480249610700389</v>
          </cell>
          <cell r="G80">
            <v>2.3403513036830992</v>
          </cell>
          <cell r="H80">
            <v>4.7883762647531372</v>
          </cell>
          <cell r="I80">
            <v>34.938577969101999</v>
          </cell>
          <cell r="J80"/>
          <cell r="K80">
            <v>2.5883877055823548</v>
          </cell>
          <cell r="L80">
            <v>-1.8431091189871005</v>
          </cell>
          <cell r="M80">
            <v>-2.0566526609442191</v>
          </cell>
          <cell r="N80">
            <v>5.0364126666523932</v>
          </cell>
          <cell r="O80">
            <v>4.8228691246952735</v>
          </cell>
          <cell r="P80"/>
          <cell r="Q80">
            <v>2.3748441636252351</v>
          </cell>
          <cell r="R80">
            <v>79.743716618602846</v>
          </cell>
          <cell r="S80"/>
          <cell r="T80">
            <v>5.6435984012810403</v>
          </cell>
          <cell r="U80">
            <v>2.195854187709283</v>
          </cell>
          <cell r="V80">
            <v>3.8573558892255706</v>
          </cell>
          <cell r="W80"/>
          <cell r="X80">
            <v>94.386899837709919</v>
          </cell>
          <cell r="Y80">
            <v>85.966652164348048</v>
          </cell>
          <cell r="Z80">
            <v>69.132869118565949</v>
          </cell>
          <cell r="AA80">
            <v>5.729221009952373</v>
          </cell>
        </row>
        <row r="81">
          <cell r="C81">
            <v>38.902213940190336</v>
          </cell>
          <cell r="D81">
            <v>44.008646933290699</v>
          </cell>
          <cell r="E81">
            <v>39.13290816169642</v>
          </cell>
          <cell r="F81">
            <v>2.5159746865025432</v>
          </cell>
          <cell r="G81">
            <v>2.3597640850917272</v>
          </cell>
          <cell r="H81">
            <v>4.8757387715942704</v>
          </cell>
          <cell r="I81">
            <v>34.679402682366991</v>
          </cell>
          <cell r="J81"/>
          <cell r="K81">
            <v>2.4006732201526759</v>
          </cell>
          <cell r="L81">
            <v>-2.2652928880442857</v>
          </cell>
          <cell r="M81">
            <v>-2.0755078015991475</v>
          </cell>
          <cell r="N81">
            <v>4.9166479066552196</v>
          </cell>
          <cell r="O81">
            <v>5.1064329931003556</v>
          </cell>
          <cell r="P81"/>
          <cell r="Q81">
            <v>2.5904583065978133</v>
          </cell>
          <cell r="R81">
            <v>81.3</v>
          </cell>
          <cell r="S81"/>
          <cell r="T81">
            <v>6.1578820411791915</v>
          </cell>
          <cell r="U81">
            <v>2.4901445870566601</v>
          </cell>
          <cell r="V81">
            <v>3.6292656393393776</v>
          </cell>
          <cell r="W81"/>
          <cell r="X81">
            <v>93.7</v>
          </cell>
          <cell r="Y81">
            <v>88.2</v>
          </cell>
          <cell r="Z81">
            <v>71.368973994753219</v>
          </cell>
          <cell r="AA81">
            <v>5.7426187757489524</v>
          </cell>
        </row>
        <row r="82">
          <cell r="C82">
            <v>41.067447936937896</v>
          </cell>
          <cell r="D82">
            <v>44.998420923426444</v>
          </cell>
          <cell r="E82">
            <v>39.799125199348687</v>
          </cell>
          <cell r="F82">
            <v>2.723804364609816</v>
          </cell>
          <cell r="G82">
            <v>2.475491359467938</v>
          </cell>
          <cell r="H82">
            <v>5.1992957240777544</v>
          </cell>
          <cell r="I82">
            <v>0</v>
          </cell>
          <cell r="J82"/>
          <cell r="K82">
            <v>0.87689985823932382</v>
          </cell>
          <cell r="L82">
            <v>-0.90450281394744125</v>
          </cell>
          <cell r="M82">
            <v>-0.57423405030803165</v>
          </cell>
          <cell r="N82">
            <v>3.6007042228491408</v>
          </cell>
          <cell r="O82">
            <v>3.930972986488551</v>
          </cell>
          <cell r="P82"/>
          <cell r="Q82">
            <v>1.2071686218787336</v>
          </cell>
          <cell r="R82">
            <v>82.9164585176988</v>
          </cell>
          <cell r="S82"/>
          <cell r="T82">
            <v>4.7763547930505412</v>
          </cell>
          <cell r="U82">
            <v>2.3904097771391357</v>
          </cell>
          <cell r="V82">
            <v>3.7147453649698834</v>
          </cell>
          <cell r="W82"/>
          <cell r="X82">
            <v>95.118116788774984</v>
          </cell>
          <cell r="Y82">
            <v>91.961246680928426</v>
          </cell>
          <cell r="Z82">
            <v>69.696046000112787</v>
          </cell>
          <cell r="AA82">
            <v>4.3048148660047687</v>
          </cell>
        </row>
        <row r="83">
          <cell r="C83">
            <v>41.669876704561418</v>
          </cell>
          <cell r="D83">
            <v>44.802800066288391</v>
          </cell>
          <cell r="E83">
            <v>39.639199090406372</v>
          </cell>
          <cell r="F83">
            <v>2.700232173276627</v>
          </cell>
          <cell r="G83">
            <v>2.4633688026053795</v>
          </cell>
          <cell r="H83">
            <v>5.1636009758820069</v>
          </cell>
          <cell r="I83">
            <v>0</v>
          </cell>
          <cell r="J83"/>
          <cell r="K83">
            <v>0.27138729491250946</v>
          </cell>
          <cell r="L83">
            <v>-0.20675090848983352</v>
          </cell>
          <cell r="M83">
            <v>-4.544701495200501E-2</v>
          </cell>
          <cell r="N83">
            <v>2.9716194681891368</v>
          </cell>
          <cell r="O83">
            <v>3.1329233617269652</v>
          </cell>
          <cell r="P83"/>
          <cell r="Q83">
            <v>0.43269118845033794</v>
          </cell>
          <cell r="R83">
            <v>83.493895894241859</v>
          </cell>
          <cell r="S83"/>
          <cell r="T83">
            <v>4.1872493177439374</v>
          </cell>
          <cell r="U83">
            <v>3.7773446917076727</v>
          </cell>
          <cell r="V83">
            <v>3.5912068653749185</v>
          </cell>
          <cell r="W83"/>
          <cell r="X83">
            <v>95.765322710508741</v>
          </cell>
          <cell r="Y83">
            <v>93.405878075719315</v>
          </cell>
          <cell r="Z83">
            <v>70.027664645486723</v>
          </cell>
          <cell r="AA83">
            <v>3.7422648301482662</v>
          </cell>
        </row>
      </sheetData>
      <sheetData sheetId="17">
        <row r="5">
          <cell r="C5">
            <v>221.52180451127822</v>
          </cell>
          <cell r="D5">
            <v>220.32609022556389</v>
          </cell>
          <cell r="E5">
            <v>176.55665413533833</v>
          </cell>
          <cell r="F5">
            <v>26.557443609022556</v>
          </cell>
          <cell r="G5">
            <v>17.211992481203009</v>
          </cell>
          <cell r="H5">
            <v>43.769436090225561</v>
          </cell>
          <cell r="I5">
            <v>182.59815789473683</v>
          </cell>
        </row>
        <row r="6">
          <cell r="C6">
            <v>223.43744680851066</v>
          </cell>
          <cell r="D6">
            <v>225.87127659574469</v>
          </cell>
          <cell r="E6">
            <v>181.43904255319151</v>
          </cell>
          <cell r="F6">
            <v>26.683085106382983</v>
          </cell>
          <cell r="G6">
            <v>17.749148936170215</v>
          </cell>
          <cell r="H6">
            <v>44.432234042553198</v>
          </cell>
          <cell r="I6">
            <v>183.72446808510639</v>
          </cell>
        </row>
        <row r="7">
          <cell r="C7">
            <v>225.36367346938781</v>
          </cell>
          <cell r="D7">
            <v>225.5344897959184</v>
          </cell>
          <cell r="E7">
            <v>181.86244897959187</v>
          </cell>
          <cell r="F7">
            <v>25.394693877551028</v>
          </cell>
          <cell r="G7">
            <v>18.277346938775512</v>
          </cell>
          <cell r="H7">
            <v>43.672040816326543</v>
          </cell>
          <cell r="I7">
            <v>185.30724489795921</v>
          </cell>
        </row>
        <row r="8">
          <cell r="C8">
            <v>229.04615131578953</v>
          </cell>
          <cell r="D8">
            <v>231.00098684210533</v>
          </cell>
          <cell r="E8">
            <v>186.28756578947372</v>
          </cell>
          <cell r="F8">
            <v>26.183782894736847</v>
          </cell>
          <cell r="G8">
            <v>18.529638157894741</v>
          </cell>
          <cell r="H8">
            <v>44.713421052631588</v>
          </cell>
          <cell r="I8">
            <v>189.75671052631583</v>
          </cell>
        </row>
        <row r="9">
          <cell r="C9">
            <v>230.50539473684216</v>
          </cell>
          <cell r="D9">
            <v>246.17161184210534</v>
          </cell>
          <cell r="E9">
            <v>199.11789473684215</v>
          </cell>
          <cell r="F9">
            <v>28.193684210526321</v>
          </cell>
          <cell r="G9">
            <v>18.860032894736847</v>
          </cell>
          <cell r="H9">
            <v>47.053717105263168</v>
          </cell>
          <cell r="I9">
            <v>194.71263157894739</v>
          </cell>
        </row>
        <row r="10">
          <cell r="C10">
            <v>242.21366883116886</v>
          </cell>
          <cell r="D10">
            <v>260.20373376623371</v>
          </cell>
          <cell r="E10">
            <v>211.07074675324674</v>
          </cell>
          <cell r="F10">
            <v>28.968896103896107</v>
          </cell>
          <cell r="G10">
            <v>20.164090909090909</v>
          </cell>
          <cell r="H10">
            <v>49.132987012987016</v>
          </cell>
          <cell r="I10">
            <v>201.885487012987</v>
          </cell>
        </row>
        <row r="11">
          <cell r="C11">
            <v>259.41801242236022</v>
          </cell>
          <cell r="D11">
            <v>275.27422360248443</v>
          </cell>
          <cell r="E11">
            <v>220.58329192546583</v>
          </cell>
          <cell r="F11">
            <v>32.206304347826084</v>
          </cell>
          <cell r="G11">
            <v>22.484627329192545</v>
          </cell>
          <cell r="H11">
            <v>54.690931677018625</v>
          </cell>
          <cell r="I11">
            <v>218.3478260869565</v>
          </cell>
        </row>
        <row r="12">
          <cell r="C12">
            <v>265.02463636363638</v>
          </cell>
          <cell r="D12">
            <v>278.67027272727273</v>
          </cell>
          <cell r="E12">
            <v>223.40290909090911</v>
          </cell>
          <cell r="F12">
            <v>31.907454545454545</v>
          </cell>
          <cell r="G12">
            <v>23.359909090909092</v>
          </cell>
          <cell r="H12">
            <v>55.267363636363633</v>
          </cell>
          <cell r="I12">
            <v>221.4499090909091</v>
          </cell>
        </row>
        <row r="13">
          <cell r="C13">
            <v>275.41285714285715</v>
          </cell>
          <cell r="D13">
            <v>296.91080357142863</v>
          </cell>
          <cell r="E13">
            <v>227.93303571428572</v>
          </cell>
          <cell r="F13">
            <v>44.017232142857146</v>
          </cell>
          <cell r="G13">
            <v>24.960535714285719</v>
          </cell>
          <cell r="H13">
            <v>68.977767857142865</v>
          </cell>
          <cell r="I13">
            <v>228.18214285714288</v>
          </cell>
        </row>
        <row r="14">
          <cell r="C14">
            <v>291.45196022727271</v>
          </cell>
          <cell r="D14">
            <v>306.93170454545452</v>
          </cell>
          <cell r="E14">
            <v>231.22124999999997</v>
          </cell>
          <cell r="F14">
            <v>49.839545454545451</v>
          </cell>
          <cell r="G14">
            <v>25.870909090909088</v>
          </cell>
          <cell r="H14">
            <v>75.710454545454539</v>
          </cell>
          <cell r="I14">
            <v>241.04173295454544</v>
          </cell>
        </row>
        <row r="15">
          <cell r="C15">
            <v>313.21897297297301</v>
          </cell>
          <cell r="D15">
            <v>326.13591891891889</v>
          </cell>
          <cell r="E15">
            <v>248.06870270270269</v>
          </cell>
          <cell r="F15">
            <v>50.92127027027027</v>
          </cell>
          <cell r="G15">
            <v>27.145945945945943</v>
          </cell>
          <cell r="H15">
            <v>78.067216216216224</v>
          </cell>
          <cell r="I15">
            <v>260.1034054054054</v>
          </cell>
        </row>
        <row r="16">
          <cell r="C16">
            <v>322.71715384615385</v>
          </cell>
          <cell r="D16">
            <v>343.25584615384616</v>
          </cell>
          <cell r="E16">
            <v>256.63707692307696</v>
          </cell>
          <cell r="F16">
            <v>57.88176923076923</v>
          </cell>
          <cell r="G16">
            <v>28.737000000000002</v>
          </cell>
          <cell r="H16">
            <v>86.618769230769217</v>
          </cell>
          <cell r="I16">
            <v>269.14915384615387</v>
          </cell>
        </row>
        <row r="17">
          <cell r="C17">
            <v>345.93917910447755</v>
          </cell>
          <cell r="D17">
            <v>380.02298507462677</v>
          </cell>
          <cell r="E17">
            <v>279.39559701492533</v>
          </cell>
          <cell r="F17">
            <v>70.499552238805961</v>
          </cell>
          <cell r="G17">
            <v>30.12783582089552</v>
          </cell>
          <cell r="H17">
            <v>100.62738805970149</v>
          </cell>
          <cell r="I17">
            <v>288.59843283582086</v>
          </cell>
        </row>
        <row r="18">
          <cell r="C18">
            <v>378.49457345971558</v>
          </cell>
          <cell r="D18">
            <v>383.84978672985778</v>
          </cell>
          <cell r="E18">
            <v>286.9005924170616</v>
          </cell>
          <cell r="F18">
            <v>64.103886255924166</v>
          </cell>
          <cell r="G18">
            <v>32.845308056872035</v>
          </cell>
          <cell r="H18">
            <v>96.949194312796195</v>
          </cell>
          <cell r="I18">
            <v>313.65682464454972</v>
          </cell>
        </row>
        <row r="19">
          <cell r="C19">
            <v>392.30226872246692</v>
          </cell>
          <cell r="D19">
            <v>376.22596916299551</v>
          </cell>
          <cell r="E19">
            <v>284.00848017621144</v>
          </cell>
          <cell r="F19">
            <v>57.834118942731273</v>
          </cell>
          <cell r="G19">
            <v>34.38337004405286</v>
          </cell>
          <cell r="H19">
            <v>92.217488986784119</v>
          </cell>
          <cell r="I19">
            <v>329.32447136563871</v>
          </cell>
        </row>
        <row r="20">
          <cell r="C20">
            <v>390.09937500000007</v>
          </cell>
          <cell r="D20">
            <v>384.64875000000001</v>
          </cell>
          <cell r="E20">
            <v>287.71875</v>
          </cell>
          <cell r="F20">
            <v>61.155000000000001</v>
          </cell>
          <cell r="G20">
            <v>35.774999999999999</v>
          </cell>
          <cell r="H20">
            <v>96.93</v>
          </cell>
          <cell r="I20">
            <v>328.33687500000002</v>
          </cell>
        </row>
        <row r="21">
          <cell r="C21">
            <v>389.86578947368417</v>
          </cell>
          <cell r="D21">
            <v>399.84056390977446</v>
          </cell>
          <cell r="E21">
            <v>306.71644736842103</v>
          </cell>
          <cell r="F21">
            <v>54.593796992481202</v>
          </cell>
          <cell r="G21">
            <v>38.530319548872178</v>
          </cell>
          <cell r="H21">
            <v>93.124116541353374</v>
          </cell>
          <cell r="I21">
            <v>325.80067669172928</v>
          </cell>
        </row>
        <row r="22">
          <cell r="C22">
            <v>382.76875862068971</v>
          </cell>
          <cell r="D22">
            <v>410.37532758620694</v>
          </cell>
          <cell r="E22">
            <v>318.00227586206898</v>
          </cell>
          <cell r="F22">
            <v>52.442379310344833</v>
          </cell>
          <cell r="G22">
            <v>39.930672413793104</v>
          </cell>
          <cell r="H22">
            <v>92.373051724137937</v>
          </cell>
          <cell r="I22">
            <v>318.24760344827592</v>
          </cell>
        </row>
        <row r="23">
          <cell r="C23">
            <v>398.22600000000006</v>
          </cell>
          <cell r="D23">
            <v>443.17157142857144</v>
          </cell>
          <cell r="E23">
            <v>341.2302857142858</v>
          </cell>
          <cell r="F23">
            <v>57.726428571428578</v>
          </cell>
          <cell r="G23">
            <v>44.214857142857149</v>
          </cell>
          <cell r="H23">
            <v>101.94128571428574</v>
          </cell>
          <cell r="I23">
            <v>327.99771428571432</v>
          </cell>
        </row>
        <row r="24">
          <cell r="C24">
            <v>422.95001319261212</v>
          </cell>
          <cell r="D24">
            <v>484.69808707124014</v>
          </cell>
          <cell r="E24">
            <v>376.97022427440635</v>
          </cell>
          <cell r="F24">
            <v>59.915065963060684</v>
          </cell>
          <cell r="G24">
            <v>47.812796833773085</v>
          </cell>
          <cell r="H24">
            <v>107.72786279683378</v>
          </cell>
          <cell r="I24">
            <v>352.26878627968341</v>
          </cell>
        </row>
        <row r="25">
          <cell r="C25">
            <v>428.95807610993654</v>
          </cell>
          <cell r="D25">
            <v>496.6524418604651</v>
          </cell>
          <cell r="E25">
            <v>388.59450317124737</v>
          </cell>
          <cell r="F25">
            <v>59.457082452431287</v>
          </cell>
          <cell r="G25">
            <v>48.60085623678647</v>
          </cell>
          <cell r="H25">
            <v>108.05793868921776</v>
          </cell>
          <cell r="I25">
            <v>356.61862579281183</v>
          </cell>
        </row>
        <row r="26">
          <cell r="C26">
            <v>445.21541899441343</v>
          </cell>
          <cell r="D26">
            <v>499.79966480446933</v>
          </cell>
          <cell r="E26">
            <v>399.53111731843575</v>
          </cell>
          <cell r="F26">
            <v>49.86930167597766</v>
          </cell>
          <cell r="G26">
            <v>50.399245810055859</v>
          </cell>
          <cell r="H26">
            <v>100.26854748603351</v>
          </cell>
          <cell r="I26">
            <v>362.7233798882682</v>
          </cell>
        </row>
        <row r="27">
          <cell r="C27">
            <v>436.71262684124389</v>
          </cell>
          <cell r="D27">
            <v>480.71334697217674</v>
          </cell>
          <cell r="E27">
            <v>394.21878068739773</v>
          </cell>
          <cell r="F27">
            <v>35.843052373158748</v>
          </cell>
          <cell r="G27">
            <v>50.651513911620292</v>
          </cell>
          <cell r="H27">
            <v>86.494566284779054</v>
          </cell>
          <cell r="I27">
            <v>359.70451718494274</v>
          </cell>
        </row>
        <row r="28">
          <cell r="C28">
            <v>436.86476470588235</v>
          </cell>
          <cell r="D28">
            <v>490.315830882353</v>
          </cell>
          <cell r="E28">
            <v>406.62813970588229</v>
          </cell>
          <cell r="F28">
            <v>32.267580882352945</v>
          </cell>
          <cell r="G28">
            <v>51.420110294117649</v>
          </cell>
          <cell r="H28">
            <v>83.687691176470594</v>
          </cell>
          <cell r="I28">
            <v>359.61458823529415</v>
          </cell>
        </row>
        <row r="29">
          <cell r="C29">
            <v>455.70759422110558</v>
          </cell>
          <cell r="D29">
            <v>500.63851130653268</v>
          </cell>
          <cell r="E29">
            <v>417.92692839195985</v>
          </cell>
          <cell r="F29">
            <v>30.893291457286438</v>
          </cell>
          <cell r="G29">
            <v>51.818291457286435</v>
          </cell>
          <cell r="H29">
            <v>82.711582914572872</v>
          </cell>
          <cell r="I29">
            <v>381.39755653266343</v>
          </cell>
        </row>
        <row r="30">
          <cell r="C30">
            <v>455.10880675818379</v>
          </cell>
          <cell r="D30">
            <v>506.09333157338972</v>
          </cell>
          <cell r="E30">
            <v>427.05560718057029</v>
          </cell>
          <cell r="F30">
            <v>26.594857444561775</v>
          </cell>
          <cell r="G30">
            <v>52.442866948257674</v>
          </cell>
          <cell r="H30">
            <v>79.037724392819456</v>
          </cell>
          <cell r="I30">
            <v>379.64623020063362</v>
          </cell>
        </row>
        <row r="31">
          <cell r="C31">
            <v>487.80456022944554</v>
          </cell>
          <cell r="D31">
            <v>511.80629541108999</v>
          </cell>
          <cell r="E31">
            <v>442.45372370936906</v>
          </cell>
          <cell r="F31">
            <v>17.476175908221801</v>
          </cell>
          <cell r="G31">
            <v>51.876395793499043</v>
          </cell>
          <cell r="H31">
            <v>69.352571701720848</v>
          </cell>
          <cell r="I31">
            <v>406.01701720841305</v>
          </cell>
        </row>
        <row r="32">
          <cell r="C32">
            <v>494.30988000000002</v>
          </cell>
          <cell r="D32">
            <v>526.08611999999994</v>
          </cell>
          <cell r="E32">
            <v>451.74192000000011</v>
          </cell>
          <cell r="F32">
            <v>23.573640000000001</v>
          </cell>
          <cell r="G32">
            <v>50.77056000000001</v>
          </cell>
          <cell r="H32">
            <v>74.344200000000001</v>
          </cell>
          <cell r="I32">
            <v>410.76612000000006</v>
          </cell>
        </row>
        <row r="33">
          <cell r="C33">
            <v>503.05764030612249</v>
          </cell>
          <cell r="D33">
            <v>545.05710459183683</v>
          </cell>
          <cell r="E33">
            <v>466.28230867346946</v>
          </cell>
          <cell r="F33">
            <v>27.864413265306126</v>
          </cell>
          <cell r="G33">
            <v>50.910382653061227</v>
          </cell>
          <cell r="H33">
            <v>78.77479591836736</v>
          </cell>
          <cell r="I33">
            <v>421.02665816326538</v>
          </cell>
        </row>
        <row r="34">
          <cell r="C34">
            <v>508.39689004815415</v>
          </cell>
          <cell r="D34">
            <v>550.49879614767258</v>
          </cell>
          <cell r="E34">
            <v>476.33428170144458</v>
          </cell>
          <cell r="F34">
            <v>25.083130016051363</v>
          </cell>
          <cell r="G34">
            <v>49.08138443017657</v>
          </cell>
          <cell r="H34">
            <v>74.16451444622794</v>
          </cell>
          <cell r="I34">
            <v>435.78747592295349</v>
          </cell>
        </row>
        <row r="35">
          <cell r="C35">
            <v>516.73921232876717</v>
          </cell>
          <cell r="D35">
            <v>545.5118835616438</v>
          </cell>
          <cell r="E35">
            <v>479.52647260273977</v>
          </cell>
          <cell r="F35">
            <v>20.163801369863016</v>
          </cell>
          <cell r="G35">
            <v>45.821609589041095</v>
          </cell>
          <cell r="H35">
            <v>65.985410958904112</v>
          </cell>
          <cell r="I35">
            <v>441.35825342465751</v>
          </cell>
        </row>
        <row r="36">
          <cell r="C36">
            <v>521.12281272860275</v>
          </cell>
          <cell r="D36">
            <v>547.87987198244332</v>
          </cell>
          <cell r="E36">
            <v>486.32332845647397</v>
          </cell>
          <cell r="F36">
            <v>13.112183613752743</v>
          </cell>
          <cell r="G36">
            <v>48.444359912216527</v>
          </cell>
          <cell r="H36">
            <v>61.556543525969268</v>
          </cell>
          <cell r="I36">
            <v>453.03007681053396</v>
          </cell>
        </row>
        <row r="37">
          <cell r="C37">
            <v>534.82680373185906</v>
          </cell>
          <cell r="D37">
            <v>549.50177954388403</v>
          </cell>
          <cell r="E37">
            <v>491.70713199723571</v>
          </cell>
          <cell r="F37">
            <v>4.7547615756738084</v>
          </cell>
          <cell r="G37">
            <v>53.039885970974431</v>
          </cell>
          <cell r="H37">
            <v>57.79464754664825</v>
          </cell>
          <cell r="I37">
            <v>468.52622322045619</v>
          </cell>
        </row>
        <row r="38">
          <cell r="C38">
            <v>548.58171844660194</v>
          </cell>
          <cell r="D38">
            <v>533.60239805825233</v>
          </cell>
          <cell r="E38">
            <v>479.14593203883493</v>
          </cell>
          <cell r="F38">
            <v>1.2920679611650485</v>
          </cell>
          <cell r="G38">
            <v>53.164398058252424</v>
          </cell>
          <cell r="H38">
            <v>54.456466019417469</v>
          </cell>
          <cell r="I38">
            <v>481.34542718446596</v>
          </cell>
        </row>
        <row r="39">
          <cell r="C39">
            <v>547.08043087971282</v>
          </cell>
          <cell r="D39">
            <v>547.39098743267505</v>
          </cell>
          <cell r="E39">
            <v>480.94440754039499</v>
          </cell>
          <cell r="F39">
            <v>12.770385996409336</v>
          </cell>
          <cell r="G39">
            <v>53.676193895870739</v>
          </cell>
          <cell r="H39">
            <v>66.44657989228007</v>
          </cell>
          <cell r="I39">
            <v>483.97483842010774</v>
          </cell>
        </row>
        <row r="40">
          <cell r="C40">
            <v>532.17477348066302</v>
          </cell>
          <cell r="D40">
            <v>549.088185082873</v>
          </cell>
          <cell r="E40">
            <v>484.10970165745869</v>
          </cell>
          <cell r="F40">
            <v>15.923809392265193</v>
          </cell>
          <cell r="G40">
            <v>49.054674033149176</v>
          </cell>
          <cell r="H40">
            <v>64.978483425414368</v>
          </cell>
          <cell r="I40">
            <v>477.59404972375694</v>
          </cell>
        </row>
        <row r="41">
          <cell r="C41">
            <v>522.13708702449196</v>
          </cell>
          <cell r="D41">
            <v>573.96217300677426</v>
          </cell>
          <cell r="E41">
            <v>509.14374153204795</v>
          </cell>
          <cell r="F41">
            <v>20.2314981761334</v>
          </cell>
          <cell r="G41">
            <v>44.58693329859301</v>
          </cell>
          <cell r="H41">
            <v>64.81843147472641</v>
          </cell>
          <cell r="I41">
            <v>472.69346013548716</v>
          </cell>
        </row>
        <row r="42">
          <cell r="C42">
            <v>502.30186612576057</v>
          </cell>
          <cell r="D42">
            <v>600.65997718052733</v>
          </cell>
          <cell r="E42">
            <v>539.82043356997963</v>
          </cell>
          <cell r="F42">
            <v>17.054087221095333</v>
          </cell>
          <cell r="G42">
            <v>43.785456389452335</v>
          </cell>
          <cell r="H42">
            <v>60.839543610547651</v>
          </cell>
          <cell r="I42">
            <v>455.84242393509118</v>
          </cell>
        </row>
        <row r="43">
          <cell r="C43">
            <v>504.52568786982243</v>
          </cell>
          <cell r="D43">
            <v>610.47552514792892</v>
          </cell>
          <cell r="E43">
            <v>553.95326183431951</v>
          </cell>
          <cell r="F43">
            <v>13.153446745562128</v>
          </cell>
          <cell r="G43">
            <v>43.368816568047329</v>
          </cell>
          <cell r="H43">
            <v>56.522263313609464</v>
          </cell>
          <cell r="I43">
            <v>457.69207100591711</v>
          </cell>
        </row>
        <row r="44">
          <cell r="C44">
            <v>536.73792576419214</v>
          </cell>
          <cell r="D44">
            <v>625.92858078602626</v>
          </cell>
          <cell r="E44">
            <v>568.82698689956339</v>
          </cell>
          <cell r="F44">
            <v>14.390633187772927</v>
          </cell>
          <cell r="G44">
            <v>42.710960698689959</v>
          </cell>
          <cell r="H44">
            <v>57.101593886462886</v>
          </cell>
          <cell r="I44">
            <v>489.32620087336244</v>
          </cell>
        </row>
        <row r="45">
          <cell r="C45">
            <v>565.15413217309492</v>
          </cell>
          <cell r="D45">
            <v>635.10426152398873</v>
          </cell>
          <cell r="E45">
            <v>578.91187676387574</v>
          </cell>
          <cell r="F45">
            <v>14.698680620884289</v>
          </cell>
          <cell r="G45">
            <v>41.493704139228598</v>
          </cell>
          <cell r="H45">
            <v>56.19238476011288</v>
          </cell>
          <cell r="I45">
            <v>512.90462370649107</v>
          </cell>
        </row>
        <row r="46">
          <cell r="C46">
            <v>569.90446542311201</v>
          </cell>
          <cell r="D46">
            <v>624.97586669699729</v>
          </cell>
          <cell r="E46">
            <v>577.4367038216559</v>
          </cell>
          <cell r="F46">
            <v>8.0805914467697892</v>
          </cell>
          <cell r="G46">
            <v>39.458571428571425</v>
          </cell>
          <cell r="H46">
            <v>47.539162875341219</v>
          </cell>
          <cell r="I46">
            <v>521.49326888080066</v>
          </cell>
        </row>
        <row r="47">
          <cell r="C47">
            <v>633.58317604355739</v>
          </cell>
          <cell r="D47">
            <v>653.58534936479145</v>
          </cell>
          <cell r="E47">
            <v>601.5823570780401</v>
          </cell>
          <cell r="F47">
            <v>11.679643829401092</v>
          </cell>
          <cell r="G47">
            <v>40.323348457350285</v>
          </cell>
          <cell r="H47">
            <v>52.002992286751372</v>
          </cell>
          <cell r="I47">
            <v>571.61897232304909</v>
          </cell>
        </row>
        <row r="48">
          <cell r="C48">
            <v>663.86153398926649</v>
          </cell>
          <cell r="D48">
            <v>664.09174642218238</v>
          </cell>
          <cell r="E48">
            <v>611.02871645796051</v>
          </cell>
          <cell r="F48">
            <v>12.03281082289803</v>
          </cell>
          <cell r="G48">
            <v>41.030219141323784</v>
          </cell>
          <cell r="H48">
            <v>53.063029964221819</v>
          </cell>
          <cell r="I48">
            <v>601.10899373881921</v>
          </cell>
        </row>
        <row r="49">
          <cell r="C49">
            <v>700.30295092838196</v>
          </cell>
          <cell r="D49">
            <v>679.20403846153863</v>
          </cell>
          <cell r="E49">
            <v>625.49838859416457</v>
          </cell>
          <cell r="F49">
            <v>11.04529177718833</v>
          </cell>
          <cell r="G49">
            <v>42.660358090185682</v>
          </cell>
          <cell r="H49">
            <v>53.705649867374007</v>
          </cell>
          <cell r="I49">
            <v>637.04321618037136</v>
          </cell>
        </row>
        <row r="50">
          <cell r="C50">
            <v>744.99965834428372</v>
          </cell>
          <cell r="D50">
            <v>715.12906044678061</v>
          </cell>
          <cell r="E50">
            <v>660.83221419185293</v>
          </cell>
          <cell r="F50">
            <v>10.195781865965834</v>
          </cell>
          <cell r="G50">
            <v>44.101064388961895</v>
          </cell>
          <cell r="H50">
            <v>54.296846254927736</v>
          </cell>
          <cell r="I50">
            <v>675.47329829172145</v>
          </cell>
        </row>
        <row r="51">
          <cell r="C51">
            <v>741.06484972091039</v>
          </cell>
          <cell r="D51">
            <v>751.19042936882795</v>
          </cell>
          <cell r="E51">
            <v>681.43443967367978</v>
          </cell>
          <cell r="F51">
            <v>24.148653928724777</v>
          </cell>
          <cell r="G51">
            <v>45.607335766423361</v>
          </cell>
          <cell r="H51">
            <v>69.755989695148145</v>
          </cell>
          <cell r="I51">
            <v>672.99436024044667</v>
          </cell>
        </row>
        <row r="52">
          <cell r="C52">
            <v>735.86778409090914</v>
          </cell>
          <cell r="D52">
            <v>797.54193181818187</v>
          </cell>
          <cell r="E52">
            <v>717.58482954545457</v>
          </cell>
          <cell r="F52">
            <v>32.513011363636366</v>
          </cell>
          <cell r="G52">
            <v>47.44409090909091</v>
          </cell>
          <cell r="H52">
            <v>79.957102272727269</v>
          </cell>
          <cell r="I52">
            <v>669.60704545454541</v>
          </cell>
        </row>
        <row r="53">
          <cell r="C53">
            <v>774.91247433264891</v>
          </cell>
          <cell r="D53">
            <v>849.71311909650922</v>
          </cell>
          <cell r="E53">
            <v>764.65020123203283</v>
          </cell>
          <cell r="F53">
            <v>37.292045174537989</v>
          </cell>
          <cell r="G53">
            <v>47.7708726899384</v>
          </cell>
          <cell r="H53">
            <v>85.06291786447639</v>
          </cell>
          <cell r="I53">
            <v>707.58639425051331</v>
          </cell>
        </row>
        <row r="54">
          <cell r="C54">
            <v>806.32168062200935</v>
          </cell>
          <cell r="D54">
            <v>892.52800837320547</v>
          </cell>
          <cell r="E54">
            <v>797.74142942583717</v>
          </cell>
          <cell r="F54">
            <v>45.891495215310997</v>
          </cell>
          <cell r="G54">
            <v>48.895083732057408</v>
          </cell>
          <cell r="H54">
            <v>94.786578947368412</v>
          </cell>
          <cell r="I54">
            <v>737.8231758373206</v>
          </cell>
        </row>
        <row r="55">
          <cell r="C55">
            <v>844.35624223602463</v>
          </cell>
          <cell r="D55">
            <v>918.06812888198749</v>
          </cell>
          <cell r="E55">
            <v>824.00473020186325</v>
          </cell>
          <cell r="F55">
            <v>42.883253105590057</v>
          </cell>
          <cell r="G55">
            <v>51.180145574534151</v>
          </cell>
          <cell r="H55">
            <v>94.063398680124209</v>
          </cell>
          <cell r="I55">
            <v>768.71756599378875</v>
          </cell>
        </row>
        <row r="56">
          <cell r="C56">
            <v>869.64268462697817</v>
          </cell>
          <cell r="D56">
            <v>934.19481160512441</v>
          </cell>
          <cell r="E56">
            <v>838.72193669932199</v>
          </cell>
          <cell r="F56">
            <v>42.698353428786739</v>
          </cell>
          <cell r="G56">
            <v>52.774521477015831</v>
          </cell>
          <cell r="H56">
            <v>95.47287490580257</v>
          </cell>
          <cell r="I56">
            <v>792.10349660889221</v>
          </cell>
        </row>
        <row r="57">
          <cell r="C57">
            <v>903.75268391866894</v>
          </cell>
          <cell r="D57">
            <v>973.45575415896462</v>
          </cell>
          <cell r="E57">
            <v>874.53504066543428</v>
          </cell>
          <cell r="F57">
            <v>44.294473197781883</v>
          </cell>
          <cell r="G57">
            <v>54.626240295748609</v>
          </cell>
          <cell r="H57">
            <v>98.920713493530499</v>
          </cell>
          <cell r="I57">
            <v>818.19148059149711</v>
          </cell>
        </row>
        <row r="58">
          <cell r="C58">
            <v>849.04659779123608</v>
          </cell>
          <cell r="D58">
            <v>1022.4281510509441</v>
          </cell>
          <cell r="E58">
            <v>892.97940684004277</v>
          </cell>
          <cell r="F58">
            <v>72.392896330602071</v>
          </cell>
          <cell r="G58">
            <v>57.055847880299247</v>
          </cell>
          <cell r="H58">
            <v>129.44874421090131</v>
          </cell>
          <cell r="I58">
            <v>760.66065016031348</v>
          </cell>
        </row>
        <row r="59">
          <cell r="C59">
            <v>825.36796693633482</v>
          </cell>
          <cell r="D59">
            <v>1060.3712469222651</v>
          </cell>
          <cell r="E59">
            <v>931.21328526204707</v>
          </cell>
          <cell r="F59">
            <v>70.227921209989447</v>
          </cell>
          <cell r="G59">
            <v>58.930040450228638</v>
          </cell>
          <cell r="H59">
            <v>129.15796166021806</v>
          </cell>
          <cell r="I59">
            <v>741.69740766795633</v>
          </cell>
        </row>
        <row r="60">
          <cell r="C60">
            <v>869.75789937759362</v>
          </cell>
          <cell r="D60">
            <v>1075.2251919087139</v>
          </cell>
          <cell r="E60">
            <v>956.97000000000014</v>
          </cell>
          <cell r="F60">
            <v>59.205015560165982</v>
          </cell>
          <cell r="G60">
            <v>59.050176348547723</v>
          </cell>
          <cell r="H60">
            <v>118.25519190871373</v>
          </cell>
          <cell r="I60">
            <v>782.68471991701256</v>
          </cell>
        </row>
        <row r="61">
          <cell r="C61">
            <v>883.25742552471218</v>
          </cell>
          <cell r="D61">
            <v>1056.1798121191605</v>
          </cell>
          <cell r="E61">
            <v>951.50381008801639</v>
          </cell>
          <cell r="F61">
            <v>44.543190589031823</v>
          </cell>
          <cell r="G61">
            <v>60.132811442112391</v>
          </cell>
          <cell r="H61">
            <v>104.67600203114419</v>
          </cell>
          <cell r="I61">
            <v>793.36067874069056</v>
          </cell>
        </row>
        <row r="62">
          <cell r="C62">
            <v>885.21108854860188</v>
          </cell>
          <cell r="D62">
            <v>1057.5860003328894</v>
          </cell>
          <cell r="E62">
            <v>950.15660452729696</v>
          </cell>
          <cell r="F62">
            <v>45.936086884154463</v>
          </cell>
          <cell r="G62">
            <v>61.493308921438086</v>
          </cell>
          <cell r="H62">
            <v>107.42939580559255</v>
          </cell>
          <cell r="I62">
            <v>788.90175599201064</v>
          </cell>
        </row>
        <row r="63">
          <cell r="C63">
            <v>903.8344227005872</v>
          </cell>
          <cell r="D63">
            <v>1043.6702054794521</v>
          </cell>
          <cell r="E63">
            <v>945.6339187866929</v>
          </cell>
          <cell r="F63">
            <v>35.906917808219177</v>
          </cell>
          <cell r="G63">
            <v>62.129368884540128</v>
          </cell>
          <cell r="H63">
            <v>98.03628669275929</v>
          </cell>
          <cell r="I63">
            <v>805.26443248532291</v>
          </cell>
        </row>
        <row r="64">
          <cell r="C64">
            <v>926.71375080385849</v>
          </cell>
          <cell r="D64">
            <v>1057.8724581993567</v>
          </cell>
          <cell r="E64">
            <v>946.40209003215432</v>
          </cell>
          <cell r="F64">
            <v>48.95642604501608</v>
          </cell>
          <cell r="G64">
            <v>62.513942122186492</v>
          </cell>
          <cell r="H64">
            <v>111.47036816720257</v>
          </cell>
          <cell r="I64">
            <v>823.5528279742764</v>
          </cell>
        </row>
        <row r="65">
          <cell r="C65">
            <v>952.97168316831687</v>
          </cell>
          <cell r="D65">
            <v>1060.8300000000002</v>
          </cell>
          <cell r="E65">
            <v>954.21742574257428</v>
          </cell>
          <cell r="F65">
            <v>43.301584158415842</v>
          </cell>
          <cell r="G65">
            <v>63.310990099009899</v>
          </cell>
          <cell r="H65">
            <v>106.61257425742573</v>
          </cell>
          <cell r="I65">
            <v>847.51396039603969</v>
          </cell>
        </row>
        <row r="66">
          <cell r="C66">
            <v>988.56567961165047</v>
          </cell>
          <cell r="D66">
            <v>1063.4893689320388</v>
          </cell>
          <cell r="E66">
            <v>951.44067961165058</v>
          </cell>
          <cell r="F66">
            <v>47.877815533980588</v>
          </cell>
          <cell r="G66">
            <v>64.170873786407782</v>
          </cell>
          <cell r="H66">
            <v>112.04868932038836</v>
          </cell>
          <cell r="I66">
            <v>887.06402912621365</v>
          </cell>
        </row>
        <row r="67">
          <cell r="C67">
            <v>1008.3392040185471</v>
          </cell>
          <cell r="D67">
            <v>1085.0314312210198</v>
          </cell>
          <cell r="E67">
            <v>960.4995440494589</v>
          </cell>
          <cell r="F67">
            <v>59.922472952086551</v>
          </cell>
          <cell r="G67">
            <v>64.609414219474488</v>
          </cell>
          <cell r="H67">
            <v>124.53188717156105</v>
          </cell>
          <cell r="I67">
            <v>906.62365224111261</v>
          </cell>
        </row>
        <row r="68">
          <cell r="C68">
            <v>1027.2207151496825</v>
          </cell>
          <cell r="D68">
            <v>1083.29364076202</v>
          </cell>
          <cell r="E68">
            <v>961.6249213788933</v>
          </cell>
          <cell r="F68">
            <v>57.66745237375266</v>
          </cell>
          <cell r="G68">
            <v>64.001267009374047</v>
          </cell>
          <cell r="H68">
            <v>121.66871938312671</v>
          </cell>
          <cell r="I68">
            <v>930.26842606592095</v>
          </cell>
        </row>
        <row r="69">
          <cell r="C69">
            <v>1018.5225265017669</v>
          </cell>
          <cell r="D69">
            <v>1090.4574514134279</v>
          </cell>
          <cell r="E69">
            <v>973.82830388692594</v>
          </cell>
          <cell r="F69">
            <v>52.275530035335692</v>
          </cell>
          <cell r="G69">
            <v>64.353617491166077</v>
          </cell>
          <cell r="H69">
            <v>116.6291475265018</v>
          </cell>
          <cell r="I69">
            <v>916.30920053003547</v>
          </cell>
        </row>
        <row r="70">
          <cell r="C70">
            <v>927.58012594458444</v>
          </cell>
          <cell r="D70">
            <v>1291.7641435768264</v>
          </cell>
          <cell r="E70">
            <v>1145.1357052896724</v>
          </cell>
          <cell r="F70">
            <v>84.170856423173802</v>
          </cell>
          <cell r="G70">
            <v>62.457581863979847</v>
          </cell>
          <cell r="H70">
            <v>146.62843828715367</v>
          </cell>
          <cell r="I70">
            <v>833.28000000000009</v>
          </cell>
        </row>
        <row r="71">
          <cell r="C71">
            <v>1075.5450000000001</v>
          </cell>
          <cell r="D71">
            <v>1216.0953391959802</v>
          </cell>
          <cell r="E71">
            <v>1089.9097613065328</v>
          </cell>
          <cell r="F71">
            <v>61.738680904522624</v>
          </cell>
          <cell r="G71">
            <v>64.446896984924635</v>
          </cell>
          <cell r="H71">
            <v>126.18557788944726</v>
          </cell>
          <cell r="I71">
            <v>972.26125628140721</v>
          </cell>
        </row>
        <row r="72">
          <cell r="C72">
            <v>1128.7377479123172</v>
          </cell>
          <cell r="D72">
            <v>1267.5427961899788</v>
          </cell>
          <cell r="E72">
            <v>1150.2317419102296</v>
          </cell>
          <cell r="F72">
            <v>50.9822990605428</v>
          </cell>
          <cell r="G72">
            <v>66.328755219206684</v>
          </cell>
          <cell r="H72">
            <v>117.31105427974946</v>
          </cell>
          <cell r="I72">
            <v>1012.5078914405011</v>
          </cell>
        </row>
        <row r="73">
          <cell r="C73">
            <v>1137.0422007434945</v>
          </cell>
          <cell r="D73">
            <v>1276.5515353159851</v>
          </cell>
          <cell r="E73">
            <v>1138.0399628252787</v>
          </cell>
          <cell r="F73">
            <v>70.813104089219337</v>
          </cell>
          <cell r="G73">
            <v>67.698468401486991</v>
          </cell>
          <cell r="H73">
            <v>138.51157249070633</v>
          </cell>
          <cell r="I73">
            <v>1010.6552007434944</v>
          </cell>
        </row>
        <row r="74">
          <cell r="C74">
            <v>1138.597</v>
          </cell>
          <cell r="D74">
            <v>1288.0530000000001</v>
          </cell>
          <cell r="E74">
            <v>1145.3489999999999</v>
          </cell>
          <cell r="F74">
            <v>73.638000000000005</v>
          </cell>
          <cell r="G74">
            <v>69.066000000000003</v>
          </cell>
          <cell r="H74">
            <v>142.70400000000001</v>
          </cell>
          <cell r="I74">
            <v>1015.0030000000002</v>
          </cell>
        </row>
        <row r="75">
          <cell r="C75">
            <v>1197.8112811174149</v>
          </cell>
          <cell r="D75">
            <v>1312.4656856524653</v>
          </cell>
          <cell r="E75">
            <v>1160.8182036436226</v>
          </cell>
          <cell r="F75">
            <v>79.44500472725889</v>
          </cell>
          <cell r="G75">
            <v>72.202477281583739</v>
          </cell>
          <cell r="H75">
            <v>151.64748200884264</v>
          </cell>
          <cell r="I75">
            <v>0</v>
          </cell>
        </row>
        <row r="76">
          <cell r="C76">
            <v>1238.4868255174863</v>
          </cell>
          <cell r="D76">
            <v>1331.6016752772907</v>
          </cell>
          <cell r="E76">
            <v>1178.1322559603127</v>
          </cell>
          <cell r="F76">
            <v>80.254664446258801</v>
          </cell>
          <cell r="G76">
            <v>73.214754870718991</v>
          </cell>
          <cell r="H76">
            <v>153.46941931697779</v>
          </cell>
          <cell r="I76">
            <v>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40625" defaultRowHeight="15.75"/>
  <cols>
    <col min="1" max="1" width="9.140625" style="4"/>
    <col min="2" max="2" width="10.42578125" style="4" bestFit="1" customWidth="1"/>
    <col min="3" max="3" width="12.85546875" style="4" customWidth="1"/>
    <col min="4" max="4" width="13.42578125" style="4" customWidth="1"/>
    <col min="5" max="5" width="13.5703125" style="4" customWidth="1"/>
    <col min="6" max="6" width="12.85546875" style="4" customWidth="1"/>
    <col min="7" max="7" width="13.5703125" style="4" bestFit="1" customWidth="1"/>
    <col min="8" max="9" width="12.85546875" style="4" customWidth="1"/>
    <col min="10" max="10" width="4" style="4" customWidth="1"/>
    <col min="11" max="15" width="12.85546875" style="4" customWidth="1"/>
    <col min="16" max="16" width="3.5703125" style="4" customWidth="1"/>
    <col min="17" max="18" width="12.85546875" style="4" customWidth="1"/>
    <col min="19" max="19" width="3.5703125" style="4" customWidth="1"/>
    <col min="20" max="20" width="15.85546875" style="4" customWidth="1"/>
    <col min="21" max="21" width="15.85546875" style="4" bestFit="1" customWidth="1"/>
    <col min="22" max="22" width="15.85546875" style="4" customWidth="1"/>
    <col min="23" max="23" width="3.85546875" style="4" customWidth="1"/>
    <col min="24" max="25" width="15.85546875" style="4" bestFit="1" customWidth="1"/>
    <col min="26" max="26" width="15.85546875" style="4" customWidth="1"/>
    <col min="27" max="27" width="13" style="4" customWidth="1"/>
    <col min="28" max="29" width="13.140625" style="4" customWidth="1"/>
    <col min="30" max="30" width="11.85546875" style="4" bestFit="1" customWidth="1"/>
    <col min="31" max="31" width="13.140625" style="4" customWidth="1"/>
    <col min="32" max="50" width="9" style="4" customWidth="1"/>
    <col min="51" max="16384" width="9.140625" style="4"/>
  </cols>
  <sheetData>
    <row r="1" spans="2:90" ht="29.25" customHeight="1" thickBot="1">
      <c r="B1" s="53"/>
      <c r="C1" s="477" t="s">
        <v>88</v>
      </c>
      <c r="D1" s="477"/>
      <c r="E1" s="477"/>
      <c r="F1" s="477"/>
      <c r="G1" s="477"/>
      <c r="H1" s="477"/>
      <c r="I1" s="477"/>
      <c r="J1" s="477"/>
      <c r="K1" s="477"/>
      <c r="L1" s="477"/>
      <c r="M1" s="477"/>
      <c r="N1" s="477"/>
      <c r="O1" s="477"/>
      <c r="P1" s="477"/>
      <c r="Q1" s="477"/>
      <c r="R1" s="477"/>
      <c r="S1" s="477"/>
      <c r="T1" s="477"/>
      <c r="U1" s="477"/>
      <c r="V1" s="477"/>
      <c r="W1" s="477"/>
      <c r="X1" s="477"/>
      <c r="Y1" s="477"/>
      <c r="Z1" s="478"/>
      <c r="AA1" s="3"/>
      <c r="AB1" s="54"/>
      <c r="AC1" s="54"/>
      <c r="AD1" s="54"/>
      <c r="AE1" s="55"/>
      <c r="AG1" s="89"/>
      <c r="AH1" s="89"/>
      <c r="AI1" s="89"/>
      <c r="AJ1" s="89"/>
      <c r="AK1" s="89"/>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90"/>
      <c r="AI2" s="90"/>
      <c r="AJ2" s="90"/>
      <c r="AK2" s="90"/>
      <c r="AQ2" s="494"/>
      <c r="AR2" s="494"/>
      <c r="AS2" s="494"/>
      <c r="AT2" s="494"/>
    </row>
    <row r="3" spans="2:90" s="10" customFormat="1" ht="15.75" customHeight="1" thickBot="1">
      <c r="B3" s="5"/>
      <c r="C3" s="493" t="s">
        <v>71</v>
      </c>
      <c r="D3" s="493"/>
      <c r="E3" s="493"/>
      <c r="F3" s="493"/>
      <c r="G3" s="493"/>
      <c r="H3" s="493"/>
      <c r="I3" s="493"/>
      <c r="J3" s="7"/>
      <c r="K3" s="480" t="s">
        <v>68</v>
      </c>
      <c r="L3" s="480"/>
      <c r="M3" s="480"/>
      <c r="N3" s="480"/>
      <c r="O3" s="480"/>
      <c r="P3" s="7"/>
      <c r="Q3" s="480" t="s">
        <v>112</v>
      </c>
      <c r="R3" s="480"/>
      <c r="S3" s="7"/>
      <c r="T3" s="492" t="s">
        <v>74</v>
      </c>
      <c r="U3" s="492"/>
      <c r="V3" s="492"/>
      <c r="W3" s="7"/>
      <c r="X3" s="481" t="s">
        <v>313</v>
      </c>
      <c r="Y3" s="481"/>
      <c r="Z3" s="481"/>
      <c r="AA3" s="498"/>
      <c r="AB3" s="495" t="s">
        <v>85</v>
      </c>
      <c r="AC3" s="496"/>
      <c r="AD3" s="496"/>
      <c r="AE3" s="497"/>
      <c r="AG3" s="11"/>
      <c r="AH3" s="11"/>
      <c r="AI3" s="11"/>
      <c r="AJ3" s="11"/>
      <c r="AK3" s="11"/>
      <c r="AQ3" s="57"/>
      <c r="AR3" s="57"/>
      <c r="AS3" s="57"/>
      <c r="AT3" s="57"/>
    </row>
    <row r="4" spans="2:90" s="2" customFormat="1" ht="55.5" customHeight="1" thickBot="1">
      <c r="B4" s="13"/>
      <c r="C4" s="1" t="s">
        <v>3</v>
      </c>
      <c r="D4" s="1" t="s">
        <v>8</v>
      </c>
      <c r="E4" s="1" t="s">
        <v>5</v>
      </c>
      <c r="F4" s="1" t="s">
        <v>6</v>
      </c>
      <c r="G4" s="1" t="s">
        <v>62</v>
      </c>
      <c r="H4" s="1" t="s">
        <v>7</v>
      </c>
      <c r="I4" s="64" t="s">
        <v>185</v>
      </c>
      <c r="J4" s="64"/>
      <c r="K4" s="64" t="s">
        <v>174</v>
      </c>
      <c r="L4" s="79" t="s">
        <v>0</v>
      </c>
      <c r="M4" s="64" t="s">
        <v>173</v>
      </c>
      <c r="N4" s="64" t="s">
        <v>70</v>
      </c>
      <c r="O4" s="64" t="s">
        <v>76</v>
      </c>
      <c r="P4" s="64"/>
      <c r="Q4" s="79" t="s">
        <v>1</v>
      </c>
      <c r="R4" s="64" t="s">
        <v>4</v>
      </c>
      <c r="S4" s="64"/>
      <c r="T4" s="76" t="s">
        <v>72</v>
      </c>
      <c r="U4" s="76" t="s">
        <v>2</v>
      </c>
      <c r="V4" s="76" t="s">
        <v>183</v>
      </c>
      <c r="W4" s="77"/>
      <c r="X4" s="76" t="s">
        <v>320</v>
      </c>
      <c r="Y4" s="58" t="s">
        <v>321</v>
      </c>
      <c r="Z4" s="58" t="s">
        <v>322</v>
      </c>
      <c r="AA4" s="58" t="s">
        <v>315</v>
      </c>
      <c r="AB4" s="58" t="s">
        <v>115</v>
      </c>
      <c r="AC4" s="58" t="s">
        <v>224</v>
      </c>
      <c r="AD4" s="58" t="s">
        <v>165</v>
      </c>
      <c r="AE4" s="59" t="s">
        <v>311</v>
      </c>
      <c r="AG4" s="53"/>
      <c r="AH4" s="470" t="s">
        <v>169</v>
      </c>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1"/>
      <c r="BG4" s="86"/>
      <c r="BH4" s="87"/>
      <c r="BI4" s="94"/>
      <c r="BK4" s="53"/>
      <c r="BL4" s="477" t="s">
        <v>325</v>
      </c>
      <c r="BM4" s="477"/>
      <c r="BN4" s="477"/>
      <c r="BO4" s="477"/>
      <c r="BP4" s="477"/>
      <c r="BQ4" s="477"/>
      <c r="BR4" s="477"/>
      <c r="BS4" s="477"/>
      <c r="BT4" s="477"/>
      <c r="BU4" s="477"/>
      <c r="BV4" s="477"/>
      <c r="BW4" s="477"/>
      <c r="BX4" s="477"/>
      <c r="BY4" s="477"/>
      <c r="BZ4" s="477"/>
      <c r="CA4" s="477"/>
      <c r="CB4" s="477"/>
      <c r="CC4" s="477"/>
      <c r="CD4" s="477"/>
      <c r="CE4" s="477"/>
      <c r="CF4" s="477"/>
      <c r="CG4" s="477"/>
      <c r="CH4" s="477"/>
      <c r="CI4" s="478"/>
      <c r="CJ4" s="65"/>
      <c r="CK4" s="55"/>
    </row>
    <row r="5" spans="2:90" s="2" customFormat="1" ht="40.5" customHeight="1">
      <c r="B5" s="60" t="s">
        <v>81</v>
      </c>
      <c r="C5" s="1" t="s">
        <v>78</v>
      </c>
      <c r="D5" s="1" t="s">
        <v>167</v>
      </c>
      <c r="E5" s="1" t="s">
        <v>79</v>
      </c>
      <c r="F5" s="61" t="s">
        <v>163</v>
      </c>
      <c r="G5" s="61" t="s">
        <v>164</v>
      </c>
      <c r="H5" s="1"/>
      <c r="I5" s="1"/>
      <c r="J5" s="1"/>
      <c r="K5" s="1"/>
      <c r="L5" s="1"/>
      <c r="M5" s="61" t="s">
        <v>179</v>
      </c>
      <c r="N5" s="1" t="s">
        <v>166</v>
      </c>
      <c r="O5" s="1"/>
      <c r="P5" s="1"/>
      <c r="Q5" s="61" t="s">
        <v>180</v>
      </c>
      <c r="R5" s="1" t="s">
        <v>90</v>
      </c>
      <c r="S5" s="1"/>
      <c r="T5" s="58" t="s">
        <v>154</v>
      </c>
      <c r="U5" s="58" t="s">
        <v>75</v>
      </c>
      <c r="V5" s="58" t="s">
        <v>184</v>
      </c>
      <c r="W5" s="14"/>
      <c r="X5" s="62" t="s">
        <v>181</v>
      </c>
      <c r="Y5" s="58"/>
      <c r="Z5" s="58" t="s">
        <v>187</v>
      </c>
      <c r="AA5" s="58" t="s">
        <v>283</v>
      </c>
      <c r="AB5" s="58" t="s">
        <v>111</v>
      </c>
      <c r="AC5" s="58" t="s">
        <v>111</v>
      </c>
      <c r="AD5" s="58"/>
      <c r="AE5" s="63" t="s">
        <v>147</v>
      </c>
      <c r="AG5" s="472"/>
      <c r="AH5" s="473"/>
      <c r="AI5" s="473"/>
      <c r="AJ5" s="473"/>
      <c r="AK5" s="473"/>
      <c r="AL5" s="473"/>
      <c r="AM5" s="473"/>
      <c r="AN5" s="473"/>
      <c r="AO5" s="473"/>
      <c r="AP5" s="473"/>
      <c r="AQ5" s="473"/>
      <c r="AR5" s="473"/>
      <c r="AS5" s="473"/>
      <c r="AT5" s="473"/>
      <c r="AU5" s="473"/>
      <c r="AV5" s="473"/>
      <c r="AW5" s="473"/>
      <c r="AX5" s="473"/>
      <c r="AY5" s="473"/>
      <c r="AZ5" s="473"/>
      <c r="BA5" s="473"/>
      <c r="BB5" s="473"/>
      <c r="BC5" s="473"/>
      <c r="BD5" s="473"/>
      <c r="BE5" s="473"/>
      <c r="BF5" s="474"/>
      <c r="BG5" s="85"/>
      <c r="BH5" s="7"/>
      <c r="BI5" s="95"/>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486" t="s">
        <v>82</v>
      </c>
      <c r="C6" s="15" t="s">
        <v>63</v>
      </c>
      <c r="D6" s="15" t="s">
        <v>64</v>
      </c>
      <c r="E6" s="15" t="s">
        <v>65</v>
      </c>
      <c r="F6" s="15" t="s">
        <v>66</v>
      </c>
      <c r="G6" s="15" t="s">
        <v>67</v>
      </c>
      <c r="H6" s="15"/>
      <c r="I6" s="15"/>
      <c r="J6" s="16"/>
      <c r="K6" s="17"/>
      <c r="L6" s="17"/>
      <c r="M6" s="15"/>
      <c r="N6" s="17"/>
      <c r="O6" s="17"/>
      <c r="P6" s="17"/>
      <c r="Q6" s="15"/>
      <c r="R6" s="17"/>
      <c r="S6" s="17"/>
      <c r="T6" s="17"/>
      <c r="U6" s="17"/>
      <c r="V6" s="17"/>
      <c r="W6" s="18"/>
      <c r="X6" s="17"/>
      <c r="Y6" s="17"/>
      <c r="Z6" s="19"/>
      <c r="AA6" s="19"/>
      <c r="AB6" s="17"/>
      <c r="AC6" s="17"/>
      <c r="AD6" s="17"/>
      <c r="AE6" s="19"/>
      <c r="AG6" s="5"/>
      <c r="AH6" s="492" t="s">
        <v>71</v>
      </c>
      <c r="AI6" s="492"/>
      <c r="AJ6" s="492"/>
      <c r="AK6" s="492"/>
      <c r="AL6" s="492"/>
      <c r="AM6" s="492"/>
      <c r="AN6" s="492"/>
      <c r="AO6" s="7"/>
      <c r="AP6" s="480" t="s">
        <v>68</v>
      </c>
      <c r="AQ6" s="480"/>
      <c r="AR6" s="480"/>
      <c r="AS6" s="480"/>
      <c r="AT6" s="480"/>
      <c r="AU6" s="7"/>
      <c r="AV6" s="480" t="s">
        <v>112</v>
      </c>
      <c r="AW6" s="480"/>
      <c r="AX6" s="7"/>
      <c r="AY6" s="493" t="s">
        <v>74</v>
      </c>
      <c r="AZ6" s="493"/>
      <c r="BA6" s="493"/>
      <c r="BB6" s="7"/>
      <c r="BC6" s="480" t="s">
        <v>313</v>
      </c>
      <c r="BD6" s="480"/>
      <c r="BE6" s="480"/>
      <c r="BF6" s="482"/>
      <c r="BG6" s="483"/>
      <c r="BH6" s="484"/>
      <c r="BI6" s="485"/>
      <c r="BK6" s="5"/>
      <c r="BL6" s="479" t="s">
        <v>71</v>
      </c>
      <c r="BM6" s="479"/>
      <c r="BN6" s="479"/>
      <c r="BO6" s="479"/>
      <c r="BP6" s="479"/>
      <c r="BQ6" s="479"/>
      <c r="BR6" s="479"/>
      <c r="BS6" s="7"/>
      <c r="BT6" s="480" t="s">
        <v>68</v>
      </c>
      <c r="BU6" s="480"/>
      <c r="BV6" s="480"/>
      <c r="BW6" s="480"/>
      <c r="BX6" s="480"/>
      <c r="BY6" s="7"/>
      <c r="BZ6" s="480" t="s">
        <v>112</v>
      </c>
      <c r="CA6" s="480"/>
      <c r="CB6" s="7"/>
      <c r="CC6" s="481" t="s">
        <v>74</v>
      </c>
      <c r="CD6" s="481"/>
      <c r="CE6" s="481"/>
      <c r="CF6" s="7"/>
      <c r="CG6" s="480" t="s">
        <v>313</v>
      </c>
      <c r="CH6" s="480"/>
      <c r="CI6" s="480"/>
      <c r="CJ6" s="482"/>
      <c r="CK6" s="12"/>
      <c r="CL6" s="12" t="s">
        <v>85</v>
      </c>
    </row>
    <row r="7" spans="2:90" s="20" customFormat="1" ht="29.25" customHeight="1">
      <c r="B7" s="487"/>
      <c r="C7" s="21"/>
      <c r="D7" s="21" t="s">
        <v>80</v>
      </c>
      <c r="E7" s="21"/>
      <c r="F7" s="21"/>
      <c r="G7" s="21"/>
      <c r="H7" s="21" t="s">
        <v>73</v>
      </c>
      <c r="I7" s="21"/>
      <c r="J7" s="22"/>
      <c r="K7" s="23"/>
      <c r="L7" s="23"/>
      <c r="M7" s="21" t="s">
        <v>175</v>
      </c>
      <c r="N7" s="23"/>
      <c r="O7" s="23"/>
      <c r="P7" s="23"/>
      <c r="Q7" s="21" t="s">
        <v>69</v>
      </c>
      <c r="R7" s="23"/>
      <c r="S7" s="23"/>
      <c r="T7" s="23"/>
      <c r="U7" s="23"/>
      <c r="V7" s="23"/>
      <c r="W7" s="24"/>
      <c r="X7" s="23"/>
      <c r="Y7" s="23"/>
      <c r="Z7" s="25"/>
      <c r="AA7" s="25"/>
      <c r="AB7" s="26"/>
      <c r="AC7" s="23"/>
      <c r="AD7" s="23"/>
      <c r="AE7" s="97"/>
      <c r="AG7" s="78"/>
      <c r="AH7" s="79" t="s">
        <v>3</v>
      </c>
      <c r="AI7" s="79" t="s">
        <v>8</v>
      </c>
      <c r="AJ7" s="79" t="s">
        <v>5</v>
      </c>
      <c r="AK7" s="79" t="s">
        <v>6</v>
      </c>
      <c r="AL7" s="79" t="s">
        <v>62</v>
      </c>
      <c r="AM7" s="79" t="s">
        <v>7</v>
      </c>
      <c r="AN7" s="64" t="s">
        <v>185</v>
      </c>
      <c r="AO7" s="79"/>
      <c r="AP7" s="79" t="s">
        <v>174</v>
      </c>
      <c r="AQ7" s="79" t="s">
        <v>0</v>
      </c>
      <c r="AR7" s="79" t="s">
        <v>173</v>
      </c>
      <c r="AS7" s="79" t="s">
        <v>70</v>
      </c>
      <c r="AT7" s="79" t="s">
        <v>76</v>
      </c>
      <c r="AU7" s="79"/>
      <c r="AV7" s="79" t="s">
        <v>1</v>
      </c>
      <c r="AW7" s="79" t="s">
        <v>170</v>
      </c>
      <c r="AX7" s="79"/>
      <c r="AY7" s="80" t="s">
        <v>72</v>
      </c>
      <c r="AZ7" s="80" t="s">
        <v>2</v>
      </c>
      <c r="BA7" s="80" t="s">
        <v>183</v>
      </c>
      <c r="BB7" s="81"/>
      <c r="BC7" s="82" t="s">
        <v>320</v>
      </c>
      <c r="BD7" s="82" t="s">
        <v>321</v>
      </c>
      <c r="BE7" s="82" t="s">
        <v>322</v>
      </c>
      <c r="BF7" s="112" t="s">
        <v>314</v>
      </c>
      <c r="BG7" s="83"/>
      <c r="BH7" s="58"/>
      <c r="BI7" s="93"/>
      <c r="BK7" s="78"/>
      <c r="BL7" s="79" t="s">
        <v>3</v>
      </c>
      <c r="BM7" s="79" t="s">
        <v>8</v>
      </c>
      <c r="BN7" s="79" t="s">
        <v>5</v>
      </c>
      <c r="BO7" s="79" t="s">
        <v>6</v>
      </c>
      <c r="BP7" s="79" t="s">
        <v>62</v>
      </c>
      <c r="BQ7" s="79" t="s">
        <v>7</v>
      </c>
      <c r="BR7" s="79" t="s">
        <v>185</v>
      </c>
      <c r="BS7" s="79"/>
      <c r="BT7" s="79" t="s">
        <v>174</v>
      </c>
      <c r="BU7" s="79" t="s">
        <v>0</v>
      </c>
      <c r="BV7" s="79" t="s">
        <v>173</v>
      </c>
      <c r="BW7" s="79" t="s">
        <v>70</v>
      </c>
      <c r="BX7" s="79" t="s">
        <v>76</v>
      </c>
      <c r="BY7" s="79"/>
      <c r="BZ7" s="79" t="s">
        <v>1</v>
      </c>
      <c r="CA7" s="79" t="s">
        <v>4</v>
      </c>
      <c r="CB7" s="79"/>
      <c r="CC7" s="80" t="s">
        <v>72</v>
      </c>
      <c r="CD7" s="80" t="s">
        <v>2</v>
      </c>
      <c r="CE7" s="80" t="s">
        <v>183</v>
      </c>
      <c r="CF7" s="81"/>
      <c r="CG7" s="82" t="s">
        <v>320</v>
      </c>
      <c r="CH7" s="82" t="s">
        <v>321</v>
      </c>
      <c r="CI7" s="82" t="s">
        <v>322</v>
      </c>
      <c r="CJ7" s="113" t="s">
        <v>314</v>
      </c>
      <c r="CK7" s="84"/>
      <c r="CL7" s="84" t="s">
        <v>311</v>
      </c>
    </row>
    <row r="8" spans="2:90" s="20" customFormat="1">
      <c r="B8" s="27" t="s">
        <v>92</v>
      </c>
      <c r="C8" s="28">
        <f>'Aggregates (£bn)'!C8-'[9]Aggregates (£bn)'!C8</f>
        <v>0</v>
      </c>
      <c r="D8" s="28">
        <f>'Aggregates (£bn)'!D8-'[9]Aggregates (£bn)'!D8</f>
        <v>0</v>
      </c>
      <c r="E8" s="28">
        <f>'Aggregates (£bn)'!E8-'[9]Aggregates (£bn)'!E8</f>
        <v>0</v>
      </c>
      <c r="F8" s="28">
        <f>'Aggregates (£bn)'!F8-'[9]Aggregates (£bn)'!F8</f>
        <v>0</v>
      </c>
      <c r="G8" s="28">
        <f>'Aggregates (£bn)'!G8-'[9]Aggregates (£bn)'!G8</f>
        <v>0</v>
      </c>
      <c r="H8" s="28">
        <f>'Aggregates (£bn)'!H8-'[9]Aggregates (£bn)'!H8</f>
        <v>0</v>
      </c>
      <c r="I8" s="28">
        <f>'Aggregates (£bn)'!I8-'[9]Aggregates (£bn)'!I8</f>
        <v>0</v>
      </c>
      <c r="J8" s="28">
        <f>IFERROR('Aggregates (£bn)'!J8 - '[9]Aggregates (£bn)'!J8, "-")</f>
        <v>0</v>
      </c>
      <c r="K8" s="125" t="str">
        <f>IFERROR('Aggregates (£bn)'!K8 - '[9]Aggregates (£bn)'!K8, "-")</f>
        <v>-</v>
      </c>
      <c r="L8" s="28">
        <f>'Aggregates (£bn)'!L8-'[9]Aggregates (£bn)'!L8</f>
        <v>0</v>
      </c>
      <c r="M8" s="28" t="str">
        <f>IFERROR('Aggregates (£bn)'!L8 - '[9]Aggregates (£bn)'!M8, "-")</f>
        <v>-</v>
      </c>
      <c r="N8" s="28" t="str">
        <f>IFERROR('Aggregates (£bn)'!M8 - '[9]Aggregates (£bn)'!N8, "-")</f>
        <v>-</v>
      </c>
      <c r="O8" s="28" t="str">
        <f>IFERROR('Aggregates (£bn)'!N8 - '[9]Aggregates (£bn)'!O8, "-")</f>
        <v>-</v>
      </c>
      <c r="P8" s="28">
        <f>'Aggregates (£bn)'!P8-'[9]Aggregates (£bn)'!P8</f>
        <v>0</v>
      </c>
      <c r="Q8" s="28">
        <f>'Aggregates (£bn)'!Q8-'[9]Aggregates (£bn)'!Q8</f>
        <v>0</v>
      </c>
      <c r="R8" s="28">
        <f>'Aggregates (£bn)'!R8-'[9]Aggregates (£bn)'!R8</f>
        <v>0</v>
      </c>
      <c r="S8" s="28">
        <f>'Aggregates (£bn)'!S8-'[9]Aggregates (£bn)'!S8</f>
        <v>0</v>
      </c>
      <c r="T8" s="28">
        <f>'Aggregates (£bn)'!T8-'[9]Aggregates (£bn)'!T8</f>
        <v>0</v>
      </c>
      <c r="U8" s="28">
        <f>'Aggregates (£bn)'!U8-'[9]Aggregates (£bn)'!U8</f>
        <v>0</v>
      </c>
      <c r="V8" s="28">
        <f>'Aggregates (£bn)'!V8-'[9]Aggregates (£bn)'!V8</f>
        <v>0</v>
      </c>
      <c r="W8" s="28">
        <f>'Aggregates (£bn)'!W8-'[9]Aggregates (£bn)'!W8</f>
        <v>0</v>
      </c>
      <c r="X8" s="28">
        <f>'Aggregates (£bn)'!X8-'[9]Aggregates (£bn)'!X8</f>
        <v>0</v>
      </c>
      <c r="Y8" s="28">
        <f>'Aggregates (£bn)'!AA8-'[9]Aggregates (£bn)'!Y8</f>
        <v>0.63200000000000001</v>
      </c>
      <c r="Z8" s="28" t="str">
        <f>IFERROR('Aggregates (£bn)'!AB8 - '[9]Aggregates (£bn)'!Z8, "-")</f>
        <v>-</v>
      </c>
      <c r="AA8" s="28" t="str">
        <f>IFERROR('Aggregates (£bn)'!AC8 - '[9]Aggregates (£bn)'!AA8, "-")</f>
        <v>-</v>
      </c>
      <c r="AB8" s="28" t="str">
        <f>IFERROR('Aggregates (£bn)'!AD8 - '[9]Aggregates (£bn)'!AB8, "-")</f>
        <v>-</v>
      </c>
      <c r="AC8" s="28" t="str">
        <f>IFERROR('Aggregates (£bn)'!AE8 - '[9]Aggregates (£bn)'!AC8, "-")</f>
        <v>-</v>
      </c>
      <c r="AD8" s="28" t="str">
        <f>IFERROR('Aggregates (£bn)'!AF8 - '[9]Aggregates (£bn)'!AD8, "-")</f>
        <v>-</v>
      </c>
      <c r="AE8" s="28" t="str">
        <f>IFERROR('Aggregates (£bn)'!AG8 - '[9]Aggregates (£bn)'!AE8, "-")</f>
        <v>-</v>
      </c>
      <c r="AF8" s="28"/>
      <c r="AG8" s="44" t="s">
        <v>120</v>
      </c>
      <c r="AH8" s="28">
        <f>'Aggregates (per cent of GDP)'!C5-'[9]Aggregates (per cent of GDP)'!C5</f>
        <v>0</v>
      </c>
      <c r="AI8" s="28">
        <f>'Aggregates (per cent of GDP)'!D5-'[9]Aggregates (per cent of GDP)'!D5</f>
        <v>0</v>
      </c>
      <c r="AJ8" s="28">
        <f>'Aggregates (per cent of GDP)'!E5-'[9]Aggregates (per cent of GDP)'!E5</f>
        <v>0</v>
      </c>
      <c r="AK8" s="28">
        <f>'Aggregates (per cent of GDP)'!F5-'[9]Aggregates (per cent of GDP)'!F5</f>
        <v>0</v>
      </c>
      <c r="AL8" s="28">
        <f>'Aggregates (per cent of GDP)'!G5-'[9]Aggregates (per cent of GDP)'!G5</f>
        <v>0</v>
      </c>
      <c r="AM8" s="28">
        <f>'Aggregates (per cent of GDP)'!H5-'[9]Aggregates (per cent of GDP)'!H5</f>
        <v>0</v>
      </c>
      <c r="AN8" s="28">
        <f>'Aggregates (per cent of GDP)'!I5-'[9]Aggregates (per cent of GDP)'!I5</f>
        <v>0</v>
      </c>
      <c r="AO8" s="28">
        <f>'Aggregates (per cent of GDP)'!J5-'[9]Aggregates (per cent of GDP)'!J5</f>
        <v>0</v>
      </c>
      <c r="AP8" s="28" t="str">
        <f>IFERROR('Aggregates (per cent of GDP)'!K5 - '[9]Aggregates (per cent of GDP)'!K5, "-")</f>
        <v>-</v>
      </c>
      <c r="AQ8" s="28">
        <f>'Aggregates (per cent of GDP)'!L5-'[9]Aggregates (per cent of GDP)'!L5</f>
        <v>0</v>
      </c>
      <c r="AR8" s="28" t="str">
        <f>IFERROR('Aggregates (per cent of GDP)'!M5 - '[9]Aggregates (per cent of GDP)'!M5, "-")</f>
        <v>-</v>
      </c>
      <c r="AS8" s="28" t="str">
        <f>IFERROR('Aggregates (per cent of GDP)'!L5 - '[9]Aggregates (per cent of GDP)'!N5, "-")</f>
        <v>-</v>
      </c>
      <c r="AT8" s="28" t="str">
        <f>IFERROR('Aggregates (per cent of GDP)'!N5 - '[9]Aggregates (per cent of GDP)'!O5, "-")</f>
        <v>-</v>
      </c>
      <c r="AU8" s="28">
        <f>'Aggregates (per cent of GDP)'!P5-'[9]Aggregates (per cent of GDP)'!P5</f>
        <v>0</v>
      </c>
      <c r="AV8" s="28">
        <f>'Aggregates (per cent of GDP)'!R5-'[9]Aggregates (per cent of GDP)'!Q5</f>
        <v>6.9759299781181614</v>
      </c>
      <c r="AW8" s="28">
        <f>'Aggregates (per cent of GDP)'!R5-'[9]Aggregates (per cent of GDP)'!R5</f>
        <v>0</v>
      </c>
      <c r="AX8" s="28">
        <f>'Aggregates (per cent of GDP)'!S5-'[9]Aggregates (per cent of GDP)'!S5</f>
        <v>0</v>
      </c>
      <c r="AY8" s="28">
        <f>'Aggregates (per cent of GDP)'!T5-'[9]Aggregates (per cent of GDP)'!T5</f>
        <v>0</v>
      </c>
      <c r="AZ8" s="28">
        <f>'Aggregates (per cent of GDP)'!U5-'[9]Aggregates (per cent of GDP)'!U5</f>
        <v>0</v>
      </c>
      <c r="BA8" s="28">
        <f>'Aggregates (per cent of GDP)'!V5-'[9]Aggregates (per cent of GDP)'!V5</f>
        <v>0</v>
      </c>
      <c r="BB8" s="28">
        <f>'Aggregates (per cent of GDP)'!W5-'[9]Aggregates (per cent of GDP)'!W5</f>
        <v>0</v>
      </c>
      <c r="BC8" s="28" t="str">
        <f>IFERROR('Aggregates (per cent of GDP)'!N5 - '[9]Aggregates (per cent of GDP)'!O5, "-")</f>
        <v>-</v>
      </c>
      <c r="BD8" s="28">
        <f>'Aggregates (per cent of GDP)'!AA5-'[9]Aggregates (per cent of GDP)'!Y5</f>
        <v>-3.7986870897155356</v>
      </c>
      <c r="BE8" s="28" t="str">
        <f>IFERROR('Aggregates (per cent of GDP)'!AB5 - '[9]Aggregates (per cent of GDP)'!Z5, "-")</f>
        <v>-</v>
      </c>
      <c r="BF8" s="28" t="str">
        <f>IFERROR('Aggregates (per cent of GDP)'!AC5 - '[9]Aggregates (per cent of GDP)'!AA5, "-")</f>
        <v>-</v>
      </c>
      <c r="BG8" s="28"/>
      <c r="BH8" s="28"/>
      <c r="BI8" s="28"/>
      <c r="BK8" s="27" t="s">
        <v>101</v>
      </c>
      <c r="BL8" s="28">
        <f>'Aggregates (2024-25 prices)'!C5-'[9]Aggregates (2024-25 prices)'!$C$5</f>
        <v>-5.2932330827104579E-2</v>
      </c>
      <c r="BM8" s="28">
        <f>'Aggregates (2024-25 prices)'!D5-'[9]Aggregates (2024-25 prices)'!D5</f>
        <v>-5.2646616541352387E-2</v>
      </c>
      <c r="BN8" s="28">
        <f>'Aggregates (2024-25 prices)'!E5-'[9]Aggregates (2024-25 prices)'!E5</f>
        <v>-4.2187969924839308E-2</v>
      </c>
      <c r="BO8" s="28">
        <f>'Aggregates (2024-25 prices)'!F5-'[9]Aggregates (2024-25 prices)'!F5</f>
        <v>-6.3458646616538772E-3</v>
      </c>
      <c r="BP8" s="28">
        <f>'Aggregates (2024-25 prices)'!G5-'[9]Aggregates (2024-25 prices)'!G5</f>
        <v>-4.1127819548876232E-3</v>
      </c>
      <c r="BQ8" s="28">
        <f>'Aggregates (2024-25 prices)'!H5-'[9]Aggregates (2024-25 prices)'!H5</f>
        <v>-1.04586466165415E-2</v>
      </c>
      <c r="BR8" s="28">
        <f>'Aggregates (2024-25 prices)'!I5-'[9]Aggregates (2024-25 prices)'!I5</f>
        <v>-4.3631578947383787E-2</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93</v>
      </c>
      <c r="C9" s="28">
        <f>'Aggregates (£bn)'!C9-'[9]Aggregates (£bn)'!C9</f>
        <v>0</v>
      </c>
      <c r="D9" s="28">
        <f>'Aggregates (£bn)'!D9-'[9]Aggregates (£bn)'!D9</f>
        <v>0</v>
      </c>
      <c r="E9" s="28">
        <f>'Aggregates (£bn)'!E9-'[9]Aggregates (£bn)'!E9</f>
        <v>0</v>
      </c>
      <c r="F9" s="28">
        <f>'Aggregates (£bn)'!F9-'[9]Aggregates (£bn)'!F9</f>
        <v>0</v>
      </c>
      <c r="G9" s="28">
        <f>'Aggregates (£bn)'!G9-'[9]Aggregates (£bn)'!G9</f>
        <v>0</v>
      </c>
      <c r="H9" s="28">
        <f>'Aggregates (£bn)'!H9-'[9]Aggregates (£bn)'!H9</f>
        <v>0</v>
      </c>
      <c r="I9" s="28">
        <f>'Aggregates (£bn)'!I9-'[9]Aggregates (£bn)'!I9</f>
        <v>0</v>
      </c>
      <c r="J9" s="28">
        <f>'Aggregates (£bn)'!J9-'[9]Aggregates (£bn)'!J9</f>
        <v>0</v>
      </c>
      <c r="K9" s="125" t="str">
        <f>IFERROR('Aggregates (£bn)'!K9 - '[9]Aggregates (£bn)'!K9, "-")</f>
        <v>-</v>
      </c>
      <c r="L9" s="28">
        <f>'Aggregates (£bn)'!L9-'[9]Aggregates (£bn)'!L9</f>
        <v>0</v>
      </c>
      <c r="M9" s="28" t="str">
        <f>IFERROR('Aggregates (£bn)'!L9 - '[9]Aggregates (£bn)'!M9, "-")</f>
        <v>-</v>
      </c>
      <c r="N9" s="28" t="str">
        <f>IFERROR('Aggregates (£bn)'!M9 - '[9]Aggregates (£bn)'!N9, "-")</f>
        <v>-</v>
      </c>
      <c r="O9" s="28" t="str">
        <f>IFERROR('Aggregates (£bn)'!N9 - '[9]Aggregates (£bn)'!O9, "-")</f>
        <v>-</v>
      </c>
      <c r="P9" s="28">
        <f>'Aggregates (£bn)'!P9-'[9]Aggregates (£bn)'!P9</f>
        <v>0</v>
      </c>
      <c r="Q9" s="28">
        <f>'Aggregates (£bn)'!Q9-'[9]Aggregates (£bn)'!Q9</f>
        <v>0</v>
      </c>
      <c r="R9" s="28">
        <f>'Aggregates (£bn)'!R9-'[9]Aggregates (£bn)'!R9</f>
        <v>0</v>
      </c>
      <c r="S9" s="28">
        <f>'Aggregates (£bn)'!S9-'[9]Aggregates (£bn)'!S9</f>
        <v>0</v>
      </c>
      <c r="T9" s="28">
        <f>'Aggregates (£bn)'!T9-'[9]Aggregates (£bn)'!T9</f>
        <v>0</v>
      </c>
      <c r="U9" s="28">
        <f>'Aggregates (£bn)'!U9-'[9]Aggregates (£bn)'!U9</f>
        <v>0</v>
      </c>
      <c r="V9" s="28">
        <f>'Aggregates (£bn)'!V9-'[9]Aggregates (£bn)'!V9</f>
        <v>0</v>
      </c>
      <c r="W9" s="28">
        <f>'Aggregates (£bn)'!W9-'[9]Aggregates (£bn)'!W9</f>
        <v>0</v>
      </c>
      <c r="X9" s="28">
        <f>'Aggregates (£bn)'!X9-'[9]Aggregates (£bn)'!X9</f>
        <v>0</v>
      </c>
      <c r="Y9" s="28">
        <f>'Aggregates (£bn)'!AA9-'[9]Aggregates (£bn)'!Y9</f>
        <v>0.11899999999999999</v>
      </c>
      <c r="Z9" s="28" t="str">
        <f>IFERROR('Aggregates (£bn)'!AB9 - '[9]Aggregates (£bn)'!Z9, "-")</f>
        <v>-</v>
      </c>
      <c r="AA9" s="28" t="str">
        <f>IFERROR('Aggregates (£bn)'!AC9 - '[9]Aggregates (£bn)'!AA9, "-")</f>
        <v>-</v>
      </c>
      <c r="AB9" s="28" t="str">
        <f>IFERROR('Aggregates (£bn)'!AD9 - '[9]Aggregates (£bn)'!AB9, "-")</f>
        <v>-</v>
      </c>
      <c r="AC9" s="28" t="str">
        <f>IFERROR('Aggregates (£bn)'!AE9 - '[9]Aggregates (£bn)'!AC9, "-")</f>
        <v>-</v>
      </c>
      <c r="AD9" s="28" t="str">
        <f>IFERROR('Aggregates (£bn)'!AF9 - '[9]Aggregates (£bn)'!AD9, "-")</f>
        <v>-</v>
      </c>
      <c r="AE9" s="28" t="str">
        <f>IFERROR('Aggregates (£bn)'!AG9 - '[9]Aggregates (£bn)'!AE9, "-")</f>
        <v>-</v>
      </c>
      <c r="AF9" s="28"/>
      <c r="AG9" s="44" t="s">
        <v>121</v>
      </c>
      <c r="AH9" s="28">
        <f>'Aggregates (per cent of GDP)'!C6-'[9]Aggregates (per cent of GDP)'!C6</f>
        <v>0</v>
      </c>
      <c r="AI9" s="28">
        <f>'Aggregates (per cent of GDP)'!D6-'[9]Aggregates (per cent of GDP)'!D6</f>
        <v>0</v>
      </c>
      <c r="AJ9" s="28">
        <f>'Aggregates (per cent of GDP)'!E6-'[9]Aggregates (per cent of GDP)'!E6</f>
        <v>0</v>
      </c>
      <c r="AK9" s="28">
        <f>'Aggregates (per cent of GDP)'!F6-'[9]Aggregates (per cent of GDP)'!F6</f>
        <v>0</v>
      </c>
      <c r="AL9" s="28">
        <f>'Aggregates (per cent of GDP)'!G6-'[9]Aggregates (per cent of GDP)'!G6</f>
        <v>0</v>
      </c>
      <c r="AM9" s="28">
        <f>'Aggregates (per cent of GDP)'!H6-'[9]Aggregates (per cent of GDP)'!H6</f>
        <v>0</v>
      </c>
      <c r="AN9" s="28">
        <f>'Aggregates (per cent of GDP)'!I6-'[9]Aggregates (per cent of GDP)'!I6</f>
        <v>0</v>
      </c>
      <c r="AO9" s="28">
        <f>'Aggregates (per cent of GDP)'!J6-'[9]Aggregates (per cent of GDP)'!J6</f>
        <v>0</v>
      </c>
      <c r="AP9" s="28" t="str">
        <f>IFERROR('Aggregates (per cent of GDP)'!K6 - '[9]Aggregates (per cent of GDP)'!K6, "-")</f>
        <v>-</v>
      </c>
      <c r="AQ9" s="28">
        <f>'Aggregates (per cent of GDP)'!L6-'[9]Aggregates (per cent of GDP)'!L6</f>
        <v>0</v>
      </c>
      <c r="AR9" s="28" t="str">
        <f>IFERROR('Aggregates (per cent of GDP)'!M6 - '[9]Aggregates (per cent of GDP)'!M6, "-")</f>
        <v>-</v>
      </c>
      <c r="AS9" s="28" t="str">
        <f>IFERROR('Aggregates (per cent of GDP)'!L6 - '[9]Aggregates (per cent of GDP)'!N6, "-")</f>
        <v>-</v>
      </c>
      <c r="AT9" s="28" t="str">
        <f>IFERROR('Aggregates (per cent of GDP)'!N6 - '[9]Aggregates (per cent of GDP)'!O6, "-")</f>
        <v>-</v>
      </c>
      <c r="AU9" s="28">
        <f>'Aggregates (per cent of GDP)'!P6-'[9]Aggregates (per cent of GDP)'!P6</f>
        <v>0</v>
      </c>
      <c r="AV9" s="28">
        <f>'Aggregates (per cent of GDP)'!R6-'[9]Aggregates (per cent of GDP)'!Q6</f>
        <v>7.8149396006245375</v>
      </c>
      <c r="AW9" s="28">
        <f>'Aggregates (per cent of GDP)'!R6-'[9]Aggregates (per cent of GDP)'!R6</f>
        <v>0</v>
      </c>
      <c r="AX9" s="28">
        <f>'Aggregates (per cent of GDP)'!S6-'[9]Aggregates (per cent of GDP)'!S6</f>
        <v>0</v>
      </c>
      <c r="AY9" s="28">
        <f>'Aggregates (per cent of GDP)'!T6-'[9]Aggregates (per cent of GDP)'!T6</f>
        <v>0</v>
      </c>
      <c r="AZ9" s="28">
        <f>'Aggregates (per cent of GDP)'!U6-'[9]Aggregates (per cent of GDP)'!U6</f>
        <v>0</v>
      </c>
      <c r="BA9" s="28">
        <f>'Aggregates (per cent of GDP)'!V6-'[9]Aggregates (per cent of GDP)'!V6</f>
        <v>0</v>
      </c>
      <c r="BB9" s="28">
        <f>'Aggregates (per cent of GDP)'!W6-'[9]Aggregates (per cent of GDP)'!W6</f>
        <v>0</v>
      </c>
      <c r="BC9" s="28" t="str">
        <f>IFERROR('Aggregates (per cent of GDP)'!N6 - '[9]Aggregates (per cent of GDP)'!O6, "-")</f>
        <v>-</v>
      </c>
      <c r="BD9" s="28">
        <f>'Aggregates (per cent of GDP)'!AA6-'[9]Aggregates (per cent of GDP)'!Y6</f>
        <v>-4.2320650834086617</v>
      </c>
      <c r="BE9" s="28" t="str">
        <f>IFERROR('Aggregates (per cent of GDP)'!AB6 - '[9]Aggregates (per cent of GDP)'!Z6, "-")</f>
        <v>-</v>
      </c>
      <c r="BF9" s="28" t="str">
        <f>IFERROR('Aggregates (per cent of GDP)'!AC6 - '[9]Aggregates (per cent of GDP)'!AA6, "-")</f>
        <v>-</v>
      </c>
      <c r="BG9" s="28"/>
      <c r="BH9" s="28"/>
      <c r="BI9" s="28"/>
      <c r="BK9" s="29" t="s">
        <v>102</v>
      </c>
      <c r="BL9" s="28">
        <f>'Aggregates (2024-25 prices)'!C6-'[9]Aggregates (2024-25 prices)'!$C$6</f>
        <v>-5.3390070922006316E-2</v>
      </c>
      <c r="BM9" s="28">
        <f>'Aggregates (2024-25 prices)'!D6-'[9]Aggregates (2024-25 prices)'!D6</f>
        <v>-5.3971631205655513E-2</v>
      </c>
      <c r="BN9" s="28">
        <f>'Aggregates (2024-25 prices)'!E6-'[9]Aggregates (2024-25 prices)'!E6</f>
        <v>-4.3354609929082244E-2</v>
      </c>
      <c r="BO9" s="28">
        <f>'Aggregates (2024-25 prices)'!F6-'[9]Aggregates (2024-25 prices)'!F6</f>
        <v>-6.3758865248253471E-3</v>
      </c>
      <c r="BP9" s="28">
        <f>'Aggregates (2024-25 prices)'!G6-'[9]Aggregates (2024-25 prices)'!G6</f>
        <v>-4.2411347517763431E-3</v>
      </c>
      <c r="BQ9" s="28">
        <f>'Aggregates (2024-25 prices)'!H6-'[9]Aggregates (2024-25 prices)'!H6</f>
        <v>-1.061702127660169E-2</v>
      </c>
      <c r="BR9" s="28">
        <f>'Aggregates (2024-25 prices)'!I6-'[9]Aggregates (2024-25 prices)'!I6</f>
        <v>-4.3900709219855116E-2</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94</v>
      </c>
      <c r="C10" s="28">
        <f>'Aggregates (£bn)'!C10-'[9]Aggregates (£bn)'!C10</f>
        <v>0</v>
      </c>
      <c r="D10" s="28">
        <f>'Aggregates (£bn)'!D10-'[9]Aggregates (£bn)'!D10</f>
        <v>0</v>
      </c>
      <c r="E10" s="28">
        <f>'Aggregates (£bn)'!E10-'[9]Aggregates (£bn)'!E10</f>
        <v>0</v>
      </c>
      <c r="F10" s="28">
        <f>'Aggregates (£bn)'!F10-'[9]Aggregates (£bn)'!F10</f>
        <v>0</v>
      </c>
      <c r="G10" s="28">
        <f>'Aggregates (£bn)'!G10-'[9]Aggregates (£bn)'!G10</f>
        <v>0</v>
      </c>
      <c r="H10" s="28">
        <f>'Aggregates (£bn)'!H10-'[9]Aggregates (£bn)'!H10</f>
        <v>0</v>
      </c>
      <c r="I10" s="28">
        <f>'Aggregates (£bn)'!I10-'[9]Aggregates (£bn)'!I10</f>
        <v>0</v>
      </c>
      <c r="J10" s="28">
        <f>'Aggregates (£bn)'!J10-'[9]Aggregates (£bn)'!J10</f>
        <v>0</v>
      </c>
      <c r="K10" s="125" t="str">
        <f>IFERROR('Aggregates (£bn)'!K10 - '[9]Aggregates (£bn)'!K10, "-")</f>
        <v>-</v>
      </c>
      <c r="L10" s="28">
        <f>'Aggregates (£bn)'!L10-'[9]Aggregates (£bn)'!L10</f>
        <v>0</v>
      </c>
      <c r="M10" s="28" t="str">
        <f>IFERROR('Aggregates (£bn)'!L10 - '[9]Aggregates (£bn)'!M10, "-")</f>
        <v>-</v>
      </c>
      <c r="N10" s="28" t="str">
        <f>IFERROR('Aggregates (£bn)'!M10 - '[9]Aggregates (£bn)'!N10, "-")</f>
        <v>-</v>
      </c>
      <c r="O10" s="28" t="str">
        <f>IFERROR('Aggregates (£bn)'!N10 - '[9]Aggregates (£bn)'!O10, "-")</f>
        <v>-</v>
      </c>
      <c r="P10" s="28">
        <f>'Aggregates (£bn)'!P10-'[9]Aggregates (£bn)'!P10</f>
        <v>0</v>
      </c>
      <c r="Q10" s="28">
        <f>'Aggregates (£bn)'!Q10-'[9]Aggregates (£bn)'!Q10</f>
        <v>0</v>
      </c>
      <c r="R10" s="28">
        <f>'Aggregates (£bn)'!R10-'[9]Aggregates (£bn)'!R10</f>
        <v>0</v>
      </c>
      <c r="S10" s="28">
        <f>'Aggregates (£bn)'!S10-'[9]Aggregates (£bn)'!S10</f>
        <v>0</v>
      </c>
      <c r="T10" s="28">
        <f>'Aggregates (£bn)'!T10-'[9]Aggregates (£bn)'!T10</f>
        <v>0</v>
      </c>
      <c r="U10" s="28">
        <f>'Aggregates (£bn)'!U10-'[9]Aggregates (£bn)'!U10</f>
        <v>0</v>
      </c>
      <c r="V10" s="28">
        <f>'Aggregates (£bn)'!V10-'[9]Aggregates (£bn)'!V10</f>
        <v>0</v>
      </c>
      <c r="W10" s="28">
        <f>'Aggregates (£bn)'!W10-'[9]Aggregates (£bn)'!W10</f>
        <v>0</v>
      </c>
      <c r="X10" s="28">
        <f>'Aggregates (£bn)'!X10-'[9]Aggregates (£bn)'!X10</f>
        <v>0</v>
      </c>
      <c r="Y10" s="28">
        <f>'Aggregates (£bn)'!AA10-'[9]Aggregates (£bn)'!Y10</f>
        <v>-0.434</v>
      </c>
      <c r="Z10" s="28" t="str">
        <f>IFERROR('Aggregates (£bn)'!AB10 - '[9]Aggregates (£bn)'!Z10, "-")</f>
        <v>-</v>
      </c>
      <c r="AA10" s="28" t="str">
        <f>IFERROR('Aggregates (£bn)'!AC10 - '[9]Aggregates (£bn)'!AA10, "-")</f>
        <v>-</v>
      </c>
      <c r="AB10" s="28" t="str">
        <f>IFERROR('Aggregates (£bn)'!AD10 - '[9]Aggregates (£bn)'!AB10, "-")</f>
        <v>-</v>
      </c>
      <c r="AC10" s="28" t="str">
        <f>IFERROR('Aggregates (£bn)'!AE10 - '[9]Aggregates (£bn)'!AC10, "-")</f>
        <v>-</v>
      </c>
      <c r="AD10" s="28" t="str">
        <f>IFERROR('Aggregates (£bn)'!AF10 - '[9]Aggregates (£bn)'!AD10, "-")</f>
        <v>-</v>
      </c>
      <c r="AE10" s="28" t="str">
        <f>IFERROR('Aggregates (£bn)'!AG10 - '[9]Aggregates (£bn)'!AE10, "-")</f>
        <v>-</v>
      </c>
      <c r="AF10" s="28"/>
      <c r="AG10" s="44" t="s">
        <v>122</v>
      </c>
      <c r="AH10" s="28">
        <f>'Aggregates (per cent of GDP)'!C7-'[9]Aggregates (per cent of GDP)'!C7</f>
        <v>0</v>
      </c>
      <c r="AI10" s="28">
        <f>'Aggregates (per cent of GDP)'!D7-'[9]Aggregates (per cent of GDP)'!D7</f>
        <v>0</v>
      </c>
      <c r="AJ10" s="28">
        <f>'Aggregates (per cent of GDP)'!E7-'[9]Aggregates (per cent of GDP)'!E7</f>
        <v>0</v>
      </c>
      <c r="AK10" s="28">
        <f>'Aggregates (per cent of GDP)'!F7-'[9]Aggregates (per cent of GDP)'!F7</f>
        <v>0</v>
      </c>
      <c r="AL10" s="28">
        <f>'Aggregates (per cent of GDP)'!G7-'[9]Aggregates (per cent of GDP)'!G7</f>
        <v>0</v>
      </c>
      <c r="AM10" s="28">
        <f>'Aggregates (per cent of GDP)'!H7-'[9]Aggregates (per cent of GDP)'!H7</f>
        <v>0</v>
      </c>
      <c r="AN10" s="28">
        <f>'Aggregates (per cent of GDP)'!I7-'[9]Aggregates (per cent of GDP)'!I7</f>
        <v>0</v>
      </c>
      <c r="AO10" s="28">
        <f>'Aggregates (per cent of GDP)'!J7-'[9]Aggregates (per cent of GDP)'!J7</f>
        <v>0</v>
      </c>
      <c r="AP10" s="28" t="str">
        <f>IFERROR('Aggregates (per cent of GDP)'!K7 - '[9]Aggregates (per cent of GDP)'!K7, "-")</f>
        <v>-</v>
      </c>
      <c r="AQ10" s="28">
        <f>'Aggregates (per cent of GDP)'!L7-'[9]Aggregates (per cent of GDP)'!L7</f>
        <v>0</v>
      </c>
      <c r="AR10" s="28" t="str">
        <f>IFERROR('Aggregates (per cent of GDP)'!M7 - '[9]Aggregates (per cent of GDP)'!M7, "-")</f>
        <v>-</v>
      </c>
      <c r="AS10" s="28" t="str">
        <f>IFERROR('Aggregates (per cent of GDP)'!L7 - '[9]Aggregates (per cent of GDP)'!N7, "-")</f>
        <v>-</v>
      </c>
      <c r="AT10" s="28" t="str">
        <f>IFERROR('Aggregates (per cent of GDP)'!N7 - '[9]Aggregates (per cent of GDP)'!O7, "-")</f>
        <v>-</v>
      </c>
      <c r="AU10" s="28">
        <f>'Aggregates (per cent of GDP)'!P7-'[9]Aggregates (per cent of GDP)'!P7</f>
        <v>0</v>
      </c>
      <c r="AV10" s="28">
        <f>'Aggregates (per cent of GDP)'!R7-'[9]Aggregates (per cent of GDP)'!Q7</f>
        <v>7.4175824175824179</v>
      </c>
      <c r="AW10" s="28">
        <f>'Aggregates (per cent of GDP)'!R7-'[9]Aggregates (per cent of GDP)'!R7</f>
        <v>0</v>
      </c>
      <c r="AX10" s="28">
        <f>'Aggregates (per cent of GDP)'!S7-'[9]Aggregates (per cent of GDP)'!S7</f>
        <v>0</v>
      </c>
      <c r="AY10" s="28">
        <f>'Aggregates (per cent of GDP)'!T7-'[9]Aggregates (per cent of GDP)'!T7</f>
        <v>0</v>
      </c>
      <c r="AZ10" s="28">
        <f>'Aggregates (per cent of GDP)'!U7-'[9]Aggregates (per cent of GDP)'!U7</f>
        <v>0</v>
      </c>
      <c r="BA10" s="28">
        <f>'Aggregates (per cent of GDP)'!V7-'[9]Aggregates (per cent of GDP)'!V7</f>
        <v>0</v>
      </c>
      <c r="BB10" s="28">
        <f>'Aggregates (per cent of GDP)'!W7-'[9]Aggregates (per cent of GDP)'!W7</f>
        <v>0</v>
      </c>
      <c r="BC10" s="28" t="str">
        <f>IFERROR('Aggregates (per cent of GDP)'!N7 - '[9]Aggregates (per cent of GDP)'!O7, "-")</f>
        <v>-</v>
      </c>
      <c r="BD10" s="28">
        <f>'Aggregates (per cent of GDP)'!AA7-'[9]Aggregates (per cent of GDP)'!Y7</f>
        <v>-3.2731554160125591</v>
      </c>
      <c r="BE10" s="28" t="str">
        <f>IFERROR('Aggregates (per cent of GDP)'!AB7 - '[9]Aggregates (per cent of GDP)'!Z7, "-")</f>
        <v>-</v>
      </c>
      <c r="BF10" s="28" t="str">
        <f>IFERROR('Aggregates (per cent of GDP)'!AC7 - '[9]Aggregates (per cent of GDP)'!AA7, "-")</f>
        <v>-</v>
      </c>
      <c r="BG10" s="28"/>
      <c r="BH10" s="28"/>
      <c r="BI10" s="28"/>
      <c r="BK10" s="29" t="s">
        <v>103</v>
      </c>
      <c r="BL10" s="28">
        <f>'Aggregates (2024-25 prices)'!C7-'[9]Aggregates (2024-25 prices)'!$C$7</f>
        <v>-5.3850340136079922E-2</v>
      </c>
      <c r="BM10" s="28">
        <f>'Aggregates (2024-25 prices)'!D7-'[9]Aggregates (2024-25 prices)'!D7</f>
        <v>-5.3891156462640311E-2</v>
      </c>
      <c r="BN10" s="28">
        <f>'Aggregates (2024-25 prices)'!E7-'[9]Aggregates (2024-25 prices)'!E7</f>
        <v>-4.3455782312946667E-2</v>
      </c>
      <c r="BO10" s="28">
        <f>'Aggregates (2024-25 prices)'!F7-'[9]Aggregates (2024-25 prices)'!F7</f>
        <v>-6.0680272108939448E-3</v>
      </c>
      <c r="BP10" s="28">
        <f>'Aggregates (2024-25 prices)'!G7-'[9]Aggregates (2024-25 prices)'!G7</f>
        <v>-4.3673469387748298E-3</v>
      </c>
      <c r="BQ10" s="28">
        <f>'Aggregates (2024-25 prices)'!H7-'[9]Aggregates (2024-25 prices)'!H7</f>
        <v>-1.0435374149672327E-2</v>
      </c>
      <c r="BR10" s="28">
        <f>'Aggregates (2024-25 prices)'!I7-'[9]Aggregates (2024-25 prices)'!I7</f>
        <v>-4.4278911564617829E-2</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95</v>
      </c>
      <c r="C11" s="28">
        <f>'Aggregates (£bn)'!C11-'[9]Aggregates (£bn)'!C11</f>
        <v>0</v>
      </c>
      <c r="D11" s="28">
        <f>'Aggregates (£bn)'!D11-'[9]Aggregates (£bn)'!D11</f>
        <v>0</v>
      </c>
      <c r="E11" s="28">
        <f>'Aggregates (£bn)'!E11-'[9]Aggregates (£bn)'!E11</f>
        <v>0</v>
      </c>
      <c r="F11" s="28">
        <f>'Aggregates (£bn)'!F11-'[9]Aggregates (£bn)'!F11</f>
        <v>0</v>
      </c>
      <c r="G11" s="28">
        <f>'Aggregates (£bn)'!G11-'[9]Aggregates (£bn)'!G11</f>
        <v>0</v>
      </c>
      <c r="H11" s="28">
        <f>'Aggregates (£bn)'!H11-'[9]Aggregates (£bn)'!H11</f>
        <v>0</v>
      </c>
      <c r="I11" s="28">
        <f>'Aggregates (£bn)'!I11-'[9]Aggregates (£bn)'!I11</f>
        <v>0</v>
      </c>
      <c r="J11" s="28">
        <f>'Aggregates (£bn)'!J11-'[9]Aggregates (£bn)'!J11</f>
        <v>0</v>
      </c>
      <c r="K11" s="125" t="str">
        <f>IFERROR('Aggregates (£bn)'!K11 - '[9]Aggregates (£bn)'!K11, "-")</f>
        <v>-</v>
      </c>
      <c r="L11" s="28">
        <f>'Aggregates (£bn)'!L11-'[9]Aggregates (£bn)'!L11</f>
        <v>0</v>
      </c>
      <c r="M11" s="28" t="str">
        <f>IFERROR('Aggregates (£bn)'!L11 - '[9]Aggregates (£bn)'!M11, "-")</f>
        <v>-</v>
      </c>
      <c r="N11" s="28" t="str">
        <f>IFERROR('Aggregates (£bn)'!M11 - '[9]Aggregates (£bn)'!N11, "-")</f>
        <v>-</v>
      </c>
      <c r="O11" s="28" t="str">
        <f>IFERROR('Aggregates (£bn)'!N11 - '[9]Aggregates (£bn)'!O11, "-")</f>
        <v>-</v>
      </c>
      <c r="P11" s="28">
        <f>'Aggregates (£bn)'!P11-'[9]Aggregates (£bn)'!P11</f>
        <v>0</v>
      </c>
      <c r="Q11" s="28">
        <f>'Aggregates (£bn)'!Q11-'[9]Aggregates (£bn)'!Q11</f>
        <v>0</v>
      </c>
      <c r="R11" s="28">
        <f>'Aggregates (£bn)'!R11-'[9]Aggregates (£bn)'!R11</f>
        <v>0</v>
      </c>
      <c r="S11" s="28">
        <f>'Aggregates (£bn)'!S11-'[9]Aggregates (£bn)'!S11</f>
        <v>0</v>
      </c>
      <c r="T11" s="28">
        <f>'Aggregates (£bn)'!T11-'[9]Aggregates (£bn)'!T11</f>
        <v>0</v>
      </c>
      <c r="U11" s="28">
        <f>'Aggregates (£bn)'!U11-'[9]Aggregates (£bn)'!U11</f>
        <v>0</v>
      </c>
      <c r="V11" s="28">
        <f>'Aggregates (£bn)'!V11-'[9]Aggregates (£bn)'!V11</f>
        <v>0</v>
      </c>
      <c r="W11" s="28">
        <f>'Aggregates (£bn)'!W11-'[9]Aggregates (£bn)'!W11</f>
        <v>0</v>
      </c>
      <c r="X11" s="28">
        <f>'Aggregates (£bn)'!X11-'[9]Aggregates (£bn)'!X11</f>
        <v>0</v>
      </c>
      <c r="Y11" s="28">
        <f>'Aggregates (£bn)'!AA11-'[9]Aggregates (£bn)'!Y11</f>
        <v>-0.51500000000000001</v>
      </c>
      <c r="Z11" s="28" t="str">
        <f>IFERROR('Aggregates (£bn)'!AB11 - '[9]Aggregates (£bn)'!Z11, "-")</f>
        <v>-</v>
      </c>
      <c r="AA11" s="28" t="str">
        <f>IFERROR('Aggregates (£bn)'!AC11 - '[9]Aggregates (£bn)'!AA11, "-")</f>
        <v>-</v>
      </c>
      <c r="AB11" s="28" t="str">
        <f>IFERROR('Aggregates (£bn)'!AD11 - '[9]Aggregates (£bn)'!AB11, "-")</f>
        <v>-</v>
      </c>
      <c r="AC11" s="28" t="str">
        <f>IFERROR('Aggregates (£bn)'!AE11 - '[9]Aggregates (£bn)'!AC11, "-")</f>
        <v>-</v>
      </c>
      <c r="AD11" s="28" t="str">
        <f>IFERROR('Aggregates (£bn)'!AF11 - '[9]Aggregates (£bn)'!AD11, "-")</f>
        <v>-</v>
      </c>
      <c r="AE11" s="28" t="str">
        <f>IFERROR('Aggregates (£bn)'!AG11 - '[9]Aggregates (£bn)'!AE11, "-")</f>
        <v>-</v>
      </c>
      <c r="AF11" s="28"/>
      <c r="AG11" s="44" t="s">
        <v>123</v>
      </c>
      <c r="AH11" s="28">
        <f>'Aggregates (per cent of GDP)'!C8-'[9]Aggregates (per cent of GDP)'!C8</f>
        <v>0</v>
      </c>
      <c r="AI11" s="28">
        <f>'Aggregates (per cent of GDP)'!D8-'[9]Aggregates (per cent of GDP)'!D8</f>
        <v>0</v>
      </c>
      <c r="AJ11" s="28">
        <f>'Aggregates (per cent of GDP)'!E8-'[9]Aggregates (per cent of GDP)'!E8</f>
        <v>0</v>
      </c>
      <c r="AK11" s="28">
        <f>'Aggregates (per cent of GDP)'!F8-'[9]Aggregates (per cent of GDP)'!F8</f>
        <v>0</v>
      </c>
      <c r="AL11" s="28">
        <f>'Aggregates (per cent of GDP)'!G8-'[9]Aggregates (per cent of GDP)'!G8</f>
        <v>0</v>
      </c>
      <c r="AM11" s="28">
        <f>'Aggregates (per cent of GDP)'!H8-'[9]Aggregates (per cent of GDP)'!H8</f>
        <v>0</v>
      </c>
      <c r="AN11" s="28">
        <f>'Aggregates (per cent of GDP)'!I8-'[9]Aggregates (per cent of GDP)'!I8</f>
        <v>0</v>
      </c>
      <c r="AO11" s="28">
        <f>'Aggregates (per cent of GDP)'!J8-'[9]Aggregates (per cent of GDP)'!J8</f>
        <v>0</v>
      </c>
      <c r="AP11" s="28" t="str">
        <f>IFERROR('Aggregates (per cent of GDP)'!K8 - '[9]Aggregates (per cent of GDP)'!K8, "-")</f>
        <v>-</v>
      </c>
      <c r="AQ11" s="28">
        <f>'Aggregates (per cent of GDP)'!L8-'[9]Aggregates (per cent of GDP)'!L8</f>
        <v>0</v>
      </c>
      <c r="AR11" s="28" t="str">
        <f>IFERROR('Aggregates (per cent of GDP)'!M8 - '[9]Aggregates (per cent of GDP)'!M8, "-")</f>
        <v>-</v>
      </c>
      <c r="AS11" s="28" t="str">
        <f>IFERROR('Aggregates (per cent of GDP)'!L8 - '[9]Aggregates (per cent of GDP)'!N8, "-")</f>
        <v>-</v>
      </c>
      <c r="AT11" s="28" t="str">
        <f>IFERROR('Aggregates (per cent of GDP)'!N8 - '[9]Aggregates (per cent of GDP)'!O8, "-")</f>
        <v>-</v>
      </c>
      <c r="AU11" s="28">
        <f>'Aggregates (per cent of GDP)'!P8-'[9]Aggregates (per cent of GDP)'!P8</f>
        <v>0</v>
      </c>
      <c r="AV11" s="28">
        <f>'Aggregates (per cent of GDP)'!R8-'[9]Aggregates (per cent of GDP)'!Q8</f>
        <v>5.9218345801580083</v>
      </c>
      <c r="AW11" s="28">
        <f>'Aggregates (per cent of GDP)'!R8-'[9]Aggregates (per cent of GDP)'!R8</f>
        <v>0</v>
      </c>
      <c r="AX11" s="28">
        <f>'Aggregates (per cent of GDP)'!S8-'[9]Aggregates (per cent of GDP)'!S8</f>
        <v>0</v>
      </c>
      <c r="AY11" s="28">
        <f>'Aggregates (per cent of GDP)'!T8-'[9]Aggregates (per cent of GDP)'!T8</f>
        <v>0</v>
      </c>
      <c r="AZ11" s="28">
        <f>'Aggregates (per cent of GDP)'!U8-'[9]Aggregates (per cent of GDP)'!U8</f>
        <v>0</v>
      </c>
      <c r="BA11" s="28">
        <f>'Aggregates (per cent of GDP)'!V8-'[9]Aggregates (per cent of GDP)'!V8</f>
        <v>0</v>
      </c>
      <c r="BB11" s="28">
        <f>'Aggregates (per cent of GDP)'!W8-'[9]Aggregates (per cent of GDP)'!W8</f>
        <v>0</v>
      </c>
      <c r="BC11" s="28" t="str">
        <f>IFERROR('Aggregates (per cent of GDP)'!N8 - '[9]Aggregates (per cent of GDP)'!O8, "-")</f>
        <v>-</v>
      </c>
      <c r="BD11" s="28">
        <f>'Aggregates (per cent of GDP)'!AA8-'[9]Aggregates (per cent of GDP)'!Y8</f>
        <v>-6.9915402363140595E-3</v>
      </c>
      <c r="BE11" s="28" t="str">
        <f>IFERROR('Aggregates (per cent of GDP)'!AB8 - '[9]Aggregates (per cent of GDP)'!Z8, "-")</f>
        <v>-</v>
      </c>
      <c r="BF11" s="28" t="str">
        <f>IFERROR('Aggregates (per cent of GDP)'!AC8 - '[9]Aggregates (per cent of GDP)'!AA8, "-")</f>
        <v>-</v>
      </c>
      <c r="BG11" s="28"/>
      <c r="BH11" s="28"/>
      <c r="BI11" s="28"/>
      <c r="BK11" s="29" t="s">
        <v>104</v>
      </c>
      <c r="BL11" s="28">
        <f>'Aggregates (2024-25 prices)'!C8-'[9]Aggregates (2024-25 prices)'!$C$8</f>
        <v>-5.4730263157921399E-2</v>
      </c>
      <c r="BM11" s="28">
        <f>'Aggregates (2024-25 prices)'!D8-'[9]Aggregates (2024-25 prices)'!D8</f>
        <v>-5.5197368421119108E-2</v>
      </c>
      <c r="BN11" s="28">
        <f>'Aggregates (2024-25 prices)'!E8-'[9]Aggregates (2024-25 prices)'!E8</f>
        <v>-4.4513157894783717E-2</v>
      </c>
      <c r="BO11" s="28">
        <f>'Aggregates (2024-25 prices)'!F8-'[9]Aggregates (2024-25 prices)'!F8</f>
        <v>-6.2565789473723044E-3</v>
      </c>
      <c r="BP11" s="28">
        <f>'Aggregates (2024-25 prices)'!G8-'[9]Aggregates (2024-25 prices)'!G8</f>
        <v>-4.4276315789488763E-3</v>
      </c>
      <c r="BQ11" s="28">
        <f>'Aggregates (2024-25 prices)'!H8-'[9]Aggregates (2024-25 prices)'!H8</f>
        <v>-1.0684210526328286E-2</v>
      </c>
      <c r="BR11" s="28">
        <f>'Aggregates (2024-25 prices)'!I8-'[9]Aggregates (2024-25 prices)'!I8</f>
        <v>-4.5342105263188159E-2</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96</v>
      </c>
      <c r="C12" s="28">
        <f>'Aggregates (£bn)'!C12-'[9]Aggregates (£bn)'!C12</f>
        <v>0</v>
      </c>
      <c r="D12" s="28">
        <f>'Aggregates (£bn)'!D12-'[9]Aggregates (£bn)'!D12</f>
        <v>0</v>
      </c>
      <c r="E12" s="28">
        <f>'Aggregates (£bn)'!E12-'[9]Aggregates (£bn)'!E12</f>
        <v>0</v>
      </c>
      <c r="F12" s="28">
        <f>'Aggregates (£bn)'!F12-'[9]Aggregates (£bn)'!F12</f>
        <v>0</v>
      </c>
      <c r="G12" s="28">
        <f>'Aggregates (£bn)'!G12-'[9]Aggregates (£bn)'!G12</f>
        <v>0</v>
      </c>
      <c r="H12" s="28">
        <f>'Aggregates (£bn)'!H12-'[9]Aggregates (£bn)'!H12</f>
        <v>0</v>
      </c>
      <c r="I12" s="28">
        <f>'Aggregates (£bn)'!I12-'[9]Aggregates (£bn)'!I12</f>
        <v>0</v>
      </c>
      <c r="J12" s="28">
        <f>'Aggregates (£bn)'!J12-'[9]Aggregates (£bn)'!J12</f>
        <v>0</v>
      </c>
      <c r="K12" s="125" t="str">
        <f>IFERROR('Aggregates (£bn)'!K12 - '[9]Aggregates (£bn)'!K12, "-")</f>
        <v>-</v>
      </c>
      <c r="L12" s="28">
        <f>'Aggregates (£bn)'!L12-'[9]Aggregates (£bn)'!L12</f>
        <v>0</v>
      </c>
      <c r="M12" s="28" t="str">
        <f>IFERROR('Aggregates (£bn)'!L12 - '[9]Aggregates (£bn)'!M12, "-")</f>
        <v>-</v>
      </c>
      <c r="N12" s="28" t="str">
        <f>IFERROR('Aggregates (£bn)'!M12 - '[9]Aggregates (£bn)'!N12, "-")</f>
        <v>-</v>
      </c>
      <c r="O12" s="28" t="str">
        <f>IFERROR('Aggregates (£bn)'!N12 - '[9]Aggregates (£bn)'!O12, "-")</f>
        <v>-</v>
      </c>
      <c r="P12" s="28">
        <f>'Aggregates (£bn)'!P12-'[9]Aggregates (£bn)'!P12</f>
        <v>0</v>
      </c>
      <c r="Q12" s="28">
        <f>'Aggregates (£bn)'!Q12-'[9]Aggregates (£bn)'!Q12</f>
        <v>0</v>
      </c>
      <c r="R12" s="28">
        <f>'Aggregates (£bn)'!R12-'[9]Aggregates (£bn)'!R12</f>
        <v>0</v>
      </c>
      <c r="S12" s="28">
        <f>'Aggregates (£bn)'!S12-'[9]Aggregates (£bn)'!S12</f>
        <v>0</v>
      </c>
      <c r="T12" s="28">
        <f>'Aggregates (£bn)'!T12-'[9]Aggregates (£bn)'!T12</f>
        <v>0</v>
      </c>
      <c r="U12" s="28">
        <f>'Aggregates (£bn)'!U12-'[9]Aggregates (£bn)'!U12</f>
        <v>0</v>
      </c>
      <c r="V12" s="28">
        <f>'Aggregates (£bn)'!V12-'[9]Aggregates (£bn)'!V12</f>
        <v>0</v>
      </c>
      <c r="W12" s="28">
        <f>'Aggregates (£bn)'!W12-'[9]Aggregates (£bn)'!W12</f>
        <v>0</v>
      </c>
      <c r="X12" s="28">
        <f>'Aggregates (£bn)'!X12-'[9]Aggregates (£bn)'!X12</f>
        <v>0</v>
      </c>
      <c r="Y12" s="28">
        <f>'Aggregates (£bn)'!AA12-'[9]Aggregates (£bn)'!Y12</f>
        <v>-0.41699999999999998</v>
      </c>
      <c r="Z12" s="28" t="str">
        <f>IFERROR('Aggregates (£bn)'!AB12 - '[9]Aggregates (£bn)'!Z12, "-")</f>
        <v>-</v>
      </c>
      <c r="AA12" s="28" t="str">
        <f>IFERROR('Aggregates (£bn)'!AC12 - '[9]Aggregates (£bn)'!AA12, "-")</f>
        <v>-</v>
      </c>
      <c r="AB12" s="28" t="str">
        <f>IFERROR('Aggregates (£bn)'!AD12 - '[9]Aggregates (£bn)'!AB12, "-")</f>
        <v>-</v>
      </c>
      <c r="AC12" s="28" t="str">
        <f>IFERROR('Aggregates (£bn)'!AE12 - '[9]Aggregates (£bn)'!AC12, "-")</f>
        <v>-</v>
      </c>
      <c r="AD12" s="28" t="str">
        <f>IFERROR('Aggregates (£bn)'!AF12 - '[9]Aggregates (£bn)'!AD12, "-")</f>
        <v>-</v>
      </c>
      <c r="AE12" s="28" t="str">
        <f>IFERROR('Aggregates (£bn)'!AG12 - '[9]Aggregates (£bn)'!AE12, "-")</f>
        <v>-</v>
      </c>
      <c r="AF12" s="28"/>
      <c r="AG12" s="44" t="s">
        <v>124</v>
      </c>
      <c r="AH12" s="28">
        <f>'Aggregates (per cent of GDP)'!C9-'[9]Aggregates (per cent of GDP)'!C9</f>
        <v>0</v>
      </c>
      <c r="AI12" s="28">
        <f>'Aggregates (per cent of GDP)'!D9-'[9]Aggregates (per cent of GDP)'!D9</f>
        <v>0</v>
      </c>
      <c r="AJ12" s="28">
        <f>'Aggregates (per cent of GDP)'!E9-'[9]Aggregates (per cent of GDP)'!E9</f>
        <v>0</v>
      </c>
      <c r="AK12" s="28">
        <f>'Aggregates (per cent of GDP)'!F9-'[9]Aggregates (per cent of GDP)'!F9</f>
        <v>0</v>
      </c>
      <c r="AL12" s="28">
        <f>'Aggregates (per cent of GDP)'!G9-'[9]Aggregates (per cent of GDP)'!G9</f>
        <v>0</v>
      </c>
      <c r="AM12" s="28">
        <f>'Aggregates (per cent of GDP)'!H9-'[9]Aggregates (per cent of GDP)'!H9</f>
        <v>0</v>
      </c>
      <c r="AN12" s="28">
        <f>'Aggregates (per cent of GDP)'!I9-'[9]Aggregates (per cent of GDP)'!I9</f>
        <v>0</v>
      </c>
      <c r="AO12" s="28">
        <f>'Aggregates (per cent of GDP)'!J9-'[9]Aggregates (per cent of GDP)'!J9</f>
        <v>0</v>
      </c>
      <c r="AP12" s="28" t="str">
        <f>IFERROR('Aggregates (per cent of GDP)'!K9 - '[9]Aggregates (per cent of GDP)'!K9, "-")</f>
        <v>-</v>
      </c>
      <c r="AQ12" s="28">
        <f>'Aggregates (per cent of GDP)'!L9-'[9]Aggregates (per cent of GDP)'!L9</f>
        <v>0</v>
      </c>
      <c r="AR12" s="28" t="str">
        <f>IFERROR('Aggregates (per cent of GDP)'!M9 - '[9]Aggregates (per cent of GDP)'!M9, "-")</f>
        <v>-</v>
      </c>
      <c r="AS12" s="28" t="str">
        <f>IFERROR('Aggregates (per cent of GDP)'!L9 - '[9]Aggregates (per cent of GDP)'!N9, "-")</f>
        <v>-</v>
      </c>
      <c r="AT12" s="28" t="str">
        <f>IFERROR('Aggregates (per cent of GDP)'!N9 - '[9]Aggregates (per cent of GDP)'!O9, "-")</f>
        <v>-</v>
      </c>
      <c r="AU12" s="28">
        <f>'Aggregates (per cent of GDP)'!P9-'[9]Aggregates (per cent of GDP)'!P9</f>
        <v>0</v>
      </c>
      <c r="AV12" s="28">
        <f>'Aggregates (per cent of GDP)'!R9-'[9]Aggregates (per cent of GDP)'!Q9</f>
        <v>4.4284243048403704</v>
      </c>
      <c r="AW12" s="28">
        <f>'Aggregates (per cent of GDP)'!R9-'[9]Aggregates (per cent of GDP)'!R9</f>
        <v>0</v>
      </c>
      <c r="AX12" s="28">
        <f>'Aggregates (per cent of GDP)'!S9-'[9]Aggregates (per cent of GDP)'!S9</f>
        <v>0</v>
      </c>
      <c r="AY12" s="28">
        <f>'Aggregates (per cent of GDP)'!T9-'[9]Aggregates (per cent of GDP)'!T9</f>
        <v>0</v>
      </c>
      <c r="AZ12" s="28">
        <f>'Aggregates (per cent of GDP)'!U9-'[9]Aggregates (per cent of GDP)'!U9</f>
        <v>0</v>
      </c>
      <c r="BA12" s="28">
        <f>'Aggregates (per cent of GDP)'!V9-'[9]Aggregates (per cent of GDP)'!V9</f>
        <v>0</v>
      </c>
      <c r="BB12" s="28">
        <f>'Aggregates (per cent of GDP)'!W9-'[9]Aggregates (per cent of GDP)'!W9</f>
        <v>0</v>
      </c>
      <c r="BC12" s="28" t="str">
        <f>IFERROR('Aggregates (per cent of GDP)'!N9 - '[9]Aggregates (per cent of GDP)'!O9, "-")</f>
        <v>-</v>
      </c>
      <c r="BD12" s="28">
        <f>'Aggregates (per cent of GDP)'!AA9-'[9]Aggregates (per cent of GDP)'!Y9</f>
        <v>0.99124613800205974</v>
      </c>
      <c r="BE12" s="28" t="str">
        <f>IFERROR('Aggregates (per cent of GDP)'!AB9 - '[9]Aggregates (per cent of GDP)'!Z9, "-")</f>
        <v>-</v>
      </c>
      <c r="BF12" s="28" t="str">
        <f>IFERROR('Aggregates (per cent of GDP)'!AC9 - '[9]Aggregates (per cent of GDP)'!AA9, "-")</f>
        <v>-</v>
      </c>
      <c r="BG12" s="28"/>
      <c r="BH12" s="28"/>
      <c r="BI12" s="28"/>
      <c r="BK12" s="29" t="s">
        <v>105</v>
      </c>
      <c r="BL12" s="28">
        <f>'Aggregates (2024-25 prices)'!C9-'[9]Aggregates (2024-25 prices)'!$C$9</f>
        <v>-5.5078947368485842E-2</v>
      </c>
      <c r="BM12" s="28">
        <f>'Aggregates (2024-25 prices)'!D9-'[9]Aggregates (2024-25 prices)'!D9</f>
        <v>-5.8822368421118654E-2</v>
      </c>
      <c r="BN12" s="28">
        <f>'Aggregates (2024-25 prices)'!E9-'[9]Aggregates (2024-25 prices)'!E9</f>
        <v>-4.7578947368464242E-2</v>
      </c>
      <c r="BO12" s="28">
        <f>'Aggregates (2024-25 prices)'!F9-'[9]Aggregates (2024-25 prices)'!F9</f>
        <v>-6.7368421052691474E-3</v>
      </c>
      <c r="BP12" s="28">
        <f>'Aggregates (2024-25 prices)'!G9-'[9]Aggregates (2024-25 prices)'!G9</f>
        <v>-4.5065789473710538E-3</v>
      </c>
      <c r="BQ12" s="28">
        <f>'Aggregates (2024-25 prices)'!H9-'[9]Aggregates (2024-25 prices)'!H9</f>
        <v>-1.1243421052640201E-2</v>
      </c>
      <c r="BR12" s="28">
        <f>'Aggregates (2024-25 prices)'!I9-'[9]Aggregates (2024-25 prices)'!I9</f>
        <v>-4.6526315789520822E-2</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97</v>
      </c>
      <c r="C13" s="28">
        <f>'Aggregates (£bn)'!C13-'[9]Aggregates (£bn)'!C13</f>
        <v>0</v>
      </c>
      <c r="D13" s="28">
        <f>'Aggregates (£bn)'!D13-'[9]Aggregates (£bn)'!D13</f>
        <v>0</v>
      </c>
      <c r="E13" s="28">
        <f>'Aggregates (£bn)'!E13-'[9]Aggregates (£bn)'!E13</f>
        <v>0</v>
      </c>
      <c r="F13" s="28">
        <f>'Aggregates (£bn)'!F13-'[9]Aggregates (£bn)'!F13</f>
        <v>0</v>
      </c>
      <c r="G13" s="28">
        <f>'Aggregates (£bn)'!G13-'[9]Aggregates (£bn)'!G13</f>
        <v>0</v>
      </c>
      <c r="H13" s="28">
        <f>'Aggregates (£bn)'!H13-'[9]Aggregates (£bn)'!H13</f>
        <v>0</v>
      </c>
      <c r="I13" s="28">
        <f>'Aggregates (£bn)'!I13-'[9]Aggregates (£bn)'!I13</f>
        <v>0</v>
      </c>
      <c r="J13" s="28">
        <f>'Aggregates (£bn)'!J13-'[9]Aggregates (£bn)'!J13</f>
        <v>0</v>
      </c>
      <c r="K13" s="125" t="str">
        <f>IFERROR('Aggregates (£bn)'!K13 - '[9]Aggregates (£bn)'!K13, "-")</f>
        <v>-</v>
      </c>
      <c r="L13" s="28">
        <f>'Aggregates (£bn)'!L13-'[9]Aggregates (£bn)'!L13</f>
        <v>0</v>
      </c>
      <c r="M13" s="28" t="str">
        <f>IFERROR('Aggregates (£bn)'!L13 - '[9]Aggregates (£bn)'!M13, "-")</f>
        <v>-</v>
      </c>
      <c r="N13" s="28" t="str">
        <f>IFERROR('Aggregates (£bn)'!M13 - '[9]Aggregates (£bn)'!N13, "-")</f>
        <v>-</v>
      </c>
      <c r="O13" s="28" t="str">
        <f>IFERROR('Aggregates (£bn)'!N13 - '[9]Aggregates (£bn)'!O13, "-")</f>
        <v>-</v>
      </c>
      <c r="P13" s="28">
        <f>'Aggregates (£bn)'!P13-'[9]Aggregates (£bn)'!P13</f>
        <v>0</v>
      </c>
      <c r="Q13" s="28">
        <f>'Aggregates (£bn)'!Q13-'[9]Aggregates (£bn)'!Q13</f>
        <v>0</v>
      </c>
      <c r="R13" s="28">
        <f>'Aggregates (£bn)'!R13-'[9]Aggregates (£bn)'!R13</f>
        <v>0</v>
      </c>
      <c r="S13" s="28">
        <f>'Aggregates (£bn)'!S13-'[9]Aggregates (£bn)'!S13</f>
        <v>0</v>
      </c>
      <c r="T13" s="28">
        <f>'Aggregates (£bn)'!T13-'[9]Aggregates (£bn)'!T13</f>
        <v>0</v>
      </c>
      <c r="U13" s="28">
        <f>'Aggregates (£bn)'!U13-'[9]Aggregates (£bn)'!U13</f>
        <v>0</v>
      </c>
      <c r="V13" s="28">
        <f>'Aggregates (£bn)'!V13-'[9]Aggregates (£bn)'!V13</f>
        <v>0</v>
      </c>
      <c r="W13" s="28">
        <f>'Aggregates (£bn)'!W13-'[9]Aggregates (£bn)'!W13</f>
        <v>0</v>
      </c>
      <c r="X13" s="28">
        <f>'Aggregates (£bn)'!X13-'[9]Aggregates (£bn)'!X13</f>
        <v>0</v>
      </c>
      <c r="Y13" s="28">
        <f>'Aggregates (£bn)'!AA13-'[9]Aggregates (£bn)'!Y13</f>
        <v>-1E-3</v>
      </c>
      <c r="Z13" s="28" t="str">
        <f>IFERROR('Aggregates (£bn)'!AB13 - '[9]Aggregates (£bn)'!Z13, "-")</f>
        <v>-</v>
      </c>
      <c r="AA13" s="28" t="str">
        <f>IFERROR('Aggregates (£bn)'!AC13 - '[9]Aggregates (£bn)'!AA13, "-")</f>
        <v>-</v>
      </c>
      <c r="AB13" s="28" t="str">
        <f>IFERROR('Aggregates (£bn)'!AD13 - '[9]Aggregates (£bn)'!AB13, "-")</f>
        <v>-</v>
      </c>
      <c r="AC13" s="28" t="str">
        <f>IFERROR('Aggregates (£bn)'!AE13 - '[9]Aggregates (£bn)'!AC13, "-")</f>
        <v>-</v>
      </c>
      <c r="AD13" s="28" t="str">
        <f>IFERROR('Aggregates (£bn)'!AF13 - '[9]Aggregates (£bn)'!AD13, "-")</f>
        <v>-</v>
      </c>
      <c r="AE13" s="28" t="str">
        <f>IFERROR('Aggregates (£bn)'!AG13 - '[9]Aggregates (£bn)'!AE13, "-")</f>
        <v>-</v>
      </c>
      <c r="AF13" s="28"/>
      <c r="AG13" s="44" t="s">
        <v>125</v>
      </c>
      <c r="AH13" s="28">
        <f>'Aggregates (per cent of GDP)'!C10-'[9]Aggregates (per cent of GDP)'!C10</f>
        <v>0</v>
      </c>
      <c r="AI13" s="28">
        <f>'Aggregates (per cent of GDP)'!D10-'[9]Aggregates (per cent of GDP)'!D10</f>
        <v>0</v>
      </c>
      <c r="AJ13" s="28">
        <f>'Aggregates (per cent of GDP)'!E10-'[9]Aggregates (per cent of GDP)'!E10</f>
        <v>0</v>
      </c>
      <c r="AK13" s="28">
        <f>'Aggregates (per cent of GDP)'!F10-'[9]Aggregates (per cent of GDP)'!F10</f>
        <v>0</v>
      </c>
      <c r="AL13" s="28">
        <f>'Aggregates (per cent of GDP)'!G10-'[9]Aggregates (per cent of GDP)'!G10</f>
        <v>0</v>
      </c>
      <c r="AM13" s="28">
        <f>'Aggregates (per cent of GDP)'!H10-'[9]Aggregates (per cent of GDP)'!H10</f>
        <v>0</v>
      </c>
      <c r="AN13" s="28">
        <f>'Aggregates (per cent of GDP)'!I10-'[9]Aggregates (per cent of GDP)'!I10</f>
        <v>0</v>
      </c>
      <c r="AO13" s="28">
        <f>'Aggregates (per cent of GDP)'!J10-'[9]Aggregates (per cent of GDP)'!J10</f>
        <v>0</v>
      </c>
      <c r="AP13" s="28" t="str">
        <f>IFERROR('Aggregates (per cent of GDP)'!K10 - '[9]Aggregates (per cent of GDP)'!K10, "-")</f>
        <v>-</v>
      </c>
      <c r="AQ13" s="28">
        <f>'Aggregates (per cent of GDP)'!L10-'[9]Aggregates (per cent of GDP)'!L10</f>
        <v>0</v>
      </c>
      <c r="AR13" s="28" t="str">
        <f>IFERROR('Aggregates (per cent of GDP)'!M10 - '[9]Aggregates (per cent of GDP)'!M10, "-")</f>
        <v>-</v>
      </c>
      <c r="AS13" s="28" t="str">
        <f>IFERROR('Aggregates (per cent of GDP)'!L10 - '[9]Aggregates (per cent of GDP)'!N10, "-")</f>
        <v>-</v>
      </c>
      <c r="AT13" s="28" t="str">
        <f>IFERROR('Aggregates (per cent of GDP)'!N10 - '[9]Aggregates (per cent of GDP)'!O10, "-")</f>
        <v>-</v>
      </c>
      <c r="AU13" s="28">
        <f>'Aggregates (per cent of GDP)'!P10-'[9]Aggregates (per cent of GDP)'!P10</f>
        <v>0</v>
      </c>
      <c r="AV13" s="28">
        <f>'Aggregates (per cent of GDP)'!R10-'[9]Aggregates (per cent of GDP)'!Q10</f>
        <v>3.5540905004495054</v>
      </c>
      <c r="AW13" s="28">
        <f>'Aggregates (per cent of GDP)'!R10-'[9]Aggregates (per cent of GDP)'!R10</f>
        <v>0</v>
      </c>
      <c r="AX13" s="28">
        <f>'Aggregates (per cent of GDP)'!S10-'[9]Aggregates (per cent of GDP)'!S10</f>
        <v>0</v>
      </c>
      <c r="AY13" s="28">
        <f>'Aggregates (per cent of GDP)'!T10-'[9]Aggregates (per cent of GDP)'!T10</f>
        <v>0</v>
      </c>
      <c r="AZ13" s="28">
        <f>'Aggregates (per cent of GDP)'!U10-'[9]Aggregates (per cent of GDP)'!U10</f>
        <v>0</v>
      </c>
      <c r="BA13" s="28">
        <f>'Aggregates (per cent of GDP)'!V10-'[9]Aggregates (per cent of GDP)'!V10</f>
        <v>0</v>
      </c>
      <c r="BB13" s="28">
        <f>'Aggregates (per cent of GDP)'!W10-'[9]Aggregates (per cent of GDP)'!W10</f>
        <v>0</v>
      </c>
      <c r="BC13" s="28" t="str">
        <f>IFERROR('Aggregates (per cent of GDP)'!N10 - '[9]Aggregates (per cent of GDP)'!O10, "-")</f>
        <v>-</v>
      </c>
      <c r="BD13" s="28">
        <f>'Aggregates (per cent of GDP)'!AA10-'[9]Aggregates (per cent of GDP)'!Y10</f>
        <v>1.7620617320946959</v>
      </c>
      <c r="BE13" s="28" t="str">
        <f>IFERROR('Aggregates (per cent of GDP)'!AB10 - '[9]Aggregates (per cent of GDP)'!Z10, "-")</f>
        <v>-</v>
      </c>
      <c r="BF13" s="28" t="str">
        <f>IFERROR('Aggregates (per cent of GDP)'!AC10 - '[9]Aggregates (per cent of GDP)'!AA10, "-")</f>
        <v>-</v>
      </c>
      <c r="BG13" s="28"/>
      <c r="BH13" s="28"/>
      <c r="BI13" s="28"/>
      <c r="BK13" s="29" t="s">
        <v>106</v>
      </c>
      <c r="BL13" s="28">
        <f>'Aggregates (2024-25 prices)'!C10-'[9]Aggregates (2024-25 prices)'!$C$10</f>
        <v>-5.7876623376699854E-2</v>
      </c>
      <c r="BM13" s="28">
        <f>'Aggregates (2024-25 prices)'!D10-'[9]Aggregates (2024-25 prices)'!D10</f>
        <v>-6.2175324675365573E-2</v>
      </c>
      <c r="BN13" s="28">
        <f>'Aggregates (2024-25 prices)'!E10-'[9]Aggregates (2024-25 prices)'!E10</f>
        <v>-5.043506493507266E-2</v>
      </c>
      <c r="BO13" s="28">
        <f>'Aggregates (2024-25 prices)'!F10-'[9]Aggregates (2024-25 prices)'!F10</f>
        <v>-6.9220779220842132E-3</v>
      </c>
      <c r="BP13" s="28">
        <f>'Aggregates (2024-25 prices)'!G10-'[9]Aggregates (2024-25 prices)'!G10</f>
        <v>-4.8181818181873837E-3</v>
      </c>
      <c r="BQ13" s="28">
        <f>'Aggregates (2024-25 prices)'!H10-'[9]Aggregates (2024-25 prices)'!H10</f>
        <v>-1.1740259740271597E-2</v>
      </c>
      <c r="BR13" s="28">
        <f>'Aggregates (2024-25 prices)'!I10-'[9]Aggregates (2024-25 prices)'!I10</f>
        <v>-4.8240259740282454E-2</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98</v>
      </c>
      <c r="C14" s="28">
        <f>'Aggregates (£bn)'!C14-'[9]Aggregates (£bn)'!C14</f>
        <v>0</v>
      </c>
      <c r="D14" s="28">
        <f>'Aggregates (£bn)'!D14-'[9]Aggregates (£bn)'!D14</f>
        <v>0</v>
      </c>
      <c r="E14" s="28">
        <f>'Aggregates (£bn)'!E14-'[9]Aggregates (£bn)'!E14</f>
        <v>0</v>
      </c>
      <c r="F14" s="28">
        <f>'Aggregates (£bn)'!F14-'[9]Aggregates (£bn)'!F14</f>
        <v>0</v>
      </c>
      <c r="G14" s="28">
        <f>'Aggregates (£bn)'!G14-'[9]Aggregates (£bn)'!G14</f>
        <v>0</v>
      </c>
      <c r="H14" s="28">
        <f>'Aggregates (£bn)'!H14-'[9]Aggregates (£bn)'!H14</f>
        <v>0</v>
      </c>
      <c r="I14" s="28">
        <f>'Aggregates (£bn)'!I14-'[9]Aggregates (£bn)'!I14</f>
        <v>0</v>
      </c>
      <c r="J14" s="28">
        <f>'Aggregates (£bn)'!J14-'[9]Aggregates (£bn)'!J14</f>
        <v>0</v>
      </c>
      <c r="K14" s="125" t="str">
        <f>IFERROR('Aggregates (£bn)'!K14 - '[9]Aggregates (£bn)'!K14, "-")</f>
        <v>-</v>
      </c>
      <c r="L14" s="28">
        <f>'Aggregates (£bn)'!L14-'[9]Aggregates (£bn)'!L14</f>
        <v>0</v>
      </c>
      <c r="M14" s="28" t="str">
        <f>IFERROR('Aggregates (£bn)'!L14 - '[9]Aggregates (£bn)'!M14, "-")</f>
        <v>-</v>
      </c>
      <c r="N14" s="28" t="str">
        <f>IFERROR('Aggregates (£bn)'!M14 - '[9]Aggregates (£bn)'!N14, "-")</f>
        <v>-</v>
      </c>
      <c r="O14" s="28" t="str">
        <f>IFERROR('Aggregates (£bn)'!N14 - '[9]Aggregates (£bn)'!O14, "-")</f>
        <v>-</v>
      </c>
      <c r="P14" s="28">
        <f>'Aggregates (£bn)'!P14-'[9]Aggregates (£bn)'!P14</f>
        <v>0</v>
      </c>
      <c r="Q14" s="28">
        <f>'Aggregates (£bn)'!Q14-'[9]Aggregates (£bn)'!Q14</f>
        <v>0</v>
      </c>
      <c r="R14" s="28">
        <f>'Aggregates (£bn)'!R14-'[9]Aggregates (£bn)'!R14</f>
        <v>0</v>
      </c>
      <c r="S14" s="28">
        <f>'Aggregates (£bn)'!S14-'[9]Aggregates (£bn)'!S14</f>
        <v>0</v>
      </c>
      <c r="T14" s="28">
        <f>'Aggregates (£bn)'!T14-'[9]Aggregates (£bn)'!T14</f>
        <v>0</v>
      </c>
      <c r="U14" s="28">
        <f>'Aggregates (£bn)'!U14-'[9]Aggregates (£bn)'!U14</f>
        <v>0</v>
      </c>
      <c r="V14" s="28">
        <f>'Aggregates (£bn)'!V14-'[9]Aggregates (£bn)'!V14</f>
        <v>0</v>
      </c>
      <c r="W14" s="28">
        <f>'Aggregates (£bn)'!W14-'[9]Aggregates (£bn)'!W14</f>
        <v>0</v>
      </c>
      <c r="X14" s="28">
        <f>'Aggregates (£bn)'!X14-'[9]Aggregates (£bn)'!X14</f>
        <v>0</v>
      </c>
      <c r="Y14" s="28">
        <f>'Aggregates (£bn)'!AA14-'[9]Aggregates (£bn)'!Y14</f>
        <v>0.154</v>
      </c>
      <c r="Z14" s="28" t="str">
        <f>IFERROR('Aggregates (£bn)'!AB14 - '[9]Aggregates (£bn)'!Z14, "-")</f>
        <v>-</v>
      </c>
      <c r="AA14" s="28" t="str">
        <f>IFERROR('Aggregates (£bn)'!AC14 - '[9]Aggregates (£bn)'!AA14, "-")</f>
        <v>-</v>
      </c>
      <c r="AB14" s="28" t="str">
        <f>IFERROR('Aggregates (£bn)'!AD14 - '[9]Aggregates (£bn)'!AB14, "-")</f>
        <v>-</v>
      </c>
      <c r="AC14" s="28" t="str">
        <f>IFERROR('Aggregates (£bn)'!AE14 - '[9]Aggregates (£bn)'!AC14, "-")</f>
        <v>-</v>
      </c>
      <c r="AD14" s="28" t="str">
        <f>IFERROR('Aggregates (£bn)'!AF14 - '[9]Aggregates (£bn)'!AD14, "-")</f>
        <v>-</v>
      </c>
      <c r="AE14" s="28" t="str">
        <f>IFERROR('Aggregates (£bn)'!AG14 - '[9]Aggregates (£bn)'!AE14, "-")</f>
        <v>-</v>
      </c>
      <c r="AF14" s="28"/>
      <c r="AG14" s="44" t="s">
        <v>126</v>
      </c>
      <c r="AH14" s="28">
        <f>'Aggregates (per cent of GDP)'!C11-'[9]Aggregates (per cent of GDP)'!C11</f>
        <v>0</v>
      </c>
      <c r="AI14" s="28">
        <f>'Aggregates (per cent of GDP)'!D11-'[9]Aggregates (per cent of GDP)'!D11</f>
        <v>0</v>
      </c>
      <c r="AJ14" s="28">
        <f>'Aggregates (per cent of GDP)'!E11-'[9]Aggregates (per cent of GDP)'!E11</f>
        <v>0</v>
      </c>
      <c r="AK14" s="28">
        <f>'Aggregates (per cent of GDP)'!F11-'[9]Aggregates (per cent of GDP)'!F11</f>
        <v>0</v>
      </c>
      <c r="AL14" s="28">
        <f>'Aggregates (per cent of GDP)'!G11-'[9]Aggregates (per cent of GDP)'!G11</f>
        <v>0</v>
      </c>
      <c r="AM14" s="28">
        <f>'Aggregates (per cent of GDP)'!H11-'[9]Aggregates (per cent of GDP)'!H11</f>
        <v>0</v>
      </c>
      <c r="AN14" s="28">
        <f>'Aggregates (per cent of GDP)'!I11-'[9]Aggregates (per cent of GDP)'!I11</f>
        <v>0</v>
      </c>
      <c r="AO14" s="28">
        <f>'Aggregates (per cent of GDP)'!J11-'[9]Aggregates (per cent of GDP)'!J11</f>
        <v>0</v>
      </c>
      <c r="AP14" s="28" t="str">
        <f>IFERROR('Aggregates (per cent of GDP)'!K11 - '[9]Aggregates (per cent of GDP)'!K11, "-")</f>
        <v>-</v>
      </c>
      <c r="AQ14" s="28">
        <f>'Aggregates (per cent of GDP)'!L11-'[9]Aggregates (per cent of GDP)'!L11</f>
        <v>0</v>
      </c>
      <c r="AR14" s="28" t="str">
        <f>IFERROR('Aggregates (per cent of GDP)'!M11 - '[9]Aggregates (per cent of GDP)'!M11, "-")</f>
        <v>-</v>
      </c>
      <c r="AS14" s="28" t="str">
        <f>IFERROR('Aggregates (per cent of GDP)'!L11 - '[9]Aggregates (per cent of GDP)'!N11, "-")</f>
        <v>-</v>
      </c>
      <c r="AT14" s="28" t="str">
        <f>IFERROR('Aggregates (per cent of GDP)'!N11 - '[9]Aggregates (per cent of GDP)'!O11, "-")</f>
        <v>-</v>
      </c>
      <c r="AU14" s="28">
        <f>'Aggregates (per cent of GDP)'!P11-'[9]Aggregates (per cent of GDP)'!P11</f>
        <v>0</v>
      </c>
      <c r="AV14" s="28">
        <f>'Aggregates (per cent of GDP)'!R11-'[9]Aggregates (per cent of GDP)'!Q11</f>
        <v>3.5054826430316459</v>
      </c>
      <c r="AW14" s="28">
        <f>'Aggregates (per cent of GDP)'!R11-'[9]Aggregates (per cent of GDP)'!R11</f>
        <v>0</v>
      </c>
      <c r="AX14" s="28">
        <f>'Aggregates (per cent of GDP)'!S11-'[9]Aggregates (per cent of GDP)'!S11</f>
        <v>0</v>
      </c>
      <c r="AY14" s="28">
        <f>'Aggregates (per cent of GDP)'!T11-'[9]Aggregates (per cent of GDP)'!T11</f>
        <v>0</v>
      </c>
      <c r="AZ14" s="28">
        <f>'Aggregates (per cent of GDP)'!U11-'[9]Aggregates (per cent of GDP)'!U11</f>
        <v>0</v>
      </c>
      <c r="BA14" s="28">
        <f>'Aggregates (per cent of GDP)'!V11-'[9]Aggregates (per cent of GDP)'!V11</f>
        <v>0</v>
      </c>
      <c r="BB14" s="28">
        <f>'Aggregates (per cent of GDP)'!W11-'[9]Aggregates (per cent of GDP)'!W11</f>
        <v>0</v>
      </c>
      <c r="BC14" s="28" t="str">
        <f>IFERROR('Aggregates (per cent of GDP)'!N11 - '[9]Aggregates (per cent of GDP)'!O11, "-")</f>
        <v>-</v>
      </c>
      <c r="BD14" s="28">
        <f>'Aggregates (per cent of GDP)'!AA11-'[9]Aggregates (per cent of GDP)'!Y11</f>
        <v>0.64200897676268398</v>
      </c>
      <c r="BE14" s="28" t="str">
        <f>IFERROR('Aggregates (per cent of GDP)'!AB11 - '[9]Aggregates (per cent of GDP)'!Z11, "-")</f>
        <v>-</v>
      </c>
      <c r="BF14" s="28" t="str">
        <f>IFERROR('Aggregates (per cent of GDP)'!AC11 - '[9]Aggregates (per cent of GDP)'!AA11, "-")</f>
        <v>-</v>
      </c>
      <c r="BG14" s="28"/>
      <c r="BH14" s="28"/>
      <c r="BI14" s="28"/>
      <c r="BK14" s="29" t="s">
        <v>107</v>
      </c>
      <c r="BL14" s="28">
        <f>'Aggregates (2024-25 prices)'!C11-'[9]Aggregates (2024-25 prices)'!$C$11</f>
        <v>-6.1987577639740721E-2</v>
      </c>
      <c r="BM14" s="28">
        <f>'Aggregates (2024-25 prices)'!D11-'[9]Aggregates (2024-25 prices)'!D11</f>
        <v>-6.5776397515492135E-2</v>
      </c>
      <c r="BN14" s="28">
        <f>'Aggregates (2024-25 prices)'!E11-'[9]Aggregates (2024-25 prices)'!E11</f>
        <v>-5.2708074534166371E-2</v>
      </c>
      <c r="BO14" s="28">
        <f>'Aggregates (2024-25 prices)'!F11-'[9]Aggregates (2024-25 prices)'!F11</f>
        <v>-7.6956521739148798E-3</v>
      </c>
      <c r="BP14" s="28">
        <f>'Aggregates (2024-25 prices)'!G11-'[9]Aggregates (2024-25 prices)'!G11</f>
        <v>-5.3726708074570695E-3</v>
      </c>
      <c r="BQ14" s="28">
        <f>'Aggregates (2024-25 prices)'!H11-'[9]Aggregates (2024-25 prices)'!H11</f>
        <v>-1.3068322981368397E-2</v>
      </c>
      <c r="BR14" s="28">
        <f>'Aggregates (2024-25 prices)'!I11-'[9]Aggregates (2024-25 prices)'!I11</f>
        <v>-5.2173913043446873E-2</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99</v>
      </c>
      <c r="C15" s="28">
        <f>'Aggregates (£bn)'!C15-'[9]Aggregates (£bn)'!C15</f>
        <v>0</v>
      </c>
      <c r="D15" s="28">
        <f>'Aggregates (£bn)'!D15-'[9]Aggregates (£bn)'!D15</f>
        <v>0</v>
      </c>
      <c r="E15" s="28">
        <f>'Aggregates (£bn)'!E15-'[9]Aggregates (£bn)'!E15</f>
        <v>0</v>
      </c>
      <c r="F15" s="28">
        <f>'Aggregates (£bn)'!F15-'[9]Aggregates (£bn)'!F15</f>
        <v>0</v>
      </c>
      <c r="G15" s="28">
        <f>'Aggregates (£bn)'!G15-'[9]Aggregates (£bn)'!G15</f>
        <v>0</v>
      </c>
      <c r="H15" s="28">
        <f>'Aggregates (£bn)'!H15-'[9]Aggregates (£bn)'!H15</f>
        <v>0</v>
      </c>
      <c r="I15" s="28">
        <f>'Aggregates (£bn)'!I15-'[9]Aggregates (£bn)'!I15</f>
        <v>0</v>
      </c>
      <c r="J15" s="28">
        <f>'Aggregates (£bn)'!J15-'[9]Aggregates (£bn)'!J15</f>
        <v>0</v>
      </c>
      <c r="K15" s="125" t="str">
        <f>IFERROR('Aggregates (£bn)'!K15 - '[9]Aggregates (£bn)'!K15, "-")</f>
        <v>-</v>
      </c>
      <c r="L15" s="28">
        <f>'Aggregates (£bn)'!L15-'[9]Aggregates (£bn)'!L15</f>
        <v>0</v>
      </c>
      <c r="M15" s="28" t="str">
        <f>IFERROR('Aggregates (£bn)'!L15 - '[9]Aggregates (£bn)'!M15, "-")</f>
        <v>-</v>
      </c>
      <c r="N15" s="28" t="str">
        <f>IFERROR('Aggregates (£bn)'!M15 - '[9]Aggregates (£bn)'!N15, "-")</f>
        <v>-</v>
      </c>
      <c r="O15" s="28" t="str">
        <f>IFERROR('Aggregates (£bn)'!N15 - '[9]Aggregates (£bn)'!O15, "-")</f>
        <v>-</v>
      </c>
      <c r="P15" s="28">
        <f>'Aggregates (£bn)'!P15-'[9]Aggregates (£bn)'!P15</f>
        <v>0</v>
      </c>
      <c r="Q15" s="28">
        <f>'Aggregates (£bn)'!Q15-'[9]Aggregates (£bn)'!Q15</f>
        <v>0</v>
      </c>
      <c r="R15" s="28">
        <f>'Aggregates (£bn)'!R15-'[9]Aggregates (£bn)'!R15</f>
        <v>0</v>
      </c>
      <c r="S15" s="28">
        <f>'Aggregates (£bn)'!S15-'[9]Aggregates (£bn)'!S15</f>
        <v>0</v>
      </c>
      <c r="T15" s="28">
        <f>'Aggregates (£bn)'!T15-'[9]Aggregates (£bn)'!T15</f>
        <v>0</v>
      </c>
      <c r="U15" s="28">
        <f>'Aggregates (£bn)'!U15-'[9]Aggregates (£bn)'!U15</f>
        <v>0</v>
      </c>
      <c r="V15" s="28">
        <f>'Aggregates (£bn)'!V15-'[9]Aggregates (£bn)'!V15</f>
        <v>0</v>
      </c>
      <c r="W15" s="28">
        <f>'Aggregates (£bn)'!W15-'[9]Aggregates (£bn)'!W15</f>
        <v>0</v>
      </c>
      <c r="X15" s="28">
        <f>'Aggregates (£bn)'!X15-'[9]Aggregates (£bn)'!X15</f>
        <v>0</v>
      </c>
      <c r="Y15" s="28">
        <f>'Aggregates (£bn)'!AA15-'[9]Aggregates (£bn)'!Y15</f>
        <v>0.29399999999999998</v>
      </c>
      <c r="Z15" s="28" t="str">
        <f>IFERROR('Aggregates (£bn)'!AB15 - '[9]Aggregates (£bn)'!Z15, "-")</f>
        <v>-</v>
      </c>
      <c r="AA15" s="28" t="str">
        <f>IFERROR('Aggregates (£bn)'!AC15 - '[9]Aggregates (£bn)'!AA15, "-")</f>
        <v>-</v>
      </c>
      <c r="AB15" s="28" t="str">
        <f>IFERROR('Aggregates (£bn)'!AD15 - '[9]Aggregates (£bn)'!AB15, "-")</f>
        <v>-</v>
      </c>
      <c r="AC15" s="28" t="str">
        <f>IFERROR('Aggregates (£bn)'!AE15 - '[9]Aggregates (£bn)'!AC15, "-")</f>
        <v>-</v>
      </c>
      <c r="AD15" s="28" t="str">
        <f>IFERROR('Aggregates (£bn)'!AF15 - '[9]Aggregates (£bn)'!AD15, "-")</f>
        <v>-</v>
      </c>
      <c r="AE15" s="28" t="str">
        <f>IFERROR('Aggregates (£bn)'!AG15 - '[9]Aggregates (£bn)'!AE15, "-")</f>
        <v>-</v>
      </c>
      <c r="AF15" s="28"/>
      <c r="AG15" s="29" t="s">
        <v>101</v>
      </c>
      <c r="AH15" s="28">
        <f>'Aggregates (per cent of GDP)'!C12-'[9]Aggregates (per cent of GDP)'!C12</f>
        <v>0</v>
      </c>
      <c r="AI15" s="28">
        <f>'Aggregates (per cent of GDP)'!D12-'[9]Aggregates (per cent of GDP)'!D12</f>
        <v>0</v>
      </c>
      <c r="AJ15" s="28">
        <f>'Aggregates (per cent of GDP)'!E12-'[9]Aggregates (per cent of GDP)'!E12</f>
        <v>0</v>
      </c>
      <c r="AK15" s="28">
        <f>'Aggregates (per cent of GDP)'!F12-'[9]Aggregates (per cent of GDP)'!F12</f>
        <v>0</v>
      </c>
      <c r="AL15" s="28">
        <f>'Aggregates (per cent of GDP)'!G12-'[9]Aggregates (per cent of GDP)'!G12</f>
        <v>0</v>
      </c>
      <c r="AM15" s="28">
        <f>'Aggregates (per cent of GDP)'!H12-'[9]Aggregates (per cent of GDP)'!H12</f>
        <v>0</v>
      </c>
      <c r="AN15" s="28">
        <f>'Aggregates (per cent of GDP)'!I12-'[9]Aggregates (per cent of GDP)'!I12</f>
        <v>0</v>
      </c>
      <c r="AO15" s="28">
        <f>'Aggregates (per cent of GDP)'!J12-'[9]Aggregates (per cent of GDP)'!J12</f>
        <v>0</v>
      </c>
      <c r="AP15" s="28" t="str">
        <f>IFERROR('Aggregates (per cent of GDP)'!K12 - '[9]Aggregates (per cent of GDP)'!K12, "-")</f>
        <v>-</v>
      </c>
      <c r="AQ15" s="28">
        <f>'Aggregates (per cent of GDP)'!L12-'[9]Aggregates (per cent of GDP)'!L12</f>
        <v>0</v>
      </c>
      <c r="AR15" s="28" t="str">
        <f>IFERROR('Aggregates (per cent of GDP)'!M12 - '[9]Aggregates (per cent of GDP)'!M12, "-")</f>
        <v>-</v>
      </c>
      <c r="AS15" s="28" t="str">
        <f>IFERROR('Aggregates (per cent of GDP)'!L12 - '[9]Aggregates (per cent of GDP)'!N12, "-")</f>
        <v>-</v>
      </c>
      <c r="AT15" s="28" t="str">
        <f>IFERROR('Aggregates (per cent of GDP)'!N12 - '[9]Aggregates (per cent of GDP)'!O12, "-")</f>
        <v>-</v>
      </c>
      <c r="AU15" s="28">
        <f>'Aggregates (per cent of GDP)'!P12-'[9]Aggregates (per cent of GDP)'!P12</f>
        <v>0</v>
      </c>
      <c r="AV15" s="28">
        <f>'Aggregates (per cent of GDP)'!R12-'[9]Aggregates (per cent of GDP)'!Q12</f>
        <v>4.5057471264367823</v>
      </c>
      <c r="AW15" s="28">
        <f>'Aggregates (per cent of GDP)'!R12-'[9]Aggregates (per cent of GDP)'!R12</f>
        <v>0</v>
      </c>
      <c r="AX15" s="28">
        <f>'Aggregates (per cent of GDP)'!S12-'[9]Aggregates (per cent of GDP)'!S12</f>
        <v>0</v>
      </c>
      <c r="AY15" s="28">
        <f>'Aggregates (per cent of GDP)'!T12-'[9]Aggregates (per cent of GDP)'!T12</f>
        <v>0</v>
      </c>
      <c r="AZ15" s="28">
        <f>'Aggregates (per cent of GDP)'!U12-'[9]Aggregates (per cent of GDP)'!U12</f>
        <v>0</v>
      </c>
      <c r="BA15" s="28">
        <f>'Aggregates (per cent of GDP)'!V12-'[9]Aggregates (per cent of GDP)'!V12</f>
        <v>0</v>
      </c>
      <c r="BB15" s="28">
        <f>'Aggregates (per cent of GDP)'!W12-'[9]Aggregates (per cent of GDP)'!W12</f>
        <v>0</v>
      </c>
      <c r="BC15" s="28" t="str">
        <f>IFERROR('Aggregates (per cent of GDP)'!N12 - '[9]Aggregates (per cent of GDP)'!O12, "-")</f>
        <v>-</v>
      </c>
      <c r="BD15" s="28">
        <f>'Aggregates (per cent of GDP)'!AA12-'[9]Aggregates (per cent of GDP)'!Y12</f>
        <v>-0.55172413793103448</v>
      </c>
      <c r="BE15" s="28" t="str">
        <f>IFERROR('Aggregates (per cent of GDP)'!AB12 - '[9]Aggregates (per cent of GDP)'!Z12, "-")</f>
        <v>-</v>
      </c>
      <c r="BF15" s="28" t="str">
        <f>IFERROR('Aggregates (per cent of GDP)'!AC12 - '[9]Aggregates (per cent of GDP)'!AA12, "-")</f>
        <v>-</v>
      </c>
      <c r="BG15" s="28"/>
      <c r="BH15" s="28"/>
      <c r="BI15" s="28"/>
      <c r="BK15" s="29" t="s">
        <v>108</v>
      </c>
      <c r="BL15" s="28">
        <f>'Aggregates (2024-25 prices)'!C12-'[9]Aggregates (2024-25 prices)'!$C$12</f>
        <v>-6.3327272727349282E-2</v>
      </c>
      <c r="BM15" s="28">
        <f>'Aggregates (2024-25 prices)'!D12-'[9]Aggregates (2024-25 prices)'!D12</f>
        <v>-6.6587878787913723E-2</v>
      </c>
      <c r="BN15" s="28">
        <f>'Aggregates (2024-25 prices)'!E12-'[9]Aggregates (2024-25 prices)'!E12</f>
        <v>-5.3381818181861718E-2</v>
      </c>
      <c r="BO15" s="28">
        <f>'Aggregates (2024-25 prices)'!F12-'[9]Aggregates (2024-25 prices)'!F12</f>
        <v>-7.6242424242494167E-3</v>
      </c>
      <c r="BP15" s="28">
        <f>'Aggregates (2024-25 prices)'!G12-'[9]Aggregates (2024-25 prices)'!G12</f>
        <v>-5.5818181818203527E-3</v>
      </c>
      <c r="BQ15" s="28">
        <f>'Aggregates (2024-25 prices)'!H12-'[9]Aggregates (2024-25 prices)'!H12</f>
        <v>-1.3206060606066217E-2</v>
      </c>
      <c r="BR15" s="28">
        <f>'Aggregates (2024-25 prices)'!I12-'[9]Aggregates (2024-25 prices)'!I12</f>
        <v>-5.2915151515179559E-2</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100</v>
      </c>
      <c r="C16" s="28">
        <f>'Aggregates (£bn)'!C16-'[9]Aggregates (£bn)'!C16</f>
        <v>0</v>
      </c>
      <c r="D16" s="28">
        <f>'Aggregates (£bn)'!D16-'[9]Aggregates (£bn)'!D16</f>
        <v>0</v>
      </c>
      <c r="E16" s="28">
        <f>'Aggregates (£bn)'!E16-'[9]Aggregates (£bn)'!E16</f>
        <v>0</v>
      </c>
      <c r="F16" s="28">
        <f>'Aggregates (£bn)'!F16-'[9]Aggregates (£bn)'!F16</f>
        <v>0</v>
      </c>
      <c r="G16" s="28">
        <f>'Aggregates (£bn)'!G16-'[9]Aggregates (£bn)'!G16</f>
        <v>0</v>
      </c>
      <c r="H16" s="28">
        <f>'Aggregates (£bn)'!H16-'[9]Aggregates (£bn)'!H16</f>
        <v>0</v>
      </c>
      <c r="I16" s="28">
        <f>'Aggregates (£bn)'!I16-'[9]Aggregates (£bn)'!I16</f>
        <v>0</v>
      </c>
      <c r="J16" s="28">
        <f>'Aggregates (£bn)'!J16-'[9]Aggregates (£bn)'!J16</f>
        <v>0</v>
      </c>
      <c r="K16" s="125" t="str">
        <f>IFERROR('Aggregates (£bn)'!K16 - '[9]Aggregates (£bn)'!K16, "-")</f>
        <v>-</v>
      </c>
      <c r="L16" s="28">
        <f>'Aggregates (£bn)'!L16-'[9]Aggregates (£bn)'!L16</f>
        <v>0</v>
      </c>
      <c r="M16" s="28" t="str">
        <f>IFERROR('Aggregates (£bn)'!L16 - '[9]Aggregates (£bn)'!M16, "-")</f>
        <v>-</v>
      </c>
      <c r="N16" s="28" t="str">
        <f>IFERROR('Aggregates (£bn)'!M16 - '[9]Aggregates (£bn)'!N16, "-")</f>
        <v>-</v>
      </c>
      <c r="O16" s="28" t="str">
        <f>IFERROR('Aggregates (£bn)'!N16 - '[9]Aggregates (£bn)'!O16, "-")</f>
        <v>-</v>
      </c>
      <c r="P16" s="28">
        <f>'Aggregates (£bn)'!P16-'[9]Aggregates (£bn)'!P16</f>
        <v>0</v>
      </c>
      <c r="Q16" s="28">
        <f>'Aggregates (£bn)'!Q16-'[9]Aggregates (£bn)'!Q16</f>
        <v>0</v>
      </c>
      <c r="R16" s="28">
        <f>'Aggregates (£bn)'!R16-'[9]Aggregates (£bn)'!R16</f>
        <v>0</v>
      </c>
      <c r="S16" s="28">
        <f>'Aggregates (£bn)'!S16-'[9]Aggregates (£bn)'!S16</f>
        <v>0</v>
      </c>
      <c r="T16" s="28">
        <f>'Aggregates (£bn)'!T16-'[9]Aggregates (£bn)'!T16</f>
        <v>0</v>
      </c>
      <c r="U16" s="28">
        <f>'Aggregates (£bn)'!U16-'[9]Aggregates (£bn)'!U16</f>
        <v>0</v>
      </c>
      <c r="V16" s="28">
        <f>'Aggregates (£bn)'!V16-'[9]Aggregates (£bn)'!V16</f>
        <v>0</v>
      </c>
      <c r="W16" s="28">
        <f>'Aggregates (£bn)'!W16-'[9]Aggregates (£bn)'!W16</f>
        <v>0</v>
      </c>
      <c r="X16" s="28">
        <f>'Aggregates (£bn)'!X16-'[9]Aggregates (£bn)'!X16</f>
        <v>0</v>
      </c>
      <c r="Y16" s="28">
        <f>'Aggregates (£bn)'!AA16-'[9]Aggregates (£bn)'!Y16</f>
        <v>0.113</v>
      </c>
      <c r="Z16" s="28" t="str">
        <f>IFERROR('Aggregates (£bn)'!AB16 - '[9]Aggregates (£bn)'!Z16, "-")</f>
        <v>-</v>
      </c>
      <c r="AA16" s="28" t="str">
        <f>IFERROR('Aggregates (£bn)'!AC16 - '[9]Aggregates (£bn)'!AA16, "-")</f>
        <v>-</v>
      </c>
      <c r="AB16" s="28" t="str">
        <f>IFERROR('Aggregates (£bn)'!AD16 - '[9]Aggregates (£bn)'!AB16, "-")</f>
        <v>-</v>
      </c>
      <c r="AC16" s="28" t="str">
        <f>IFERROR('Aggregates (£bn)'!AE16 - '[9]Aggregates (£bn)'!AC16, "-")</f>
        <v>-</v>
      </c>
      <c r="AD16" s="28" t="str">
        <f>IFERROR('Aggregates (£bn)'!AF16 - '[9]Aggregates (£bn)'!AD16, "-")</f>
        <v>-</v>
      </c>
      <c r="AE16" s="28" t="str">
        <f>IFERROR('Aggregates (£bn)'!AG16 - '[9]Aggregates (£bn)'!AE16, "-")</f>
        <v>-</v>
      </c>
      <c r="AF16" s="28"/>
      <c r="AG16" s="29" t="s">
        <v>102</v>
      </c>
      <c r="AH16" s="28">
        <f>'Aggregates (per cent of GDP)'!C13-'[9]Aggregates (per cent of GDP)'!C13</f>
        <v>0</v>
      </c>
      <c r="AI16" s="28">
        <f>'Aggregates (per cent of GDP)'!D13-'[9]Aggregates (per cent of GDP)'!D13</f>
        <v>0</v>
      </c>
      <c r="AJ16" s="28">
        <f>'Aggregates (per cent of GDP)'!E13-'[9]Aggregates (per cent of GDP)'!E13</f>
        <v>0</v>
      </c>
      <c r="AK16" s="28">
        <f>'Aggregates (per cent of GDP)'!F13-'[9]Aggregates (per cent of GDP)'!F13</f>
        <v>0</v>
      </c>
      <c r="AL16" s="28">
        <f>'Aggregates (per cent of GDP)'!G13-'[9]Aggregates (per cent of GDP)'!G13</f>
        <v>0</v>
      </c>
      <c r="AM16" s="28">
        <f>'Aggregates (per cent of GDP)'!H13-'[9]Aggregates (per cent of GDP)'!H13</f>
        <v>0</v>
      </c>
      <c r="AN16" s="28">
        <f>'Aggregates (per cent of GDP)'!I13-'[9]Aggregates (per cent of GDP)'!I13</f>
        <v>0</v>
      </c>
      <c r="AO16" s="28">
        <f>'Aggregates (per cent of GDP)'!J13-'[9]Aggregates (per cent of GDP)'!J13</f>
        <v>0</v>
      </c>
      <c r="AP16" s="28" t="str">
        <f>IFERROR('Aggregates (per cent of GDP)'!K13 - '[9]Aggregates (per cent of GDP)'!K13, "-")</f>
        <v>-</v>
      </c>
      <c r="AQ16" s="28">
        <f>'Aggregates (per cent of GDP)'!L13-'[9]Aggregates (per cent of GDP)'!L13</f>
        <v>0</v>
      </c>
      <c r="AR16" s="28" t="str">
        <f>IFERROR('Aggregates (per cent of GDP)'!M13 - '[9]Aggregates (per cent of GDP)'!M13, "-")</f>
        <v>-</v>
      </c>
      <c r="AS16" s="28" t="str">
        <f>IFERROR('Aggregates (per cent of GDP)'!L13 - '[9]Aggregates (per cent of GDP)'!N13, "-")</f>
        <v>-</v>
      </c>
      <c r="AT16" s="28" t="str">
        <f>IFERROR('Aggregates (per cent of GDP)'!N13 - '[9]Aggregates (per cent of GDP)'!O13, "-")</f>
        <v>-</v>
      </c>
      <c r="AU16" s="28">
        <f>'Aggregates (per cent of GDP)'!P13-'[9]Aggregates (per cent of GDP)'!P13</f>
        <v>0</v>
      </c>
      <c r="AV16" s="28">
        <f>'Aggregates (per cent of GDP)'!R13-'[9]Aggregates (per cent of GDP)'!Q13</f>
        <v>3.8603288603288597</v>
      </c>
      <c r="AW16" s="28">
        <f>'Aggregates (per cent of GDP)'!R13-'[9]Aggregates (per cent of GDP)'!R13</f>
        <v>0</v>
      </c>
      <c r="AX16" s="28">
        <f>'Aggregates (per cent of GDP)'!S13-'[9]Aggregates (per cent of GDP)'!S13</f>
        <v>0</v>
      </c>
      <c r="AY16" s="28">
        <f>'Aggregates (per cent of GDP)'!T13-'[9]Aggregates (per cent of GDP)'!T13</f>
        <v>0</v>
      </c>
      <c r="AZ16" s="28">
        <f>'Aggregates (per cent of GDP)'!U13-'[9]Aggregates (per cent of GDP)'!U13</f>
        <v>0</v>
      </c>
      <c r="BA16" s="28">
        <f>'Aggregates (per cent of GDP)'!V13-'[9]Aggregates (per cent of GDP)'!V13</f>
        <v>0</v>
      </c>
      <c r="BB16" s="28">
        <f>'Aggregates (per cent of GDP)'!W13-'[9]Aggregates (per cent of GDP)'!W13</f>
        <v>0</v>
      </c>
      <c r="BC16" s="28" t="str">
        <f>IFERROR('Aggregates (per cent of GDP)'!N13 - '[9]Aggregates (per cent of GDP)'!O13, "-")</f>
        <v>-</v>
      </c>
      <c r="BD16" s="28">
        <f>'Aggregates (per cent of GDP)'!AA13-'[9]Aggregates (per cent of GDP)'!Y13</f>
        <v>0.15120015120015121</v>
      </c>
      <c r="BE16" s="28" t="str">
        <f>IFERROR('Aggregates (per cent of GDP)'!AB13 - '[9]Aggregates (per cent of GDP)'!Z13, "-")</f>
        <v>-</v>
      </c>
      <c r="BF16" s="28" t="str">
        <f>IFERROR('Aggregates (per cent of GDP)'!AC13 - '[9]Aggregates (per cent of GDP)'!AA13, "-")</f>
        <v>-</v>
      </c>
      <c r="BG16" s="28"/>
      <c r="BH16" s="28"/>
      <c r="BI16" s="28"/>
      <c r="BK16" s="29" t="s">
        <v>109</v>
      </c>
      <c r="BL16" s="28">
        <f>'Aggregates (2024-25 prices)'!C13-'[9]Aggregates (2024-25 prices)'!$C$13</f>
        <v>-6.5809523809605253E-2</v>
      </c>
      <c r="BM16" s="28">
        <f>'Aggregates (2024-25 prices)'!D13-'[9]Aggregates (2024-25 prices)'!D13</f>
        <v>-7.0946428571573961E-2</v>
      </c>
      <c r="BN16" s="28">
        <f>'Aggregates (2024-25 prices)'!E13-'[9]Aggregates (2024-25 prices)'!E13</f>
        <v>-5.4464285714345806E-2</v>
      </c>
      <c r="BO16" s="28">
        <f>'Aggregates (2024-25 prices)'!F13-'[9]Aggregates (2024-25 prices)'!F13</f>
        <v>-1.0517857142872344E-2</v>
      </c>
      <c r="BP16" s="28">
        <f>'Aggregates (2024-25 prices)'!G13-'[9]Aggregates (2024-25 prices)'!G13</f>
        <v>-5.9642857142954142E-3</v>
      </c>
      <c r="BQ16" s="28">
        <f>'Aggregates (2024-25 prices)'!H13-'[9]Aggregates (2024-25 prices)'!H13</f>
        <v>-1.64821428571571E-2</v>
      </c>
      <c r="BR16" s="28">
        <f>'Aggregates (2024-25 prices)'!I13-'[9]Aggregates (2024-25 prices)'!I13</f>
        <v>-5.4523809523885802E-2</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101</v>
      </c>
      <c r="C17" s="28">
        <f>'Aggregates (£bn)'!C17-'[9]Aggregates (£bn)'!C17</f>
        <v>0</v>
      </c>
      <c r="D17" s="28">
        <f>'Aggregates (£bn)'!D17-'[9]Aggregates (£bn)'!D17</f>
        <v>0</v>
      </c>
      <c r="E17" s="28">
        <f>'Aggregates (£bn)'!E17-'[9]Aggregates (£bn)'!E17</f>
        <v>0</v>
      </c>
      <c r="F17" s="28">
        <f>'Aggregates (£bn)'!F17-'[9]Aggregates (£bn)'!F17</f>
        <v>0</v>
      </c>
      <c r="G17" s="28">
        <f>'Aggregates (£bn)'!G17-'[9]Aggregates (£bn)'!G17</f>
        <v>0</v>
      </c>
      <c r="H17" s="28">
        <f>'Aggregates (£bn)'!H17-'[9]Aggregates (£bn)'!H17</f>
        <v>0</v>
      </c>
      <c r="I17" s="28">
        <f>'Aggregates (£bn)'!I17-'[9]Aggregates (£bn)'!I17</f>
        <v>0</v>
      </c>
      <c r="J17" s="28">
        <f>'Aggregates (£bn)'!J17-'[9]Aggregates (£bn)'!J17</f>
        <v>0</v>
      </c>
      <c r="K17" s="125" t="str">
        <f>IFERROR('Aggregates (£bn)'!K17 - '[9]Aggregates (£bn)'!K17, "-")</f>
        <v>-</v>
      </c>
      <c r="L17" s="28">
        <f>'Aggregates (£bn)'!L17-'[9]Aggregates (£bn)'!L17</f>
        <v>0</v>
      </c>
      <c r="M17" s="28" t="str">
        <f>IFERROR('Aggregates (£bn)'!L17 - '[9]Aggregates (£bn)'!M17, "-")</f>
        <v>-</v>
      </c>
      <c r="N17" s="28" t="str">
        <f>IFERROR('Aggregates (£bn)'!M17 - '[9]Aggregates (£bn)'!N17, "-")</f>
        <v>-</v>
      </c>
      <c r="O17" s="28" t="str">
        <f>IFERROR('Aggregates (£bn)'!N17 - '[9]Aggregates (£bn)'!O17, "-")</f>
        <v>-</v>
      </c>
      <c r="P17" s="28">
        <f>'Aggregates (£bn)'!P17-'[9]Aggregates (£bn)'!P17</f>
        <v>0</v>
      </c>
      <c r="Q17" s="28">
        <f>'Aggregates (£bn)'!Q17-'[9]Aggregates (£bn)'!Q17</f>
        <v>0</v>
      </c>
      <c r="R17" s="28">
        <f>'Aggregates (£bn)'!R17-'[9]Aggregates (£bn)'!R17</f>
        <v>0</v>
      </c>
      <c r="S17" s="28">
        <f>'Aggregates (£bn)'!S17-'[9]Aggregates (£bn)'!S17</f>
        <v>0</v>
      </c>
      <c r="T17" s="28">
        <f>'Aggregates (£bn)'!T17-'[9]Aggregates (£bn)'!T17</f>
        <v>0</v>
      </c>
      <c r="U17" s="28">
        <f>'Aggregates (£bn)'!U17-'[9]Aggregates (£bn)'!U17</f>
        <v>0</v>
      </c>
      <c r="V17" s="28">
        <f>'Aggregates (£bn)'!V17-'[9]Aggregates (£bn)'!V17</f>
        <v>0</v>
      </c>
      <c r="W17" s="28">
        <f>'Aggregates (£bn)'!W17-'[9]Aggregates (£bn)'!W17</f>
        <v>0</v>
      </c>
      <c r="X17" s="28">
        <f>'Aggregates (£bn)'!X17-'[9]Aggregates (£bn)'!X17</f>
        <v>0</v>
      </c>
      <c r="Y17" s="28">
        <f>'Aggregates (£bn)'!AA17-'[9]Aggregates (£bn)'!Y17</f>
        <v>-0.108</v>
      </c>
      <c r="Z17" s="28" t="str">
        <f>IFERROR('Aggregates (£bn)'!AB17 - '[9]Aggregates (£bn)'!Z17, "-")</f>
        <v>-</v>
      </c>
      <c r="AA17" s="28" t="str">
        <f>IFERROR('Aggregates (£bn)'!AC17 - '[9]Aggregates (£bn)'!AA17, "-")</f>
        <v>-</v>
      </c>
      <c r="AB17" s="28" t="str">
        <f>IFERROR('Aggregates (£bn)'!AD17 - '[9]Aggregates (£bn)'!AB17, "-")</f>
        <v>-</v>
      </c>
      <c r="AC17" s="28" t="str">
        <f>IFERROR('Aggregates (£bn)'!AE17 - '[9]Aggregates (£bn)'!AC17, "-")</f>
        <v>-</v>
      </c>
      <c r="AD17" s="28" t="str">
        <f>IFERROR('Aggregates (£bn)'!AF17 - '[9]Aggregates (£bn)'!AD17, "-")</f>
        <v>-</v>
      </c>
      <c r="AE17" s="28" t="str">
        <f>IFERROR('Aggregates (£bn)'!AG17 - '[9]Aggregates (£bn)'!AE17, "-")</f>
        <v>-</v>
      </c>
      <c r="AF17" s="28"/>
      <c r="AG17" s="29" t="s">
        <v>103</v>
      </c>
      <c r="AH17" s="28">
        <f>'Aggregates (per cent of GDP)'!C14-'[9]Aggregates (per cent of GDP)'!C14</f>
        <v>0</v>
      </c>
      <c r="AI17" s="28">
        <f>'Aggregates (per cent of GDP)'!D14-'[9]Aggregates (per cent of GDP)'!D14</f>
        <v>0</v>
      </c>
      <c r="AJ17" s="28">
        <f>'Aggregates (per cent of GDP)'!E14-'[9]Aggregates (per cent of GDP)'!E14</f>
        <v>0</v>
      </c>
      <c r="AK17" s="28">
        <f>'Aggregates (per cent of GDP)'!F14-'[9]Aggregates (per cent of GDP)'!F14</f>
        <v>0</v>
      </c>
      <c r="AL17" s="28">
        <f>'Aggregates (per cent of GDP)'!G14-'[9]Aggregates (per cent of GDP)'!G14</f>
        <v>0</v>
      </c>
      <c r="AM17" s="28">
        <f>'Aggregates (per cent of GDP)'!H14-'[9]Aggregates (per cent of GDP)'!H14</f>
        <v>0</v>
      </c>
      <c r="AN17" s="28">
        <f>'Aggregates (per cent of GDP)'!I14-'[9]Aggregates (per cent of GDP)'!I14</f>
        <v>0</v>
      </c>
      <c r="AO17" s="28">
        <f>'Aggregates (per cent of GDP)'!J14-'[9]Aggregates (per cent of GDP)'!J14</f>
        <v>0</v>
      </c>
      <c r="AP17" s="28" t="str">
        <f>IFERROR('Aggregates (per cent of GDP)'!K14 - '[9]Aggregates (per cent of GDP)'!K14, "-")</f>
        <v>-</v>
      </c>
      <c r="AQ17" s="28">
        <f>'Aggregates (per cent of GDP)'!L14-'[9]Aggregates (per cent of GDP)'!L14</f>
        <v>0</v>
      </c>
      <c r="AR17" s="28" t="str">
        <f>IFERROR('Aggregates (per cent of GDP)'!M14 - '[9]Aggregates (per cent of GDP)'!M14, "-")</f>
        <v>-</v>
      </c>
      <c r="AS17" s="28" t="str">
        <f>IFERROR('Aggregates (per cent of GDP)'!L14 - '[9]Aggregates (per cent of GDP)'!N14, "-")</f>
        <v>-</v>
      </c>
      <c r="AT17" s="28" t="str">
        <f>IFERROR('Aggregates (per cent of GDP)'!N14 - '[9]Aggregates (per cent of GDP)'!O14, "-")</f>
        <v>-</v>
      </c>
      <c r="AU17" s="28">
        <f>'Aggregates (per cent of GDP)'!P14-'[9]Aggregates (per cent of GDP)'!P14</f>
        <v>0</v>
      </c>
      <c r="AV17" s="28">
        <f>'Aggregates (per cent of GDP)'!R14-'[9]Aggregates (per cent of GDP)'!Q14</f>
        <v>3.9356787491115846</v>
      </c>
      <c r="AW17" s="28">
        <f>'Aggregates (per cent of GDP)'!R14-'[9]Aggregates (per cent of GDP)'!R14</f>
        <v>0</v>
      </c>
      <c r="AX17" s="28">
        <f>'Aggregates (per cent of GDP)'!S14-'[9]Aggregates (per cent of GDP)'!S14</f>
        <v>0</v>
      </c>
      <c r="AY17" s="28">
        <f>'Aggregates (per cent of GDP)'!T14-'[9]Aggregates (per cent of GDP)'!T14</f>
        <v>0</v>
      </c>
      <c r="AZ17" s="28">
        <f>'Aggregates (per cent of GDP)'!U14-'[9]Aggregates (per cent of GDP)'!U14</f>
        <v>0</v>
      </c>
      <c r="BA17" s="28">
        <f>'Aggregates (per cent of GDP)'!V14-'[9]Aggregates (per cent of GDP)'!V14</f>
        <v>0</v>
      </c>
      <c r="BB17" s="28">
        <f>'Aggregates (per cent of GDP)'!W14-'[9]Aggregates (per cent of GDP)'!W14</f>
        <v>0</v>
      </c>
      <c r="BC17" s="28" t="str">
        <f>IFERROR('Aggregates (per cent of GDP)'!N14 - '[9]Aggregates (per cent of GDP)'!O14, "-")</f>
        <v>-</v>
      </c>
      <c r="BD17" s="28">
        <f>'Aggregates (per cent of GDP)'!AA14-'[9]Aggregates (per cent of GDP)'!Y14</f>
        <v>-0.43532338308457713</v>
      </c>
      <c r="BE17" s="28" t="str">
        <f>IFERROR('Aggregates (per cent of GDP)'!AB14 - '[9]Aggregates (per cent of GDP)'!Z14, "-")</f>
        <v>-</v>
      </c>
      <c r="BF17" s="28" t="str">
        <f>IFERROR('Aggregates (per cent of GDP)'!AC14 - '[9]Aggregates (per cent of GDP)'!AA14, "-")</f>
        <v>-</v>
      </c>
      <c r="BG17" s="28"/>
      <c r="BH17" s="28"/>
      <c r="BI17" s="28"/>
      <c r="BK17" s="29" t="s">
        <v>110</v>
      </c>
      <c r="BL17" s="28">
        <f>'Aggregates (2024-25 prices)'!C14-'[9]Aggregates (2024-25 prices)'!$C$14</f>
        <v>-6.9642045454600066E-2</v>
      </c>
      <c r="BM17" s="28">
        <f>'Aggregates (2024-25 prices)'!D14-'[9]Aggregates (2024-25 prices)'!D14</f>
        <v>-7.3340909090916284E-2</v>
      </c>
      <c r="BN17" s="28">
        <f>'Aggregates (2024-25 prices)'!E14-'[9]Aggregates (2024-25 prices)'!E14</f>
        <v>-5.5250000000029331E-2</v>
      </c>
      <c r="BO17" s="28">
        <f>'Aggregates (2024-25 prices)'!F14-'[9]Aggregates (2024-25 prices)'!F14</f>
        <v>-1.1909090909092868E-2</v>
      </c>
      <c r="BP17" s="28">
        <f>'Aggregates (2024-25 prices)'!G14-'[9]Aggregates (2024-25 prices)'!G14</f>
        <v>-6.1818181818189544E-3</v>
      </c>
      <c r="BQ17" s="28">
        <f>'Aggregates (2024-25 prices)'!H14-'[9]Aggregates (2024-25 prices)'!H14</f>
        <v>-1.8090909090915375E-2</v>
      </c>
      <c r="BR17" s="28">
        <f>'Aggregates (2024-25 prices)'!I14-'[9]Aggregates (2024-25 prices)'!I14</f>
        <v>-5.7596590909099632E-2</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102</v>
      </c>
      <c r="C18" s="28">
        <f>'Aggregates (£bn)'!C18-'[9]Aggregates (£bn)'!C18</f>
        <v>0</v>
      </c>
      <c r="D18" s="28">
        <f>'Aggregates (£bn)'!D18-'[9]Aggregates (£bn)'!D18</f>
        <v>0</v>
      </c>
      <c r="E18" s="28">
        <f>'Aggregates (£bn)'!E18-'[9]Aggregates (£bn)'!E18</f>
        <v>0</v>
      </c>
      <c r="F18" s="28">
        <f>'Aggregates (£bn)'!F18-'[9]Aggregates (£bn)'!F18</f>
        <v>0</v>
      </c>
      <c r="G18" s="28">
        <f>'Aggregates (£bn)'!G18-'[9]Aggregates (£bn)'!G18</f>
        <v>0</v>
      </c>
      <c r="H18" s="28">
        <f>'Aggregates (£bn)'!H18-'[9]Aggregates (£bn)'!H18</f>
        <v>0</v>
      </c>
      <c r="I18" s="28">
        <f>'Aggregates (£bn)'!I18-'[9]Aggregates (£bn)'!I18</f>
        <v>0</v>
      </c>
      <c r="J18" s="28">
        <f>'Aggregates (£bn)'!J18-'[9]Aggregates (£bn)'!J18</f>
        <v>0</v>
      </c>
      <c r="K18" s="125" t="str">
        <f>IFERROR('Aggregates (£bn)'!K18 - '[9]Aggregates (£bn)'!K18, "-")</f>
        <v>-</v>
      </c>
      <c r="L18" s="28">
        <f>'Aggregates (£bn)'!L18-'[9]Aggregates (£bn)'!L18</f>
        <v>0</v>
      </c>
      <c r="M18" s="28" t="str">
        <f>IFERROR('Aggregates (£bn)'!L18 - '[9]Aggregates (£bn)'!M18, "-")</f>
        <v>-</v>
      </c>
      <c r="N18" s="28" t="str">
        <f>IFERROR('Aggregates (£bn)'!M18 - '[9]Aggregates (£bn)'!N18, "-")</f>
        <v>-</v>
      </c>
      <c r="O18" s="28" t="str">
        <f>IFERROR('Aggregates (£bn)'!N18 - '[9]Aggregates (£bn)'!O18, "-")</f>
        <v>-</v>
      </c>
      <c r="P18" s="28">
        <f>'Aggregates (£bn)'!P18-'[9]Aggregates (£bn)'!P18</f>
        <v>0</v>
      </c>
      <c r="Q18" s="28">
        <f>'Aggregates (£bn)'!Q18-'[9]Aggregates (£bn)'!Q18</f>
        <v>0</v>
      </c>
      <c r="R18" s="28">
        <f>'Aggregates (£bn)'!R18-'[9]Aggregates (£bn)'!R18</f>
        <v>0</v>
      </c>
      <c r="S18" s="28">
        <f>'Aggregates (£bn)'!S18-'[9]Aggregates (£bn)'!S18</f>
        <v>0</v>
      </c>
      <c r="T18" s="28">
        <f>'Aggregates (£bn)'!T18-'[9]Aggregates (£bn)'!T18</f>
        <v>0</v>
      </c>
      <c r="U18" s="28">
        <f>'Aggregates (£bn)'!U18-'[9]Aggregates (£bn)'!U18</f>
        <v>0</v>
      </c>
      <c r="V18" s="28">
        <f>'Aggregates (£bn)'!V18-'[9]Aggregates (£bn)'!V18</f>
        <v>0</v>
      </c>
      <c r="W18" s="28">
        <f>'Aggregates (£bn)'!W18-'[9]Aggregates (£bn)'!W18</f>
        <v>0</v>
      </c>
      <c r="X18" s="28">
        <f>'Aggregates (£bn)'!X18-'[9]Aggregates (£bn)'!X18</f>
        <v>0</v>
      </c>
      <c r="Y18" s="28">
        <f>'Aggregates (£bn)'!AA18-'[9]Aggregates (£bn)'!Y18</f>
        <v>3.2000000000000001E-2</v>
      </c>
      <c r="Z18" s="28" t="str">
        <f>IFERROR('Aggregates (£bn)'!AB18 - '[9]Aggregates (£bn)'!Z18, "-")</f>
        <v>-</v>
      </c>
      <c r="AA18" s="28" t="str">
        <f>IFERROR('Aggregates (£bn)'!AC18 - '[9]Aggregates (£bn)'!AA18, "-")</f>
        <v>-</v>
      </c>
      <c r="AB18" s="28" t="str">
        <f>IFERROR('Aggregates (£bn)'!AD18 - '[9]Aggregates (£bn)'!AB18, "-")</f>
        <v>-</v>
      </c>
      <c r="AC18" s="28" t="str">
        <f>IFERROR('Aggregates (£bn)'!AE18 - '[9]Aggregates (£bn)'!AC18, "-")</f>
        <v>-</v>
      </c>
      <c r="AD18" s="28">
        <f>'Aggregates (£bn)'!AF18-'[9]Aggregates (£bn)'!AD18</f>
        <v>21.812000000000001</v>
      </c>
      <c r="AE18" s="28" t="str">
        <f>IFERROR('Aggregates (£bn)'!AG18 - '[9]Aggregates (£bn)'!AE18, "-")</f>
        <v>-</v>
      </c>
      <c r="AF18" s="28"/>
      <c r="AG18" s="29" t="s">
        <v>104</v>
      </c>
      <c r="AH18" s="28">
        <f>'Aggregates (per cent of GDP)'!C15-'[9]Aggregates (per cent of GDP)'!C15</f>
        <v>0</v>
      </c>
      <c r="AI18" s="28">
        <f>'Aggregates (per cent of GDP)'!D15-'[9]Aggregates (per cent of GDP)'!D15</f>
        <v>0</v>
      </c>
      <c r="AJ18" s="28">
        <f>'Aggregates (per cent of GDP)'!E15-'[9]Aggregates (per cent of GDP)'!E15</f>
        <v>0</v>
      </c>
      <c r="AK18" s="28">
        <f>'Aggregates (per cent of GDP)'!F15-'[9]Aggregates (per cent of GDP)'!F15</f>
        <v>0</v>
      </c>
      <c r="AL18" s="28">
        <f>'Aggregates (per cent of GDP)'!G15-'[9]Aggregates (per cent of GDP)'!G15</f>
        <v>0</v>
      </c>
      <c r="AM18" s="28">
        <f>'Aggregates (per cent of GDP)'!H15-'[9]Aggregates (per cent of GDP)'!H15</f>
        <v>0</v>
      </c>
      <c r="AN18" s="28">
        <f>'Aggregates (per cent of GDP)'!I15-'[9]Aggregates (per cent of GDP)'!I15</f>
        <v>0</v>
      </c>
      <c r="AO18" s="28">
        <f>'Aggregates (per cent of GDP)'!J15-'[9]Aggregates (per cent of GDP)'!J15</f>
        <v>0</v>
      </c>
      <c r="AP18" s="28" t="str">
        <f>IFERROR('Aggregates (per cent of GDP)'!K15 - '[9]Aggregates (per cent of GDP)'!K15, "-")</f>
        <v>-</v>
      </c>
      <c r="AQ18" s="28">
        <f>'Aggregates (per cent of GDP)'!L15-'[9]Aggregates (per cent of GDP)'!L15</f>
        <v>0</v>
      </c>
      <c r="AR18" s="28" t="str">
        <f>IFERROR('Aggregates (per cent of GDP)'!M15 - '[9]Aggregates (per cent of GDP)'!M15, "-")</f>
        <v>-</v>
      </c>
      <c r="AS18" s="28" t="str">
        <f>IFERROR('Aggregates (per cent of GDP)'!L15 - '[9]Aggregates (per cent of GDP)'!N15, "-")</f>
        <v>-</v>
      </c>
      <c r="AT18" s="28" t="str">
        <f>IFERROR('Aggregates (per cent of GDP)'!N15 - '[9]Aggregates (per cent of GDP)'!O15, "-")</f>
        <v>-</v>
      </c>
      <c r="AU18" s="28">
        <f>'Aggregates (per cent of GDP)'!P15-'[9]Aggregates (per cent of GDP)'!P15</f>
        <v>0</v>
      </c>
      <c r="AV18" s="28">
        <f>'Aggregates (per cent of GDP)'!R15-'[9]Aggregates (per cent of GDP)'!Q15</f>
        <v>3.7705128754445352</v>
      </c>
      <c r="AW18" s="28">
        <f>'Aggregates (per cent of GDP)'!R15-'[9]Aggregates (per cent of GDP)'!R15</f>
        <v>0</v>
      </c>
      <c r="AX18" s="28">
        <f>'Aggregates (per cent of GDP)'!S15-'[9]Aggregates (per cent of GDP)'!S15</f>
        <v>0</v>
      </c>
      <c r="AY18" s="28">
        <f>'Aggregates (per cent of GDP)'!T15-'[9]Aggregates (per cent of GDP)'!T15</f>
        <v>0</v>
      </c>
      <c r="AZ18" s="28">
        <f>'Aggregates (per cent of GDP)'!U15-'[9]Aggregates (per cent of GDP)'!U15</f>
        <v>0</v>
      </c>
      <c r="BA18" s="28">
        <f>'Aggregates (per cent of GDP)'!V15-'[9]Aggregates (per cent of GDP)'!V15</f>
        <v>0</v>
      </c>
      <c r="BB18" s="28">
        <f>'Aggregates (per cent of GDP)'!W15-'[9]Aggregates (per cent of GDP)'!W15</f>
        <v>0</v>
      </c>
      <c r="BC18" s="28" t="str">
        <f>IFERROR('Aggregates (per cent of GDP)'!N15 - '[9]Aggregates (per cent of GDP)'!O15, "-")</f>
        <v>-</v>
      </c>
      <c r="BD18" s="28">
        <f>'Aggregates (per cent of GDP)'!AA15-'[9]Aggregates (per cent of GDP)'!Y15</f>
        <v>-0.7283945327563307</v>
      </c>
      <c r="BE18" s="28" t="str">
        <f>IFERROR('Aggregates (per cent of GDP)'!AB15 - '[9]Aggregates (per cent of GDP)'!Z15, "-")</f>
        <v>-</v>
      </c>
      <c r="BF18" s="28" t="str">
        <f>IFERROR('Aggregates (per cent of GDP)'!AC15 - '[9]Aggregates (per cent of GDP)'!AA15, "-")</f>
        <v>-</v>
      </c>
      <c r="BG18" s="28"/>
      <c r="BH18" s="28"/>
      <c r="BI18" s="28"/>
      <c r="BK18" s="31" t="s">
        <v>9</v>
      </c>
      <c r="BL18" s="28">
        <f>'Aggregates (2024-25 prices)'!C15-'[9]Aggregates (2024-25 prices)'!$C$15</f>
        <v>-7.4843243243321922E-2</v>
      </c>
      <c r="BM18" s="28">
        <f>'Aggregates (2024-25 prices)'!D15-'[9]Aggregates (2024-25 prices)'!D15</f>
        <v>-7.7929729729760311E-2</v>
      </c>
      <c r="BN18" s="28">
        <f>'Aggregates (2024-25 prices)'!E15-'[9]Aggregates (2024-25 prices)'!E15</f>
        <v>-5.9275675675735329E-2</v>
      </c>
      <c r="BO18" s="28">
        <f>'Aggregates (2024-25 prices)'!F15-'[9]Aggregates (2024-25 prices)'!F15</f>
        <v>-1.2167567567580306E-2</v>
      </c>
      <c r="BP18" s="28">
        <f>'Aggregates (2024-25 prices)'!G15-'[9]Aggregates (2024-25 prices)'!G15</f>
        <v>-6.4864864864908611E-3</v>
      </c>
      <c r="BQ18" s="28">
        <f>'Aggregates (2024-25 prices)'!H15-'[9]Aggregates (2024-25 prices)'!H15</f>
        <v>-1.8654054054067615E-2</v>
      </c>
      <c r="BR18" s="28">
        <f>'Aggregates (2024-25 prices)'!I15-'[9]Aggregates (2024-25 prices)'!I15</f>
        <v>-6.2151351351417361E-2</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103</v>
      </c>
      <c r="C19" s="28">
        <f>'Aggregates (£bn)'!C19-'[9]Aggregates (£bn)'!C19</f>
        <v>0</v>
      </c>
      <c r="D19" s="28">
        <f>'Aggregates (£bn)'!D19-'[9]Aggregates (£bn)'!D19</f>
        <v>0</v>
      </c>
      <c r="E19" s="28">
        <f>'Aggregates (£bn)'!E19-'[9]Aggregates (£bn)'!E19</f>
        <v>0</v>
      </c>
      <c r="F19" s="28">
        <f>'Aggregates (£bn)'!F19-'[9]Aggregates (£bn)'!F19</f>
        <v>0</v>
      </c>
      <c r="G19" s="28">
        <f>'Aggregates (£bn)'!G19-'[9]Aggregates (£bn)'!G19</f>
        <v>0</v>
      </c>
      <c r="H19" s="28">
        <f>'Aggregates (£bn)'!H19-'[9]Aggregates (£bn)'!H19</f>
        <v>0</v>
      </c>
      <c r="I19" s="28">
        <f>'Aggregates (£bn)'!I19-'[9]Aggregates (£bn)'!I19</f>
        <v>0</v>
      </c>
      <c r="J19" s="28">
        <f>'Aggregates (£bn)'!J19-'[9]Aggregates (£bn)'!J19</f>
        <v>0</v>
      </c>
      <c r="K19" s="125" t="str">
        <f>IFERROR('Aggregates (£bn)'!K19 - '[9]Aggregates (£bn)'!K19, "-")</f>
        <v>-</v>
      </c>
      <c r="L19" s="28">
        <f>'Aggregates (£bn)'!L19-'[9]Aggregates (£bn)'!L19</f>
        <v>0</v>
      </c>
      <c r="M19" s="28" t="str">
        <f>IFERROR('Aggregates (£bn)'!L19 - '[9]Aggregates (£bn)'!M19, "-")</f>
        <v>-</v>
      </c>
      <c r="N19" s="28" t="str">
        <f>IFERROR('Aggregates (£bn)'!M19 - '[9]Aggregates (£bn)'!N19, "-")</f>
        <v>-</v>
      </c>
      <c r="O19" s="28" t="str">
        <f>IFERROR('Aggregates (£bn)'!N19 - '[9]Aggregates (£bn)'!O19, "-")</f>
        <v>-</v>
      </c>
      <c r="P19" s="28">
        <f>'Aggregates (£bn)'!P19-'[9]Aggregates (£bn)'!P19</f>
        <v>0</v>
      </c>
      <c r="Q19" s="28">
        <f>'Aggregates (£bn)'!Q19-'[9]Aggregates (£bn)'!Q19</f>
        <v>0</v>
      </c>
      <c r="R19" s="28">
        <f>'Aggregates (£bn)'!R19-'[9]Aggregates (£bn)'!R19</f>
        <v>0</v>
      </c>
      <c r="S19" s="28">
        <f>'Aggregates (£bn)'!S19-'[9]Aggregates (£bn)'!S19</f>
        <v>0</v>
      </c>
      <c r="T19" s="28">
        <f>'Aggregates (£bn)'!T19-'[9]Aggregates (£bn)'!T19</f>
        <v>0</v>
      </c>
      <c r="U19" s="28">
        <f>'Aggregates (£bn)'!U19-'[9]Aggregates (£bn)'!U19</f>
        <v>0</v>
      </c>
      <c r="V19" s="28">
        <f>'Aggregates (£bn)'!V19-'[9]Aggregates (£bn)'!V19</f>
        <v>0</v>
      </c>
      <c r="W19" s="28">
        <f>'Aggregates (£bn)'!W19-'[9]Aggregates (£bn)'!W19</f>
        <v>0</v>
      </c>
      <c r="X19" s="28">
        <f>'Aggregates (£bn)'!X19-'[9]Aggregates (£bn)'!X19</f>
        <v>0</v>
      </c>
      <c r="Y19" s="28">
        <f>'Aggregates (£bn)'!AA19-'[9]Aggregates (£bn)'!Y19</f>
        <v>-9.8000000000000004E-2</v>
      </c>
      <c r="Z19" s="28" t="str">
        <f>IFERROR('Aggregates (£bn)'!AB19 - '[9]Aggregates (£bn)'!Z19, "-")</f>
        <v>-</v>
      </c>
      <c r="AA19" s="28" t="str">
        <f>IFERROR('Aggregates (£bn)'!AC19 - '[9]Aggregates (£bn)'!AA19, "-")</f>
        <v>-</v>
      </c>
      <c r="AB19" s="28" t="str">
        <f>IFERROR('Aggregates (£bn)'!AD19 - '[9]Aggregates (£bn)'!AB19, "-")</f>
        <v>-</v>
      </c>
      <c r="AC19" s="28" t="str">
        <f>IFERROR('Aggregates (£bn)'!AE19 - '[9]Aggregates (£bn)'!AC19, "-")</f>
        <v>-</v>
      </c>
      <c r="AD19" s="28">
        <f>'Aggregates (£bn)'!AF19-'[9]Aggregates (£bn)'!AD19</f>
        <v>23.007999999999999</v>
      </c>
      <c r="AE19" s="28" t="str">
        <f>IFERROR('Aggregates (£bn)'!AG19 - '[9]Aggregates (£bn)'!AE19, "-")</f>
        <v>-</v>
      </c>
      <c r="AF19" s="28"/>
      <c r="AG19" s="29" t="s">
        <v>105</v>
      </c>
      <c r="AH19" s="28">
        <f>'Aggregates (per cent of GDP)'!C16-'[9]Aggregates (per cent of GDP)'!C16</f>
        <v>0</v>
      </c>
      <c r="AI19" s="28">
        <f>'Aggregates (per cent of GDP)'!D16-'[9]Aggregates (per cent of GDP)'!D16</f>
        <v>0</v>
      </c>
      <c r="AJ19" s="28">
        <f>'Aggregates (per cent of GDP)'!E16-'[9]Aggregates (per cent of GDP)'!E16</f>
        <v>0</v>
      </c>
      <c r="AK19" s="28">
        <f>'Aggregates (per cent of GDP)'!F16-'[9]Aggregates (per cent of GDP)'!F16</f>
        <v>0</v>
      </c>
      <c r="AL19" s="28">
        <f>'Aggregates (per cent of GDP)'!G16-'[9]Aggregates (per cent of GDP)'!G16</f>
        <v>0</v>
      </c>
      <c r="AM19" s="28">
        <f>'Aggregates (per cent of GDP)'!H16-'[9]Aggregates (per cent of GDP)'!H16</f>
        <v>0</v>
      </c>
      <c r="AN19" s="28">
        <f>'Aggregates (per cent of GDP)'!I16-'[9]Aggregates (per cent of GDP)'!I16</f>
        <v>0</v>
      </c>
      <c r="AO19" s="28">
        <f>'Aggregates (per cent of GDP)'!J16-'[9]Aggregates (per cent of GDP)'!J16</f>
        <v>0</v>
      </c>
      <c r="AP19" s="28" t="str">
        <f>IFERROR('Aggregates (per cent of GDP)'!K16 - '[9]Aggregates (per cent of GDP)'!K16, "-")</f>
        <v>-</v>
      </c>
      <c r="AQ19" s="28">
        <f>'Aggregates (per cent of GDP)'!L16-'[9]Aggregates (per cent of GDP)'!L16</f>
        <v>0</v>
      </c>
      <c r="AR19" s="28" t="str">
        <f>IFERROR('Aggregates (per cent of GDP)'!M16 - '[9]Aggregates (per cent of GDP)'!M16, "-")</f>
        <v>-</v>
      </c>
      <c r="AS19" s="28" t="str">
        <f>IFERROR('Aggregates (per cent of GDP)'!L16 - '[9]Aggregates (per cent of GDP)'!N16, "-")</f>
        <v>-</v>
      </c>
      <c r="AT19" s="28" t="str">
        <f>IFERROR('Aggregates (per cent of GDP)'!N16 - '[9]Aggregates (per cent of GDP)'!O16, "-")</f>
        <v>-</v>
      </c>
      <c r="AU19" s="28">
        <f>'Aggregates (per cent of GDP)'!P16-'[9]Aggregates (per cent of GDP)'!P16</f>
        <v>0</v>
      </c>
      <c r="AV19" s="28">
        <f>'Aggregates (per cent of GDP)'!R16-'[9]Aggregates (per cent of GDP)'!Q16</f>
        <v>1.8289251547552055</v>
      </c>
      <c r="AW19" s="28">
        <f>'Aggregates (per cent of GDP)'!R16-'[9]Aggregates (per cent of GDP)'!R16</f>
        <v>0</v>
      </c>
      <c r="AX19" s="28">
        <f>'Aggregates (per cent of GDP)'!S16-'[9]Aggregates (per cent of GDP)'!S16</f>
        <v>0</v>
      </c>
      <c r="AY19" s="28">
        <f>'Aggregates (per cent of GDP)'!T16-'[9]Aggregates (per cent of GDP)'!T16</f>
        <v>0</v>
      </c>
      <c r="AZ19" s="28">
        <f>'Aggregates (per cent of GDP)'!U16-'[9]Aggregates (per cent of GDP)'!U16</f>
        <v>0</v>
      </c>
      <c r="BA19" s="28">
        <f>'Aggregates (per cent of GDP)'!V16-'[9]Aggregates (per cent of GDP)'!V16</f>
        <v>0</v>
      </c>
      <c r="BB19" s="28">
        <f>'Aggregates (per cent of GDP)'!W16-'[9]Aggregates (per cent of GDP)'!W16</f>
        <v>0</v>
      </c>
      <c r="BC19" s="28" t="str">
        <f>IFERROR('Aggregates (per cent of GDP)'!N16 - '[9]Aggregates (per cent of GDP)'!O16, "-")</f>
        <v>-</v>
      </c>
      <c r="BD19" s="28">
        <f>'Aggregates (per cent of GDP)'!AA16-'[9]Aggregates (per cent of GDP)'!Y16</f>
        <v>0.22911809630999277</v>
      </c>
      <c r="BE19" s="28" t="str">
        <f>IFERROR('Aggregates (per cent of GDP)'!AB16 - '[9]Aggregates (per cent of GDP)'!Z16, "-")</f>
        <v>-</v>
      </c>
      <c r="BF19" s="28" t="str">
        <f>IFERROR('Aggregates (per cent of GDP)'!AC16 - '[9]Aggregates (per cent of GDP)'!AA16, "-")</f>
        <v>-</v>
      </c>
      <c r="BG19" s="28"/>
      <c r="BH19" s="28"/>
      <c r="BI19" s="28"/>
      <c r="BK19" s="31" t="s">
        <v>10</v>
      </c>
      <c r="BL19" s="28">
        <f>'Aggregates (2024-25 prices)'!C16-'[9]Aggregates (2024-25 prices)'!$C$16</f>
        <v>-7.7112820512809321E-2</v>
      </c>
      <c r="BM19" s="28">
        <f>'Aggregates (2024-25 prices)'!D16-'[9]Aggregates (2024-25 prices)'!D16</f>
        <v>-8.2020512820520253E-2</v>
      </c>
      <c r="BN19" s="28">
        <f>'Aggregates (2024-25 prices)'!E16-'[9]Aggregates (2024-25 prices)'!E16</f>
        <v>-6.1323076923144981E-2</v>
      </c>
      <c r="BO19" s="28">
        <f>'Aggregates (2024-25 prices)'!F16-'[9]Aggregates (2024-25 prices)'!F16</f>
        <v>-1.3830769230771978E-2</v>
      </c>
      <c r="BP19" s="28">
        <f>'Aggregates (2024-25 prices)'!G16-'[9]Aggregates (2024-25 prices)'!G16</f>
        <v>-6.8666666666707954E-3</v>
      </c>
      <c r="BQ19" s="28">
        <f>'Aggregates (2024-25 prices)'!H16-'[9]Aggregates (2024-25 prices)'!H16</f>
        <v>-2.0697435897446326E-2</v>
      </c>
      <c r="BR19" s="28">
        <f>'Aggregates (2024-25 prices)'!I16-'[9]Aggregates (2024-25 prices)'!I16</f>
        <v>-6.4312820512839153E-2</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104</v>
      </c>
      <c r="C20" s="28">
        <f>'Aggregates (£bn)'!C20-'[9]Aggregates (£bn)'!C20</f>
        <v>0</v>
      </c>
      <c r="D20" s="28">
        <f>'Aggregates (£bn)'!D20-'[9]Aggregates (£bn)'!D20</f>
        <v>0</v>
      </c>
      <c r="E20" s="28">
        <f>'Aggregates (£bn)'!E20-'[9]Aggregates (£bn)'!E20</f>
        <v>0</v>
      </c>
      <c r="F20" s="28">
        <f>'Aggregates (£bn)'!F20-'[9]Aggregates (£bn)'!F20</f>
        <v>0</v>
      </c>
      <c r="G20" s="28">
        <f>'Aggregates (£bn)'!G20-'[9]Aggregates (£bn)'!G20</f>
        <v>0</v>
      </c>
      <c r="H20" s="28">
        <f>'Aggregates (£bn)'!H20-'[9]Aggregates (£bn)'!H20</f>
        <v>0</v>
      </c>
      <c r="I20" s="28">
        <f>'Aggregates (£bn)'!I20-'[9]Aggregates (£bn)'!I20</f>
        <v>0</v>
      </c>
      <c r="J20" s="28">
        <f>'Aggregates (£bn)'!J20-'[9]Aggregates (£bn)'!J20</f>
        <v>0</v>
      </c>
      <c r="K20" s="125" t="str">
        <f>IFERROR('Aggregates (£bn)'!K20 - '[9]Aggregates (£bn)'!K20, "-")</f>
        <v>-</v>
      </c>
      <c r="L20" s="28">
        <f>'Aggregates (£bn)'!L20-'[9]Aggregates (£bn)'!L20</f>
        <v>0</v>
      </c>
      <c r="M20" s="28" t="str">
        <f>IFERROR('Aggregates (£bn)'!L20 - '[9]Aggregates (£bn)'!M20, "-")</f>
        <v>-</v>
      </c>
      <c r="N20" s="28" t="str">
        <f>IFERROR('Aggregates (£bn)'!M20 - '[9]Aggregates (£bn)'!N20, "-")</f>
        <v>-</v>
      </c>
      <c r="O20" s="28" t="str">
        <f>IFERROR('Aggregates (£bn)'!N20 - '[9]Aggregates (£bn)'!O20, "-")</f>
        <v>-</v>
      </c>
      <c r="P20" s="28">
        <f>'Aggregates (£bn)'!P20-'[9]Aggregates (£bn)'!P20</f>
        <v>0</v>
      </c>
      <c r="Q20" s="28">
        <f>'Aggregates (£bn)'!Q20-'[9]Aggregates (£bn)'!Q20</f>
        <v>0</v>
      </c>
      <c r="R20" s="28">
        <f>'Aggregates (£bn)'!R20-'[9]Aggregates (£bn)'!R20</f>
        <v>0</v>
      </c>
      <c r="S20" s="28">
        <f>'Aggregates (£bn)'!S20-'[9]Aggregates (£bn)'!S20</f>
        <v>0</v>
      </c>
      <c r="T20" s="28">
        <f>'Aggregates (£bn)'!T20-'[9]Aggregates (£bn)'!T20</f>
        <v>0</v>
      </c>
      <c r="U20" s="28">
        <f>'Aggregates (£bn)'!U20-'[9]Aggregates (£bn)'!U20</f>
        <v>0</v>
      </c>
      <c r="V20" s="28">
        <f>'Aggregates (£bn)'!V20-'[9]Aggregates (£bn)'!V20</f>
        <v>0</v>
      </c>
      <c r="W20" s="28">
        <f>'Aggregates (£bn)'!W20-'[9]Aggregates (£bn)'!W20</f>
        <v>0</v>
      </c>
      <c r="X20" s="28">
        <f>'Aggregates (£bn)'!X20-'[9]Aggregates (£bn)'!X20</f>
        <v>0</v>
      </c>
      <c r="Y20" s="28">
        <f>'Aggregates (£bn)'!AA20-'[9]Aggregates (£bn)'!Y20</f>
        <v>-0.17</v>
      </c>
      <c r="Z20" s="28" t="str">
        <f>IFERROR('Aggregates (£bn)'!AB20 - '[9]Aggregates (£bn)'!Z20, "-")</f>
        <v>-</v>
      </c>
      <c r="AA20" s="28" t="str">
        <f>IFERROR('Aggregates (£bn)'!AC20 - '[9]Aggregates (£bn)'!AA20, "-")</f>
        <v>-</v>
      </c>
      <c r="AB20" s="28" t="str">
        <f>IFERROR('Aggregates (£bn)'!AD20 - '[9]Aggregates (£bn)'!AB20, "-")</f>
        <v>-</v>
      </c>
      <c r="AC20" s="28" t="str">
        <f>IFERROR('Aggregates (£bn)'!AE20 - '[9]Aggregates (£bn)'!AC20, "-")</f>
        <v>-</v>
      </c>
      <c r="AD20" s="28">
        <f>'Aggregates (£bn)'!AF20-'[9]Aggregates (£bn)'!AD20</f>
        <v>23.962</v>
      </c>
      <c r="AE20" s="28" t="str">
        <f>IFERROR('Aggregates (£bn)'!AG20 - '[9]Aggregates (£bn)'!AE20, "-")</f>
        <v>-</v>
      </c>
      <c r="AF20" s="28"/>
      <c r="AG20" s="29" t="s">
        <v>106</v>
      </c>
      <c r="AH20" s="28">
        <f>'Aggregates (per cent of GDP)'!C17-'[9]Aggregates (per cent of GDP)'!C17</f>
        <v>0</v>
      </c>
      <c r="AI20" s="28">
        <f>'Aggregates (per cent of GDP)'!D17-'[9]Aggregates (per cent of GDP)'!D17</f>
        <v>0</v>
      </c>
      <c r="AJ20" s="28">
        <f>'Aggregates (per cent of GDP)'!E17-'[9]Aggregates (per cent of GDP)'!E17</f>
        <v>0</v>
      </c>
      <c r="AK20" s="28">
        <f>'Aggregates (per cent of GDP)'!F17-'[9]Aggregates (per cent of GDP)'!F17</f>
        <v>0</v>
      </c>
      <c r="AL20" s="28">
        <f>'Aggregates (per cent of GDP)'!G17-'[9]Aggregates (per cent of GDP)'!G17</f>
        <v>0</v>
      </c>
      <c r="AM20" s="28">
        <f>'Aggregates (per cent of GDP)'!H17-'[9]Aggregates (per cent of GDP)'!H17</f>
        <v>0</v>
      </c>
      <c r="AN20" s="28">
        <f>'Aggregates (per cent of GDP)'!I17-'[9]Aggregates (per cent of GDP)'!I17</f>
        <v>0</v>
      </c>
      <c r="AO20" s="28">
        <f>'Aggregates (per cent of GDP)'!J17-'[9]Aggregates (per cent of GDP)'!J17</f>
        <v>0</v>
      </c>
      <c r="AP20" s="28" t="str">
        <f>IFERROR('Aggregates (per cent of GDP)'!K17 - '[9]Aggregates (per cent of GDP)'!K17, "-")</f>
        <v>-</v>
      </c>
      <c r="AQ20" s="28">
        <f>'Aggregates (per cent of GDP)'!L17-'[9]Aggregates (per cent of GDP)'!L17</f>
        <v>0</v>
      </c>
      <c r="AR20" s="28" t="str">
        <f>IFERROR('Aggregates (per cent of GDP)'!M17 - '[9]Aggregates (per cent of GDP)'!M17, "-")</f>
        <v>-</v>
      </c>
      <c r="AS20" s="28" t="str">
        <f>IFERROR('Aggregates (per cent of GDP)'!L17 - '[9]Aggregates (per cent of GDP)'!N17, "-")</f>
        <v>-</v>
      </c>
      <c r="AT20" s="28" t="str">
        <f>IFERROR('Aggregates (per cent of GDP)'!N17 - '[9]Aggregates (per cent of GDP)'!O17, "-")</f>
        <v>-</v>
      </c>
      <c r="AU20" s="28">
        <f>'Aggregates (per cent of GDP)'!P17-'[9]Aggregates (per cent of GDP)'!P17</f>
        <v>0</v>
      </c>
      <c r="AV20" s="28">
        <f>'Aggregates (per cent of GDP)'!R17-'[9]Aggregates (per cent of GDP)'!Q17</f>
        <v>1.5162888455186909</v>
      </c>
      <c r="AW20" s="28">
        <f>'Aggregates (per cent of GDP)'!R17-'[9]Aggregates (per cent of GDP)'!R17</f>
        <v>0</v>
      </c>
      <c r="AX20" s="28">
        <f>'Aggregates (per cent of GDP)'!S17-'[9]Aggregates (per cent of GDP)'!S17</f>
        <v>0</v>
      </c>
      <c r="AY20" s="28">
        <f>'Aggregates (per cent of GDP)'!T17-'[9]Aggregates (per cent of GDP)'!T17</f>
        <v>0</v>
      </c>
      <c r="AZ20" s="28">
        <f>'Aggregates (per cent of GDP)'!U17-'[9]Aggregates (per cent of GDP)'!U17</f>
        <v>0</v>
      </c>
      <c r="BA20" s="28">
        <f>'Aggregates (per cent of GDP)'!V17-'[9]Aggregates (per cent of GDP)'!V17</f>
        <v>0</v>
      </c>
      <c r="BB20" s="28">
        <f>'Aggregates (per cent of GDP)'!W17-'[9]Aggregates (per cent of GDP)'!W17</f>
        <v>0</v>
      </c>
      <c r="BC20" s="28" t="str">
        <f>IFERROR('Aggregates (per cent of GDP)'!N17 - '[9]Aggregates (per cent of GDP)'!O17, "-")</f>
        <v>-</v>
      </c>
      <c r="BD20" s="28">
        <f>'Aggregates (per cent of GDP)'!AA17-'[9]Aggregates (per cent of GDP)'!Y17</f>
        <v>0.63053595556222797</v>
      </c>
      <c r="BE20" s="28" t="str">
        <f>IFERROR('Aggregates (per cent of GDP)'!AB17 - '[9]Aggregates (per cent of GDP)'!Z17, "-")</f>
        <v>-</v>
      </c>
      <c r="BF20" s="28" t="str">
        <f>IFERROR('Aggregates (per cent of GDP)'!AC17 - '[9]Aggregates (per cent of GDP)'!AA17, "-")</f>
        <v>-</v>
      </c>
      <c r="BG20" s="28"/>
      <c r="BH20" s="28"/>
      <c r="BI20" s="28"/>
      <c r="BK20" s="31" t="s">
        <v>11</v>
      </c>
      <c r="BL20" s="28">
        <f>'Aggregates (2024-25 prices)'!C17-'[9]Aggregates (2024-25 prices)'!$C$17</f>
        <v>-8.2661691542284643E-2</v>
      </c>
      <c r="BM20" s="28">
        <f>'Aggregates (2024-25 prices)'!D17-'[9]Aggregates (2024-25 prices)'!D17</f>
        <v>-9.0805970149176574E-2</v>
      </c>
      <c r="BN20" s="28">
        <f>'Aggregates (2024-25 prices)'!E17-'[9]Aggregates (2024-25 prices)'!E17</f>
        <v>-6.6761194029766102E-2</v>
      </c>
      <c r="BO20" s="28">
        <f>'Aggregates (2024-25 prices)'!F17-'[9]Aggregates (2024-25 prices)'!F17</f>
        <v>-1.6845771144261334E-2</v>
      </c>
      <c r="BP20" s="28">
        <f>'Aggregates (2024-25 prices)'!G17-'[9]Aggregates (2024-25 prices)'!G17</f>
        <v>-7.1990049751207152E-3</v>
      </c>
      <c r="BQ20" s="28">
        <f>'Aggregates (2024-25 prices)'!H17-'[9]Aggregates (2024-25 prices)'!H17</f>
        <v>-2.4044776119396261E-2</v>
      </c>
      <c r="BR20" s="28">
        <f>'Aggregates (2024-25 prices)'!I17-'[9]Aggregates (2024-25 prices)'!I17</f>
        <v>-6.8960199004891365E-2</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105</v>
      </c>
      <c r="C21" s="28">
        <f>'Aggregates (£bn)'!C21-'[9]Aggregates (£bn)'!C21</f>
        <v>0</v>
      </c>
      <c r="D21" s="28">
        <f>'Aggregates (£bn)'!D21-'[9]Aggregates (£bn)'!D21</f>
        <v>0</v>
      </c>
      <c r="E21" s="28">
        <f>'Aggregates (£bn)'!E21-'[9]Aggregates (£bn)'!E21</f>
        <v>0</v>
      </c>
      <c r="F21" s="28">
        <f>'Aggregates (£bn)'!F21-'[9]Aggregates (£bn)'!F21</f>
        <v>0</v>
      </c>
      <c r="G21" s="28">
        <f>'Aggregates (£bn)'!G21-'[9]Aggregates (£bn)'!G21</f>
        <v>0</v>
      </c>
      <c r="H21" s="28">
        <f>'Aggregates (£bn)'!H21-'[9]Aggregates (£bn)'!H21</f>
        <v>0</v>
      </c>
      <c r="I21" s="28">
        <f>'Aggregates (£bn)'!I21-'[9]Aggregates (£bn)'!I21</f>
        <v>0</v>
      </c>
      <c r="J21" s="28">
        <f>'Aggregates (£bn)'!J21-'[9]Aggregates (£bn)'!J21</f>
        <v>0</v>
      </c>
      <c r="K21" s="125" t="str">
        <f>IFERROR('Aggregates (£bn)'!K21 - '[9]Aggregates (£bn)'!K21, "-")</f>
        <v>-</v>
      </c>
      <c r="L21" s="28">
        <f>'Aggregates (£bn)'!L21-'[9]Aggregates (£bn)'!L21</f>
        <v>0</v>
      </c>
      <c r="M21" s="28" t="str">
        <f>IFERROR('Aggregates (£bn)'!L21 - '[9]Aggregates (£bn)'!M21, "-")</f>
        <v>-</v>
      </c>
      <c r="N21" s="28" t="str">
        <f>IFERROR('Aggregates (£bn)'!M21 - '[9]Aggregates (£bn)'!N21, "-")</f>
        <v>-</v>
      </c>
      <c r="O21" s="28" t="str">
        <f>IFERROR('Aggregates (£bn)'!N21 - '[9]Aggregates (£bn)'!O21, "-")</f>
        <v>-</v>
      </c>
      <c r="P21" s="28">
        <f>'Aggregates (£bn)'!P21-'[9]Aggregates (£bn)'!P21</f>
        <v>0</v>
      </c>
      <c r="Q21" s="28">
        <f>'Aggregates (£bn)'!Q21-'[9]Aggregates (£bn)'!Q21</f>
        <v>0</v>
      </c>
      <c r="R21" s="28">
        <f>'Aggregates (£bn)'!R21-'[9]Aggregates (£bn)'!R21</f>
        <v>0</v>
      </c>
      <c r="S21" s="28">
        <f>'Aggregates (£bn)'!S21-'[9]Aggregates (£bn)'!S21</f>
        <v>0</v>
      </c>
      <c r="T21" s="28">
        <f>'Aggregates (£bn)'!T21-'[9]Aggregates (£bn)'!T21</f>
        <v>0</v>
      </c>
      <c r="U21" s="28">
        <f>'Aggregates (£bn)'!U21-'[9]Aggregates (£bn)'!U21</f>
        <v>0</v>
      </c>
      <c r="V21" s="28">
        <f>'Aggregates (£bn)'!V21-'[9]Aggregates (£bn)'!V21</f>
        <v>0</v>
      </c>
      <c r="W21" s="28">
        <f>'Aggregates (£bn)'!W21-'[9]Aggregates (£bn)'!W21</f>
        <v>0</v>
      </c>
      <c r="X21" s="28">
        <f>'Aggregates (£bn)'!X21-'[9]Aggregates (£bn)'!X21</f>
        <v>0</v>
      </c>
      <c r="Y21" s="28">
        <f>'Aggregates (£bn)'!AA21-'[9]Aggregates (£bn)'!Y21</f>
        <v>5.7000000000000002E-2</v>
      </c>
      <c r="Z21" s="28" t="str">
        <f>IFERROR('Aggregates (£bn)'!AB21 - '[9]Aggregates (£bn)'!Z21, "-")</f>
        <v>-</v>
      </c>
      <c r="AA21" s="28" t="str">
        <f>IFERROR('Aggregates (£bn)'!AC21 - '[9]Aggregates (£bn)'!AA21, "-")</f>
        <v>-</v>
      </c>
      <c r="AB21" s="28" t="str">
        <f>IFERROR('Aggregates (£bn)'!AD21 - '[9]Aggregates (£bn)'!AB21, "-")</f>
        <v>-</v>
      </c>
      <c r="AC21" s="28" t="str">
        <f>IFERROR('Aggregates (£bn)'!AE21 - '[9]Aggregates (£bn)'!AC21, "-")</f>
        <v>-</v>
      </c>
      <c r="AD21" s="28">
        <f>'Aggregates (£bn)'!AF21-'[9]Aggregates (£bn)'!AD21</f>
        <v>25.795999999999999</v>
      </c>
      <c r="AE21" s="28" t="str">
        <f>IFERROR('Aggregates (£bn)'!AG21 - '[9]Aggregates (£bn)'!AE21, "-")</f>
        <v>-</v>
      </c>
      <c r="AF21" s="28"/>
      <c r="AG21" s="29" t="s">
        <v>107</v>
      </c>
      <c r="AH21" s="28">
        <f>'Aggregates (per cent of GDP)'!C18-'[9]Aggregates (per cent of GDP)'!C18</f>
        <v>0</v>
      </c>
      <c r="AI21" s="28">
        <f>'Aggregates (per cent of GDP)'!D18-'[9]Aggregates (per cent of GDP)'!D18</f>
        <v>0</v>
      </c>
      <c r="AJ21" s="28">
        <f>'Aggregates (per cent of GDP)'!E18-'[9]Aggregates (per cent of GDP)'!E18</f>
        <v>0</v>
      </c>
      <c r="AK21" s="28">
        <f>'Aggregates (per cent of GDP)'!F18-'[9]Aggregates (per cent of GDP)'!F18</f>
        <v>0</v>
      </c>
      <c r="AL21" s="28">
        <f>'Aggregates (per cent of GDP)'!G18-'[9]Aggregates (per cent of GDP)'!G18</f>
        <v>0</v>
      </c>
      <c r="AM21" s="28">
        <f>'Aggregates (per cent of GDP)'!H18-'[9]Aggregates (per cent of GDP)'!H18</f>
        <v>0</v>
      </c>
      <c r="AN21" s="28">
        <f>'Aggregates (per cent of GDP)'!I18-'[9]Aggregates (per cent of GDP)'!I18</f>
        <v>0</v>
      </c>
      <c r="AO21" s="28">
        <f>'Aggregates (per cent of GDP)'!J18-'[9]Aggregates (per cent of GDP)'!J18</f>
        <v>0</v>
      </c>
      <c r="AP21" s="28" t="str">
        <f>IFERROR('Aggregates (per cent of GDP)'!K18 - '[9]Aggregates (per cent of GDP)'!K18, "-")</f>
        <v>-</v>
      </c>
      <c r="AQ21" s="28">
        <f>'Aggregates (per cent of GDP)'!L18-'[9]Aggregates (per cent of GDP)'!L18</f>
        <v>0</v>
      </c>
      <c r="AR21" s="28" t="str">
        <f>IFERROR('Aggregates (per cent of GDP)'!M18 - '[9]Aggregates (per cent of GDP)'!M18, "-")</f>
        <v>-</v>
      </c>
      <c r="AS21" s="28" t="str">
        <f>IFERROR('Aggregates (per cent of GDP)'!L18 - '[9]Aggregates (per cent of GDP)'!N18, "-")</f>
        <v>-</v>
      </c>
      <c r="AT21" s="28" t="str">
        <f>IFERROR('Aggregates (per cent of GDP)'!N18 - '[9]Aggregates (per cent of GDP)'!O18, "-")</f>
        <v>-</v>
      </c>
      <c r="AU21" s="28">
        <f>'Aggregates (per cent of GDP)'!P18-'[9]Aggregates (per cent of GDP)'!P18</f>
        <v>0</v>
      </c>
      <c r="AV21" s="28">
        <f>'Aggregates (per cent of GDP)'!R18-'[9]Aggregates (per cent of GDP)'!Q18</f>
        <v>2.2346964152485169</v>
      </c>
      <c r="AW21" s="28">
        <f>'Aggregates (per cent of GDP)'!R18-'[9]Aggregates (per cent of GDP)'!R18</f>
        <v>0</v>
      </c>
      <c r="AX21" s="28">
        <f>'Aggregates (per cent of GDP)'!S18-'[9]Aggregates (per cent of GDP)'!S18</f>
        <v>0</v>
      </c>
      <c r="AY21" s="28">
        <f>'Aggregates (per cent of GDP)'!T18-'[9]Aggregates (per cent of GDP)'!T18</f>
        <v>0</v>
      </c>
      <c r="AZ21" s="28">
        <f>'Aggregates (per cent of GDP)'!U18-'[9]Aggregates (per cent of GDP)'!U18</f>
        <v>0</v>
      </c>
      <c r="BA21" s="28">
        <f>'Aggregates (per cent of GDP)'!V18-'[9]Aggregates (per cent of GDP)'!V18</f>
        <v>0</v>
      </c>
      <c r="BB21" s="28">
        <f>'Aggregates (per cent of GDP)'!W18-'[9]Aggregates (per cent of GDP)'!W18</f>
        <v>0</v>
      </c>
      <c r="BC21" s="28" t="str">
        <f>IFERROR('Aggregates (per cent of GDP)'!N18 - '[9]Aggregates (per cent of GDP)'!O18, "-")</f>
        <v>-</v>
      </c>
      <c r="BD21" s="28">
        <f>'Aggregates (per cent of GDP)'!AA18-'[9]Aggregates (per cent of GDP)'!Y18</f>
        <v>0.16698049525704339</v>
      </c>
      <c r="BE21" s="28" t="str">
        <f>IFERROR('Aggregates (per cent of GDP)'!AB18 - '[9]Aggregates (per cent of GDP)'!Z18, "-")</f>
        <v>-</v>
      </c>
      <c r="BF21" s="28" t="str">
        <f>IFERROR('Aggregates (per cent of GDP)'!AC18 - '[9]Aggregates (per cent of GDP)'!AA18, "-")</f>
        <v>-</v>
      </c>
      <c r="BG21" s="28"/>
      <c r="BH21" s="28"/>
      <c r="BI21" s="28"/>
      <c r="BK21" s="31" t="s">
        <v>12</v>
      </c>
      <c r="BL21" s="28">
        <f>'Aggregates (2024-25 prices)'!C18-'[9]Aggregates (2024-25 prices)'!$C$18</f>
        <v>-9.0440758293880208E-2</v>
      </c>
      <c r="BM21" s="28">
        <f>'Aggregates (2024-25 prices)'!D18-'[9]Aggregates (2024-25 prices)'!D18</f>
        <v>-9.172037914692055E-2</v>
      </c>
      <c r="BN21" s="28">
        <f>'Aggregates (2024-25 prices)'!E18-'[9]Aggregates (2024-25 prices)'!E18</f>
        <v>-6.8554502369693182E-2</v>
      </c>
      <c r="BO21" s="28">
        <f>'Aggregates (2024-25 prices)'!F18-'[9]Aggregates (2024-25 prices)'!F18</f>
        <v>-1.531753554502302E-2</v>
      </c>
      <c r="BP21" s="28">
        <f>'Aggregates (2024-25 prices)'!G18-'[9]Aggregates (2024-25 prices)'!G18</f>
        <v>-7.8483412322327695E-3</v>
      </c>
      <c r="BQ21" s="28">
        <f>'Aggregates (2024-25 prices)'!H18-'[9]Aggregates (2024-25 prices)'!H18</f>
        <v>-2.3165876777255789E-2</v>
      </c>
      <c r="BR21" s="28">
        <f>'Aggregates (2024-25 prices)'!I18-'[9]Aggregates (2024-25 prices)'!I18</f>
        <v>-7.4947867298590154E-2</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106</v>
      </c>
      <c r="C22" s="28">
        <f>'Aggregates (£bn)'!C22-'[9]Aggregates (£bn)'!C22</f>
        <v>0</v>
      </c>
      <c r="D22" s="28">
        <f>'Aggregates (£bn)'!D22-'[9]Aggregates (£bn)'!D22</f>
        <v>0</v>
      </c>
      <c r="E22" s="28">
        <f>'Aggregates (£bn)'!E22-'[9]Aggregates (£bn)'!E22</f>
        <v>0</v>
      </c>
      <c r="F22" s="28">
        <f>'Aggregates (£bn)'!F22-'[9]Aggregates (£bn)'!F22</f>
        <v>0</v>
      </c>
      <c r="G22" s="28">
        <f>'Aggregates (£bn)'!G22-'[9]Aggregates (£bn)'!G22</f>
        <v>0</v>
      </c>
      <c r="H22" s="28">
        <f>'Aggregates (£bn)'!H22-'[9]Aggregates (£bn)'!H22</f>
        <v>0</v>
      </c>
      <c r="I22" s="28">
        <f>'Aggregates (£bn)'!I22-'[9]Aggregates (£bn)'!I22</f>
        <v>0</v>
      </c>
      <c r="J22" s="28">
        <f>'Aggregates (£bn)'!J22-'[9]Aggregates (£bn)'!J22</f>
        <v>0</v>
      </c>
      <c r="K22" s="125" t="str">
        <f>IFERROR('Aggregates (£bn)'!K22 - '[9]Aggregates (£bn)'!K22, "-")</f>
        <v>-</v>
      </c>
      <c r="L22" s="28">
        <f>'Aggregates (£bn)'!L22-'[9]Aggregates (£bn)'!L22</f>
        <v>0</v>
      </c>
      <c r="M22" s="28" t="str">
        <f>IFERROR('Aggregates (£bn)'!L22 - '[9]Aggregates (£bn)'!M22, "-")</f>
        <v>-</v>
      </c>
      <c r="N22" s="28" t="str">
        <f>IFERROR('Aggregates (£bn)'!M22 - '[9]Aggregates (£bn)'!N22, "-")</f>
        <v>-</v>
      </c>
      <c r="O22" s="28" t="str">
        <f>IFERROR('Aggregates (£bn)'!N22 - '[9]Aggregates (£bn)'!O22, "-")</f>
        <v>-</v>
      </c>
      <c r="P22" s="28">
        <f>'Aggregates (£bn)'!P22-'[9]Aggregates (£bn)'!P22</f>
        <v>0</v>
      </c>
      <c r="Q22" s="28">
        <f>'Aggregates (£bn)'!Q22-'[9]Aggregates (£bn)'!Q22</f>
        <v>0</v>
      </c>
      <c r="R22" s="28">
        <f>'Aggregates (£bn)'!R22-'[9]Aggregates (£bn)'!R22</f>
        <v>0</v>
      </c>
      <c r="S22" s="28">
        <f>'Aggregates (£bn)'!S22-'[9]Aggregates (£bn)'!S22</f>
        <v>0</v>
      </c>
      <c r="T22" s="28">
        <f>'Aggregates (£bn)'!T22-'[9]Aggregates (£bn)'!T22</f>
        <v>0</v>
      </c>
      <c r="U22" s="28">
        <f>'Aggregates (£bn)'!U22-'[9]Aggregates (£bn)'!U22</f>
        <v>0</v>
      </c>
      <c r="V22" s="28">
        <f>'Aggregates (£bn)'!V22-'[9]Aggregates (£bn)'!V22</f>
        <v>0</v>
      </c>
      <c r="W22" s="28">
        <f>'Aggregates (£bn)'!W22-'[9]Aggregates (£bn)'!W22</f>
        <v>0</v>
      </c>
      <c r="X22" s="28">
        <f>'Aggregates (£bn)'!X22-'[9]Aggregates (£bn)'!X22</f>
        <v>0</v>
      </c>
      <c r="Y22" s="28">
        <f>'Aggregates (£bn)'!AA22-'[9]Aggregates (£bn)'!Y22</f>
        <v>0.16800000000000001</v>
      </c>
      <c r="Z22" s="28" t="str">
        <f>IFERROR('Aggregates (£bn)'!AB22 - '[9]Aggregates (£bn)'!Z22, "-")</f>
        <v>-</v>
      </c>
      <c r="AA22" s="28" t="str">
        <f>IFERROR('Aggregates (£bn)'!AC22 - '[9]Aggregates (£bn)'!AA22, "-")</f>
        <v>-</v>
      </c>
      <c r="AB22" s="28" t="str">
        <f>IFERROR('Aggregates (£bn)'!AD22 - '[9]Aggregates (£bn)'!AB22, "-")</f>
        <v>-</v>
      </c>
      <c r="AC22" s="28" t="str">
        <f>IFERROR('Aggregates (£bn)'!AE22 - '[9]Aggregates (£bn)'!AC22, "-")</f>
        <v>-</v>
      </c>
      <c r="AD22" s="28">
        <f>'Aggregates (£bn)'!AF22-'[9]Aggregates (£bn)'!AD22</f>
        <v>27.588000000000001</v>
      </c>
      <c r="AE22" s="28" t="str">
        <f>IFERROR('Aggregates (£bn)'!AG22 - '[9]Aggregates (£bn)'!AE22, "-")</f>
        <v>-</v>
      </c>
      <c r="AF22" s="28"/>
      <c r="AG22" s="29" t="s">
        <v>108</v>
      </c>
      <c r="AH22" s="28">
        <f>'Aggregates (per cent of GDP)'!C19-'[9]Aggregates (per cent of GDP)'!C19</f>
        <v>0</v>
      </c>
      <c r="AI22" s="28">
        <f>'Aggregates (per cent of GDP)'!D19-'[9]Aggregates (per cent of GDP)'!D19</f>
        <v>0</v>
      </c>
      <c r="AJ22" s="28">
        <f>'Aggregates (per cent of GDP)'!E19-'[9]Aggregates (per cent of GDP)'!E19</f>
        <v>0</v>
      </c>
      <c r="AK22" s="28">
        <f>'Aggregates (per cent of GDP)'!F19-'[9]Aggregates (per cent of GDP)'!F19</f>
        <v>0</v>
      </c>
      <c r="AL22" s="28">
        <f>'Aggregates (per cent of GDP)'!G19-'[9]Aggregates (per cent of GDP)'!G19</f>
        <v>0</v>
      </c>
      <c r="AM22" s="28">
        <f>'Aggregates (per cent of GDP)'!H19-'[9]Aggregates (per cent of GDP)'!H19</f>
        <v>0</v>
      </c>
      <c r="AN22" s="28">
        <f>'Aggregates (per cent of GDP)'!I19-'[9]Aggregates (per cent of GDP)'!I19</f>
        <v>0</v>
      </c>
      <c r="AO22" s="28">
        <f>'Aggregates (per cent of GDP)'!J19-'[9]Aggregates (per cent of GDP)'!J19</f>
        <v>0</v>
      </c>
      <c r="AP22" s="28" t="str">
        <f>IFERROR('Aggregates (per cent of GDP)'!K19 - '[9]Aggregates (per cent of GDP)'!K19, "-")</f>
        <v>-</v>
      </c>
      <c r="AQ22" s="28">
        <f>'Aggregates (per cent of GDP)'!L19-'[9]Aggregates (per cent of GDP)'!L19</f>
        <v>0</v>
      </c>
      <c r="AR22" s="28" t="str">
        <f>IFERROR('Aggregates (per cent of GDP)'!M19 - '[9]Aggregates (per cent of GDP)'!M19, "-")</f>
        <v>-</v>
      </c>
      <c r="AS22" s="28" t="str">
        <f>IFERROR('Aggregates (per cent of GDP)'!L19 - '[9]Aggregates (per cent of GDP)'!N19, "-")</f>
        <v>-</v>
      </c>
      <c r="AT22" s="28" t="str">
        <f>IFERROR('Aggregates (per cent of GDP)'!N19 - '[9]Aggregates (per cent of GDP)'!O19, "-")</f>
        <v>-</v>
      </c>
      <c r="AU22" s="28">
        <f>'Aggregates (per cent of GDP)'!P19-'[9]Aggregates (per cent of GDP)'!P19</f>
        <v>0</v>
      </c>
      <c r="AV22" s="28">
        <f>'Aggregates (per cent of GDP)'!R19-'[9]Aggregates (per cent of GDP)'!Q19</f>
        <v>2.4442407577146348</v>
      </c>
      <c r="AW22" s="28">
        <f>'Aggregates (per cent of GDP)'!R19-'[9]Aggregates (per cent of GDP)'!R19</f>
        <v>0</v>
      </c>
      <c r="AX22" s="28">
        <f>'Aggregates (per cent of GDP)'!S19-'[9]Aggregates (per cent of GDP)'!S19</f>
        <v>0</v>
      </c>
      <c r="AY22" s="28">
        <f>'Aggregates (per cent of GDP)'!T19-'[9]Aggregates (per cent of GDP)'!T19</f>
        <v>0</v>
      </c>
      <c r="AZ22" s="28">
        <f>'Aggregates (per cent of GDP)'!U19-'[9]Aggregates (per cent of GDP)'!U19</f>
        <v>0</v>
      </c>
      <c r="BA22" s="28">
        <f>'Aggregates (per cent of GDP)'!V19-'[9]Aggregates (per cent of GDP)'!V19</f>
        <v>0</v>
      </c>
      <c r="BB22" s="28">
        <f>'Aggregates (per cent of GDP)'!W19-'[9]Aggregates (per cent of GDP)'!W19</f>
        <v>0</v>
      </c>
      <c r="BC22" s="28" t="str">
        <f>IFERROR('Aggregates (per cent of GDP)'!N19 - '[9]Aggregates (per cent of GDP)'!O19, "-")</f>
        <v>-</v>
      </c>
      <c r="BD22" s="28">
        <f>'Aggregates (per cent of GDP)'!AA19-'[9]Aggregates (per cent of GDP)'!Y19</f>
        <v>0.22745018162066744</v>
      </c>
      <c r="BE22" s="28" t="str">
        <f>IFERROR('Aggregates (per cent of GDP)'!AB19 - '[9]Aggregates (per cent of GDP)'!Z19, "-")</f>
        <v>-</v>
      </c>
      <c r="BF22" s="28" t="str">
        <f>IFERROR('Aggregates (per cent of GDP)'!AC19 - '[9]Aggregates (per cent of GDP)'!AA19, "-")</f>
        <v>-</v>
      </c>
      <c r="BG22" s="28"/>
      <c r="BH22" s="28"/>
      <c r="BI22" s="28"/>
      <c r="BK22" s="31" t="s">
        <v>13</v>
      </c>
      <c r="BL22" s="28">
        <f>'Aggregates (2024-25 prices)'!C19-'[9]Aggregates (2024-25 prices)'!$C$19</f>
        <v>-9.3740088105732866E-2</v>
      </c>
      <c r="BM22" s="28">
        <f>'Aggregates (2024-25 prices)'!D19-'[9]Aggregates (2024-25 prices)'!D19</f>
        <v>-8.9898678414044753E-2</v>
      </c>
      <c r="BN22" s="28">
        <f>'Aggregates (2024-25 prices)'!E19-'[9]Aggregates (2024-25 prices)'!E19</f>
        <v>-6.7863436123388965E-2</v>
      </c>
      <c r="BO22" s="28">
        <f>'Aggregates (2024-25 prices)'!F19-'[9]Aggregates (2024-25 prices)'!F19</f>
        <v>-1.3819383259914275E-2</v>
      </c>
      <c r="BP22" s="28">
        <f>'Aggregates (2024-25 prices)'!G19-'[9]Aggregates (2024-25 prices)'!G19</f>
        <v>-8.2158590308409885E-3</v>
      </c>
      <c r="BQ22" s="28">
        <f>'Aggregates (2024-25 prices)'!H19-'[9]Aggregates (2024-25 prices)'!H19</f>
        <v>-2.2035242290741053E-2</v>
      </c>
      <c r="BR22" s="28">
        <f>'Aggregates (2024-25 prices)'!I19-'[9]Aggregates (2024-25 prices)'!I19</f>
        <v>-7.8691629955926601E-2</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107</v>
      </c>
      <c r="C23" s="28">
        <f>'Aggregates (£bn)'!C23-'[9]Aggregates (£bn)'!C23</f>
        <v>0</v>
      </c>
      <c r="D23" s="28">
        <f>'Aggregates (£bn)'!D23-'[9]Aggregates (£bn)'!D23</f>
        <v>0</v>
      </c>
      <c r="E23" s="28">
        <f>'Aggregates (£bn)'!E23-'[9]Aggregates (£bn)'!E23</f>
        <v>0</v>
      </c>
      <c r="F23" s="28">
        <f>'Aggregates (£bn)'!F23-'[9]Aggregates (£bn)'!F23</f>
        <v>0</v>
      </c>
      <c r="G23" s="28">
        <f>'Aggregates (£bn)'!G23-'[9]Aggregates (£bn)'!G23</f>
        <v>0</v>
      </c>
      <c r="H23" s="28">
        <f>'Aggregates (£bn)'!H23-'[9]Aggregates (£bn)'!H23</f>
        <v>0</v>
      </c>
      <c r="I23" s="28">
        <f>'Aggregates (£bn)'!I23-'[9]Aggregates (£bn)'!I23</f>
        <v>0</v>
      </c>
      <c r="J23" s="28">
        <f>'Aggregates (£bn)'!J23-'[9]Aggregates (£bn)'!J23</f>
        <v>0</v>
      </c>
      <c r="K23" s="125" t="str">
        <f>IFERROR('Aggregates (£bn)'!K23 - '[9]Aggregates (£bn)'!K23, "-")</f>
        <v>-</v>
      </c>
      <c r="L23" s="28">
        <f>'Aggregates (£bn)'!L23-'[9]Aggregates (£bn)'!L23</f>
        <v>0</v>
      </c>
      <c r="M23" s="28" t="str">
        <f>IFERROR('Aggregates (£bn)'!L23 - '[9]Aggregates (£bn)'!M23, "-")</f>
        <v>-</v>
      </c>
      <c r="N23" s="28" t="str">
        <f>IFERROR('Aggregates (£bn)'!M23 - '[9]Aggregates (£bn)'!N23, "-")</f>
        <v>-</v>
      </c>
      <c r="O23" s="28" t="str">
        <f>IFERROR('Aggregates (£bn)'!N23 - '[9]Aggregates (£bn)'!O23, "-")</f>
        <v>-</v>
      </c>
      <c r="P23" s="28">
        <f>'Aggregates (£bn)'!P23-'[9]Aggregates (£bn)'!P23</f>
        <v>0</v>
      </c>
      <c r="Q23" s="28">
        <f>'Aggregates (£bn)'!Q23-'[9]Aggregates (£bn)'!Q23</f>
        <v>0</v>
      </c>
      <c r="R23" s="28">
        <f>'Aggregates (£bn)'!R23-'[9]Aggregates (£bn)'!R23</f>
        <v>0</v>
      </c>
      <c r="S23" s="28">
        <f>'Aggregates (£bn)'!S23-'[9]Aggregates (£bn)'!S23</f>
        <v>0</v>
      </c>
      <c r="T23" s="28">
        <f>'Aggregates (£bn)'!T23-'[9]Aggregates (£bn)'!T23</f>
        <v>0</v>
      </c>
      <c r="U23" s="28">
        <f>'Aggregates (£bn)'!U23-'[9]Aggregates (£bn)'!U23</f>
        <v>0</v>
      </c>
      <c r="V23" s="28">
        <f>'Aggregates (£bn)'!V23-'[9]Aggregates (£bn)'!V23</f>
        <v>0</v>
      </c>
      <c r="W23" s="28">
        <f>'Aggregates (£bn)'!W23-'[9]Aggregates (£bn)'!W23</f>
        <v>0</v>
      </c>
      <c r="X23" s="28">
        <f>'Aggregates (£bn)'!X23-'[9]Aggregates (£bn)'!X23</f>
        <v>0</v>
      </c>
      <c r="Y23" s="28">
        <f>'Aggregates (£bn)'!AA23-'[9]Aggregates (£bn)'!Y23</f>
        <v>4.7E-2</v>
      </c>
      <c r="Z23" s="28" t="str">
        <f>IFERROR('Aggregates (£bn)'!AB23 - '[9]Aggregates (£bn)'!Z23, "-")</f>
        <v>-</v>
      </c>
      <c r="AA23" s="28" t="str">
        <f>IFERROR('Aggregates (£bn)'!AC23 - '[9]Aggregates (£bn)'!AA23, "-")</f>
        <v>-</v>
      </c>
      <c r="AB23" s="28" t="str">
        <f>IFERROR('Aggregates (£bn)'!AD23 - '[9]Aggregates (£bn)'!AB23, "-")</f>
        <v>-</v>
      </c>
      <c r="AC23" s="28" t="str">
        <f>IFERROR('Aggregates (£bn)'!AE23 - '[9]Aggregates (£bn)'!AC23, "-")</f>
        <v>-</v>
      </c>
      <c r="AD23" s="28">
        <f>'Aggregates (£bn)'!AF23-'[9]Aggregates (£bn)'!AD23</f>
        <v>28.849</v>
      </c>
      <c r="AE23" s="28" t="str">
        <f>IFERROR('Aggregates (£bn)'!AG23 - '[9]Aggregates (£bn)'!AE23, "-")</f>
        <v>-</v>
      </c>
      <c r="AF23" s="28"/>
      <c r="AG23" s="29" t="s">
        <v>109</v>
      </c>
      <c r="AH23" s="28">
        <f>'Aggregates (per cent of GDP)'!C20-'[9]Aggregates (per cent of GDP)'!C20</f>
        <v>0</v>
      </c>
      <c r="AI23" s="28">
        <f>'Aggregates (per cent of GDP)'!D20-'[9]Aggregates (per cent of GDP)'!D20</f>
        <v>0</v>
      </c>
      <c r="AJ23" s="28">
        <f>'Aggregates (per cent of GDP)'!E20-'[9]Aggregates (per cent of GDP)'!E20</f>
        <v>0</v>
      </c>
      <c r="AK23" s="28">
        <f>'Aggregates (per cent of GDP)'!F20-'[9]Aggregates (per cent of GDP)'!F20</f>
        <v>0</v>
      </c>
      <c r="AL23" s="28">
        <f>'Aggregates (per cent of GDP)'!G20-'[9]Aggregates (per cent of GDP)'!G20</f>
        <v>0</v>
      </c>
      <c r="AM23" s="28">
        <f>'Aggregates (per cent of GDP)'!H20-'[9]Aggregates (per cent of GDP)'!H20</f>
        <v>0</v>
      </c>
      <c r="AN23" s="28">
        <f>'Aggregates (per cent of GDP)'!I20-'[9]Aggregates (per cent of GDP)'!I20</f>
        <v>0</v>
      </c>
      <c r="AO23" s="28">
        <f>'Aggregates (per cent of GDP)'!J20-'[9]Aggregates (per cent of GDP)'!J20</f>
        <v>0</v>
      </c>
      <c r="AP23" s="28" t="str">
        <f>IFERROR('Aggregates (per cent of GDP)'!K20 - '[9]Aggregates (per cent of GDP)'!K20, "-")</f>
        <v>-</v>
      </c>
      <c r="AQ23" s="28">
        <f>'Aggregates (per cent of GDP)'!L20-'[9]Aggregates (per cent of GDP)'!L20</f>
        <v>0</v>
      </c>
      <c r="AR23" s="28" t="str">
        <f>IFERROR('Aggregates (per cent of GDP)'!M20 - '[9]Aggregates (per cent of GDP)'!M20, "-")</f>
        <v>-</v>
      </c>
      <c r="AS23" s="28" t="str">
        <f>IFERROR('Aggregates (per cent of GDP)'!L20 - '[9]Aggregates (per cent of GDP)'!N20, "-")</f>
        <v>-</v>
      </c>
      <c r="AT23" s="28" t="str">
        <f>IFERROR('Aggregates (per cent of GDP)'!N20 - '[9]Aggregates (per cent of GDP)'!O20, "-")</f>
        <v>-</v>
      </c>
      <c r="AU23" s="28">
        <f>'Aggregates (per cent of GDP)'!P20-'[9]Aggregates (per cent of GDP)'!P20</f>
        <v>0</v>
      </c>
      <c r="AV23" s="28">
        <f>'Aggregates (per cent of GDP)'!R20-'[9]Aggregates (per cent of GDP)'!Q20</f>
        <v>2.8312819067305588</v>
      </c>
      <c r="AW23" s="28">
        <f>'Aggregates (per cent of GDP)'!R20-'[9]Aggregates (per cent of GDP)'!R20</f>
        <v>0</v>
      </c>
      <c r="AX23" s="28">
        <f>'Aggregates (per cent of GDP)'!S20-'[9]Aggregates (per cent of GDP)'!S20</f>
        <v>0</v>
      </c>
      <c r="AY23" s="28">
        <f>'Aggregates (per cent of GDP)'!T20-'[9]Aggregates (per cent of GDP)'!T20</f>
        <v>0</v>
      </c>
      <c r="AZ23" s="28">
        <f>'Aggregates (per cent of GDP)'!U20-'[9]Aggregates (per cent of GDP)'!U20</f>
        <v>0</v>
      </c>
      <c r="BA23" s="28">
        <f>'Aggregates (per cent of GDP)'!V20-'[9]Aggregates (per cent of GDP)'!V20</f>
        <v>0</v>
      </c>
      <c r="BB23" s="28">
        <f>'Aggregates (per cent of GDP)'!W20-'[9]Aggregates (per cent of GDP)'!W20</f>
        <v>0</v>
      </c>
      <c r="BC23" s="28" t="str">
        <f>IFERROR('Aggregates (per cent of GDP)'!N20 - '[9]Aggregates (per cent of GDP)'!O20, "-")</f>
        <v>-</v>
      </c>
      <c r="BD23" s="28">
        <f>'Aggregates (per cent of GDP)'!AA20-'[9]Aggregates (per cent of GDP)'!Y20</f>
        <v>2.4209965861755771</v>
      </c>
      <c r="BE23" s="28" t="str">
        <f>IFERROR('Aggregates (per cent of GDP)'!AB20 - '[9]Aggregates (per cent of GDP)'!Z20, "-")</f>
        <v>-</v>
      </c>
      <c r="BF23" s="28" t="str">
        <f>IFERROR('Aggregates (per cent of GDP)'!AC20 - '[9]Aggregates (per cent of GDP)'!AA20, "-")</f>
        <v>-</v>
      </c>
      <c r="BG23" s="28"/>
      <c r="BH23" s="28"/>
      <c r="BI23" s="28"/>
      <c r="BK23" s="33" t="s">
        <v>14</v>
      </c>
      <c r="BL23" s="28">
        <f>'Aggregates (2024-25 prices)'!C20-'[9]Aggregates (2024-25 prices)'!$C$20</f>
        <v>-9.3213709677456791E-2</v>
      </c>
      <c r="BM23" s="28">
        <f>'Aggregates (2024-25 prices)'!D20-'[9]Aggregates (2024-25 prices)'!D20</f>
        <v>-9.1911290322570949E-2</v>
      </c>
      <c r="BN23" s="28">
        <f>'Aggregates (2024-25 prices)'!E20-'[9]Aggregates (2024-25 prices)'!E20</f>
        <v>-6.8750000000022737E-2</v>
      </c>
      <c r="BO23" s="28">
        <f>'Aggregates (2024-25 prices)'!F20-'[9]Aggregates (2024-25 prices)'!F20</f>
        <v>-1.4612903225803109E-2</v>
      </c>
      <c r="BP23" s="28">
        <f>'Aggregates (2024-25 prices)'!G20-'[9]Aggregates (2024-25 prices)'!G20</f>
        <v>-8.5483870967735243E-3</v>
      </c>
      <c r="BQ23" s="28">
        <f>'Aggregates (2024-25 prices)'!H20-'[9]Aggregates (2024-25 prices)'!H20</f>
        <v>-2.3161290322576633E-2</v>
      </c>
      <c r="BR23" s="28">
        <f>'Aggregates (2024-25 prices)'!I20-'[9]Aggregates (2024-25 prices)'!I20</f>
        <v>-7.8455645161284338E-2</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108</v>
      </c>
      <c r="C24" s="28">
        <f>'Aggregates (£bn)'!C24-'[9]Aggregates (£bn)'!C24</f>
        <v>0</v>
      </c>
      <c r="D24" s="28">
        <f>'Aggregates (£bn)'!D24-'[9]Aggregates (£bn)'!D24</f>
        <v>0</v>
      </c>
      <c r="E24" s="28">
        <f>'Aggregates (£bn)'!E24-'[9]Aggregates (£bn)'!E24</f>
        <v>0</v>
      </c>
      <c r="F24" s="28">
        <f>'Aggregates (£bn)'!F24-'[9]Aggregates (£bn)'!F24</f>
        <v>0</v>
      </c>
      <c r="G24" s="28">
        <f>'Aggregates (£bn)'!G24-'[9]Aggregates (£bn)'!G24</f>
        <v>0</v>
      </c>
      <c r="H24" s="28">
        <f>'Aggregates (£bn)'!H24-'[9]Aggregates (£bn)'!H24</f>
        <v>0</v>
      </c>
      <c r="I24" s="28">
        <f>'Aggregates (£bn)'!I24-'[9]Aggregates (£bn)'!I24</f>
        <v>0</v>
      </c>
      <c r="J24" s="28">
        <f>'Aggregates (£bn)'!J24-'[9]Aggregates (£bn)'!J24</f>
        <v>0</v>
      </c>
      <c r="K24" s="125" t="str">
        <f>IFERROR('Aggregates (£bn)'!K24 - '[9]Aggregates (£bn)'!K24, "-")</f>
        <v>-</v>
      </c>
      <c r="L24" s="28">
        <f>'Aggregates (£bn)'!L24-'[9]Aggregates (£bn)'!L24</f>
        <v>0</v>
      </c>
      <c r="M24" s="28" t="str">
        <f>IFERROR('Aggregates (£bn)'!L24 - '[9]Aggregates (£bn)'!M24, "-")</f>
        <v>-</v>
      </c>
      <c r="N24" s="28" t="str">
        <f>IFERROR('Aggregates (£bn)'!M24 - '[9]Aggregates (£bn)'!N24, "-")</f>
        <v>-</v>
      </c>
      <c r="O24" s="28" t="str">
        <f>IFERROR('Aggregates (£bn)'!N24 - '[9]Aggregates (£bn)'!O24, "-")</f>
        <v>-</v>
      </c>
      <c r="P24" s="28">
        <f>'Aggregates (£bn)'!P24-'[9]Aggregates (£bn)'!P24</f>
        <v>0</v>
      </c>
      <c r="Q24" s="28">
        <f>'Aggregates (£bn)'!Q24-'[9]Aggregates (£bn)'!Q24</f>
        <v>0</v>
      </c>
      <c r="R24" s="28">
        <f>'Aggregates (£bn)'!R24-'[9]Aggregates (£bn)'!R24</f>
        <v>0</v>
      </c>
      <c r="S24" s="28">
        <f>'Aggregates (£bn)'!S24-'[9]Aggregates (£bn)'!S24</f>
        <v>0</v>
      </c>
      <c r="T24" s="28">
        <f>'Aggregates (£bn)'!T24-'[9]Aggregates (£bn)'!T24</f>
        <v>0</v>
      </c>
      <c r="U24" s="28">
        <f>'Aggregates (£bn)'!U24-'[9]Aggregates (£bn)'!U24</f>
        <v>0</v>
      </c>
      <c r="V24" s="28">
        <f>'Aggregates (£bn)'!V24-'[9]Aggregates (£bn)'!V24</f>
        <v>0</v>
      </c>
      <c r="W24" s="28">
        <f>'Aggregates (£bn)'!W24-'[9]Aggregates (£bn)'!W24</f>
        <v>0</v>
      </c>
      <c r="X24" s="28">
        <f>'Aggregates (£bn)'!X24-'[9]Aggregates (£bn)'!X24</f>
        <v>0</v>
      </c>
      <c r="Y24" s="28">
        <f>'Aggregates (£bn)'!AA24-'[9]Aggregates (£bn)'!Y24</f>
        <v>6.7000000000000004E-2</v>
      </c>
      <c r="Z24" s="28" t="str">
        <f>IFERROR('Aggregates (£bn)'!AB24 - '[9]Aggregates (£bn)'!Z24, "-")</f>
        <v>-</v>
      </c>
      <c r="AA24" s="28" t="str">
        <f>IFERROR('Aggregates (£bn)'!AC24 - '[9]Aggregates (£bn)'!AA24, "-")</f>
        <v>-</v>
      </c>
      <c r="AB24" s="28" t="str">
        <f>IFERROR('Aggregates (£bn)'!AD24 - '[9]Aggregates (£bn)'!AB24, "-")</f>
        <v>-</v>
      </c>
      <c r="AC24" s="28" t="str">
        <f>IFERROR('Aggregates (£bn)'!AE24 - '[9]Aggregates (£bn)'!AC24, "-")</f>
        <v>-</v>
      </c>
      <c r="AD24" s="28">
        <f>'Aggregates (£bn)'!AF24-'[9]Aggregates (£bn)'!AD24</f>
        <v>30.39</v>
      </c>
      <c r="AE24" s="28" t="str">
        <f>IFERROR('Aggregates (£bn)'!AG24 - '[9]Aggregates (£bn)'!AE24, "-")</f>
        <v>-</v>
      </c>
      <c r="AF24" s="28"/>
      <c r="AG24" s="29" t="s">
        <v>110</v>
      </c>
      <c r="AH24" s="28">
        <f>'Aggregates (per cent of GDP)'!C21-'[9]Aggregates (per cent of GDP)'!C21</f>
        <v>0</v>
      </c>
      <c r="AI24" s="28">
        <f>'Aggregates (per cent of GDP)'!D21-'[9]Aggregates (per cent of GDP)'!D21</f>
        <v>0</v>
      </c>
      <c r="AJ24" s="28">
        <f>'Aggregates (per cent of GDP)'!E21-'[9]Aggregates (per cent of GDP)'!E21</f>
        <v>0</v>
      </c>
      <c r="AK24" s="28">
        <f>'Aggregates (per cent of GDP)'!F21-'[9]Aggregates (per cent of GDP)'!F21</f>
        <v>0</v>
      </c>
      <c r="AL24" s="28">
        <f>'Aggregates (per cent of GDP)'!G21-'[9]Aggregates (per cent of GDP)'!G21</f>
        <v>0</v>
      </c>
      <c r="AM24" s="28">
        <f>'Aggregates (per cent of GDP)'!H21-'[9]Aggregates (per cent of GDP)'!H21</f>
        <v>0</v>
      </c>
      <c r="AN24" s="28">
        <f>'Aggregates (per cent of GDP)'!I21-'[9]Aggregates (per cent of GDP)'!I21</f>
        <v>0</v>
      </c>
      <c r="AO24" s="28">
        <f>'Aggregates (per cent of GDP)'!J21-'[9]Aggregates (per cent of GDP)'!J21</f>
        <v>0</v>
      </c>
      <c r="AP24" s="28" t="str">
        <f>IFERROR('Aggregates (per cent of GDP)'!K21 - '[9]Aggregates (per cent of GDP)'!K21, "-")</f>
        <v>-</v>
      </c>
      <c r="AQ24" s="28">
        <f>'Aggregates (per cent of GDP)'!L21-'[9]Aggregates (per cent of GDP)'!L21</f>
        <v>0</v>
      </c>
      <c r="AR24" s="28" t="str">
        <f>IFERROR('Aggregates (per cent of GDP)'!M21 - '[9]Aggregates (per cent of GDP)'!M21, "-")</f>
        <v>-</v>
      </c>
      <c r="AS24" s="28" t="str">
        <f>IFERROR('Aggregates (per cent of GDP)'!L21 - '[9]Aggregates (per cent of GDP)'!N21, "-")</f>
        <v>-</v>
      </c>
      <c r="AT24" s="28" t="str">
        <f>IFERROR('Aggregates (per cent of GDP)'!N21 - '[9]Aggregates (per cent of GDP)'!O21, "-")</f>
        <v>-</v>
      </c>
      <c r="AU24" s="28">
        <f>'Aggregates (per cent of GDP)'!P21-'[9]Aggregates (per cent of GDP)'!P21</f>
        <v>0</v>
      </c>
      <c r="AV24" s="28">
        <f>'Aggregates (per cent of GDP)'!R21-'[9]Aggregates (per cent of GDP)'!Q21</f>
        <v>4.1446764570904095</v>
      </c>
      <c r="AW24" s="28">
        <f>'Aggregates (per cent of GDP)'!R21-'[9]Aggregates (per cent of GDP)'!R21</f>
        <v>0</v>
      </c>
      <c r="AX24" s="28">
        <f>'Aggregates (per cent of GDP)'!S21-'[9]Aggregates (per cent of GDP)'!S21</f>
        <v>0</v>
      </c>
      <c r="AY24" s="28">
        <f>'Aggregates (per cent of GDP)'!T21-'[9]Aggregates (per cent of GDP)'!T21</f>
        <v>0</v>
      </c>
      <c r="AZ24" s="28">
        <f>'Aggregates (per cent of GDP)'!U21-'[9]Aggregates (per cent of GDP)'!U21</f>
        <v>0</v>
      </c>
      <c r="BA24" s="28">
        <f>'Aggregates (per cent of GDP)'!V21-'[9]Aggregates (per cent of GDP)'!V21</f>
        <v>0</v>
      </c>
      <c r="BB24" s="28">
        <f>'Aggregates (per cent of GDP)'!W21-'[9]Aggregates (per cent of GDP)'!W21</f>
        <v>0</v>
      </c>
      <c r="BC24" s="28" t="str">
        <f>IFERROR('Aggregates (per cent of GDP)'!N21 - '[9]Aggregates (per cent of GDP)'!O21, "-")</f>
        <v>-</v>
      </c>
      <c r="BD24" s="28">
        <f>'Aggregates (per cent of GDP)'!AA21-'[9]Aggregates (per cent of GDP)'!Y21</f>
        <v>8.8916934373565862E-2</v>
      </c>
      <c r="BE24" s="28" t="str">
        <f>IFERROR('Aggregates (per cent of GDP)'!AB21 - '[9]Aggregates (per cent of GDP)'!Z21, "-")</f>
        <v>-</v>
      </c>
      <c r="BF24" s="28" t="str">
        <f>IFERROR('Aggregates (per cent of GDP)'!AC21 - '[9]Aggregates (per cent of GDP)'!AA21, "-")</f>
        <v>-</v>
      </c>
      <c r="BG24" s="28"/>
      <c r="BH24" s="28"/>
      <c r="BI24" s="28"/>
      <c r="BK24" s="33" t="s">
        <v>15</v>
      </c>
      <c r="BL24" s="28">
        <f>'Aggregates (2024-25 prices)'!C21-'[9]Aggregates (2024-25 prices)'!$C$21</f>
        <v>-9.3157894736805247E-2</v>
      </c>
      <c r="BM24" s="28">
        <f>'Aggregates (2024-25 prices)'!D21-'[9]Aggregates (2024-25 prices)'!D21</f>
        <v>-9.5541353383453043E-2</v>
      </c>
      <c r="BN24" s="28">
        <f>'Aggregates (2024-25 prices)'!E21-'[9]Aggregates (2024-25 prices)'!E21</f>
        <v>-7.328947368421268E-2</v>
      </c>
      <c r="BO24" s="28">
        <f>'Aggregates (2024-25 prices)'!F21-'[9]Aggregates (2024-25 prices)'!F21</f>
        <v>-1.3045112781952639E-2</v>
      </c>
      <c r="BP24" s="28">
        <f>'Aggregates (2024-25 prices)'!G21-'[9]Aggregates (2024-25 prices)'!G21</f>
        <v>-9.2067669172948285E-3</v>
      </c>
      <c r="BQ24" s="28">
        <f>'Aggregates (2024-25 prices)'!H21-'[9]Aggregates (2024-25 prices)'!H21</f>
        <v>-2.2251879699254573E-2</v>
      </c>
      <c r="BR24" s="28">
        <f>'Aggregates (2024-25 prices)'!I21-'[9]Aggregates (2024-25 prices)'!I21</f>
        <v>-7.7849624060149836E-2</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109</v>
      </c>
      <c r="C25" s="28">
        <f>'Aggregates (£bn)'!C25-'[9]Aggregates (£bn)'!C25</f>
        <v>0</v>
      </c>
      <c r="D25" s="28">
        <f>'Aggregates (£bn)'!D25-'[9]Aggregates (£bn)'!D25</f>
        <v>0</v>
      </c>
      <c r="E25" s="28">
        <f>'Aggregates (£bn)'!E25-'[9]Aggregates (£bn)'!E25</f>
        <v>0</v>
      </c>
      <c r="F25" s="28">
        <f>'Aggregates (£bn)'!F25-'[9]Aggregates (£bn)'!F25</f>
        <v>0</v>
      </c>
      <c r="G25" s="28">
        <f>'Aggregates (£bn)'!G25-'[9]Aggregates (£bn)'!G25</f>
        <v>0</v>
      </c>
      <c r="H25" s="28">
        <f>'Aggregates (£bn)'!H25-'[9]Aggregates (£bn)'!H25</f>
        <v>0</v>
      </c>
      <c r="I25" s="28">
        <f>'Aggregates (£bn)'!I25-'[9]Aggregates (£bn)'!I25</f>
        <v>0</v>
      </c>
      <c r="J25" s="28">
        <f>'Aggregates (£bn)'!J25-'[9]Aggregates (£bn)'!J25</f>
        <v>0</v>
      </c>
      <c r="K25" s="125" t="str">
        <f>IFERROR('Aggregates (£bn)'!K25 - '[9]Aggregates (£bn)'!K25, "-")</f>
        <v>-</v>
      </c>
      <c r="L25" s="28">
        <f>'Aggregates (£bn)'!L25-'[9]Aggregates (£bn)'!L25</f>
        <v>0</v>
      </c>
      <c r="M25" s="28" t="str">
        <f>IFERROR('Aggregates (£bn)'!L25 - '[9]Aggregates (£bn)'!M25, "-")</f>
        <v>-</v>
      </c>
      <c r="N25" s="28" t="str">
        <f>IFERROR('Aggregates (£bn)'!M25 - '[9]Aggregates (£bn)'!N25, "-")</f>
        <v>-</v>
      </c>
      <c r="O25" s="28" t="str">
        <f>IFERROR('Aggregates (£bn)'!N25 - '[9]Aggregates (£bn)'!O25, "-")</f>
        <v>-</v>
      </c>
      <c r="P25" s="28">
        <f>'Aggregates (£bn)'!P25-'[9]Aggregates (£bn)'!P25</f>
        <v>0</v>
      </c>
      <c r="Q25" s="28">
        <f>'Aggregates (£bn)'!Q25-'[9]Aggregates (£bn)'!Q25</f>
        <v>0</v>
      </c>
      <c r="R25" s="28">
        <f>'Aggregates (£bn)'!R25-'[9]Aggregates (£bn)'!R25</f>
        <v>0</v>
      </c>
      <c r="S25" s="28">
        <f>'Aggregates (£bn)'!S25-'[9]Aggregates (£bn)'!S25</f>
        <v>0</v>
      </c>
      <c r="T25" s="28">
        <f>'Aggregates (£bn)'!T25-'[9]Aggregates (£bn)'!T25</f>
        <v>0</v>
      </c>
      <c r="U25" s="28">
        <f>'Aggregates (£bn)'!U25-'[9]Aggregates (£bn)'!U25</f>
        <v>0</v>
      </c>
      <c r="V25" s="28">
        <f>'Aggregates (£bn)'!V25-'[9]Aggregates (£bn)'!V25</f>
        <v>0</v>
      </c>
      <c r="W25" s="28">
        <f>'Aggregates (£bn)'!W25-'[9]Aggregates (£bn)'!W25</f>
        <v>0</v>
      </c>
      <c r="X25" s="28">
        <f>'Aggregates (£bn)'!X25-'[9]Aggregates (£bn)'!X25</f>
        <v>0</v>
      </c>
      <c r="Y25" s="28">
        <f>'Aggregates (£bn)'!AA25-'[9]Aggregates (£bn)'!Y25</f>
        <v>0.77300000000000002</v>
      </c>
      <c r="Z25" s="28" t="str">
        <f>IFERROR('Aggregates (£bn)'!AB25 - '[9]Aggregates (£bn)'!Z25, "-")</f>
        <v>-</v>
      </c>
      <c r="AA25" s="28" t="str">
        <f>IFERROR('Aggregates (£bn)'!AC25 - '[9]Aggregates (£bn)'!AA25, "-")</f>
        <v>-</v>
      </c>
      <c r="AB25" s="28" t="str">
        <f>IFERROR('Aggregates (£bn)'!AD25 - '[9]Aggregates (£bn)'!AB25, "-")</f>
        <v>-</v>
      </c>
      <c r="AC25" s="28" t="str">
        <f>IFERROR('Aggregates (£bn)'!AE25 - '[9]Aggregates (£bn)'!AC25, "-")</f>
        <v>-</v>
      </c>
      <c r="AD25" s="28">
        <f>'Aggregates (£bn)'!AF25-'[9]Aggregates (£bn)'!AD25</f>
        <v>33.348999999999997</v>
      </c>
      <c r="AE25" s="28" t="str">
        <f>IFERROR('Aggregates (£bn)'!AG25 - '[9]Aggregates (£bn)'!AE25, "-")</f>
        <v>-</v>
      </c>
      <c r="AF25" s="28"/>
      <c r="AG25" s="31" t="s">
        <v>9</v>
      </c>
      <c r="AH25" s="28">
        <f>'Aggregates (per cent of GDP)'!C22-'[9]Aggregates (per cent of GDP)'!C22</f>
        <v>0</v>
      </c>
      <c r="AI25" s="28">
        <f>'Aggregates (per cent of GDP)'!D22-'[9]Aggregates (per cent of GDP)'!D22</f>
        <v>0</v>
      </c>
      <c r="AJ25" s="28">
        <f>'Aggregates (per cent of GDP)'!E22-'[9]Aggregates (per cent of GDP)'!E22</f>
        <v>0</v>
      </c>
      <c r="AK25" s="28">
        <f>'Aggregates (per cent of GDP)'!F22-'[9]Aggregates (per cent of GDP)'!F22</f>
        <v>0</v>
      </c>
      <c r="AL25" s="28">
        <f>'Aggregates (per cent of GDP)'!G22-'[9]Aggregates (per cent of GDP)'!G22</f>
        <v>0</v>
      </c>
      <c r="AM25" s="28">
        <f>'Aggregates (per cent of GDP)'!H22-'[9]Aggregates (per cent of GDP)'!H22</f>
        <v>0</v>
      </c>
      <c r="AN25" s="28">
        <f>'Aggregates (per cent of GDP)'!I22-'[9]Aggregates (per cent of GDP)'!I22</f>
        <v>0</v>
      </c>
      <c r="AO25" s="28">
        <f>'Aggregates (per cent of GDP)'!J22-'[9]Aggregates (per cent of GDP)'!J22</f>
        <v>0</v>
      </c>
      <c r="AP25" s="28" t="str">
        <f>IFERROR('Aggregates (per cent of GDP)'!K22 - '[9]Aggregates (per cent of GDP)'!K22, "-")</f>
        <v>-</v>
      </c>
      <c r="AQ25" s="28">
        <f>'Aggregates (per cent of GDP)'!L22-'[9]Aggregates (per cent of GDP)'!L22</f>
        <v>0</v>
      </c>
      <c r="AR25" s="28" t="str">
        <f>IFERROR('Aggregates (per cent of GDP)'!M22 - '[9]Aggregates (per cent of GDP)'!M22, "-")</f>
        <v>-</v>
      </c>
      <c r="AS25" s="28" t="str">
        <f>IFERROR('Aggregates (per cent of GDP)'!L22 - '[9]Aggregates (per cent of GDP)'!N22, "-")</f>
        <v>-</v>
      </c>
      <c r="AT25" s="28" t="str">
        <f>IFERROR('Aggregates (per cent of GDP)'!N22 - '[9]Aggregates (per cent of GDP)'!O22, "-")</f>
        <v>-</v>
      </c>
      <c r="AU25" s="28">
        <f>'Aggregates (per cent of GDP)'!P22-'[9]Aggregates (per cent of GDP)'!P22</f>
        <v>0</v>
      </c>
      <c r="AV25" s="28">
        <f>'Aggregates (per cent of GDP)'!R22-'[9]Aggregates (per cent of GDP)'!Q22</f>
        <v>4.4832279241053552</v>
      </c>
      <c r="AW25" s="28">
        <f>'Aggregates (per cent of GDP)'!R22-'[9]Aggregates (per cent of GDP)'!R22</f>
        <v>0</v>
      </c>
      <c r="AX25" s="28">
        <f>'Aggregates (per cent of GDP)'!S22-'[9]Aggregates (per cent of GDP)'!S22</f>
        <v>0</v>
      </c>
      <c r="AY25" s="28">
        <f>'Aggregates (per cent of GDP)'!T22-'[9]Aggregates (per cent of GDP)'!T22</f>
        <v>0</v>
      </c>
      <c r="AZ25" s="28">
        <f>'Aggregates (per cent of GDP)'!U22-'[9]Aggregates (per cent of GDP)'!U22</f>
        <v>0</v>
      </c>
      <c r="BA25" s="28">
        <f>'Aggregates (per cent of GDP)'!V22-'[9]Aggregates (per cent of GDP)'!V22</f>
        <v>0</v>
      </c>
      <c r="BB25" s="28">
        <f>'Aggregates (per cent of GDP)'!W22-'[9]Aggregates (per cent of GDP)'!W22</f>
        <v>0</v>
      </c>
      <c r="BC25" s="28" t="str">
        <f>IFERROR('Aggregates (per cent of GDP)'!N22 - '[9]Aggregates (per cent of GDP)'!O22, "-")</f>
        <v>-</v>
      </c>
      <c r="BD25" s="28">
        <f>'Aggregates (per cent of GDP)'!AA22-'[9]Aggregates (per cent of GDP)'!Y22</f>
        <v>1.2195447388786593</v>
      </c>
      <c r="BE25" s="28" t="str">
        <f>IFERROR('Aggregates (per cent of GDP)'!AB22 - '[9]Aggregates (per cent of GDP)'!Z22, "-")</f>
        <v>-</v>
      </c>
      <c r="BF25" s="28" t="str">
        <f>IFERROR('Aggregates (per cent of GDP)'!AC22 - '[9]Aggregates (per cent of GDP)'!AA22, "-")</f>
        <v>-</v>
      </c>
      <c r="BG25" s="28"/>
      <c r="BH25" s="28"/>
      <c r="BI25" s="28"/>
      <c r="BK25" s="33" t="s">
        <v>16</v>
      </c>
      <c r="BL25" s="28">
        <f>'Aggregates (2024-25 prices)'!C22-'[9]Aggregates (2024-25 prices)'!$C$22</f>
        <v>-9.1462068965597609E-2</v>
      </c>
      <c r="BM25" s="28">
        <f>'Aggregates (2024-25 prices)'!D22-'[9]Aggregates (2024-25 prices)'!D22</f>
        <v>-9.8058620689755571E-2</v>
      </c>
      <c r="BN25" s="28">
        <f>'Aggregates (2024-25 prices)'!E22-'[9]Aggregates (2024-25 prices)'!E22</f>
        <v>-7.5986206896573094E-2</v>
      </c>
      <c r="BO25" s="28">
        <f>'Aggregates (2024-25 prices)'!F22-'[9]Aggregates (2024-25 prices)'!F22</f>
        <v>-1.2531034482762493E-2</v>
      </c>
      <c r="BP25" s="28">
        <f>'Aggregates (2024-25 prices)'!G22-'[9]Aggregates (2024-25 prices)'!G22</f>
        <v>-9.5413793103489297E-3</v>
      </c>
      <c r="BQ25" s="28">
        <f>'Aggregates (2024-25 prices)'!H22-'[9]Aggregates (2024-25 prices)'!H22</f>
        <v>-2.2072413793125634E-2</v>
      </c>
      <c r="BR25" s="28">
        <f>'Aggregates (2024-25 prices)'!I22-'[9]Aggregates (2024-25 prices)'!I22</f>
        <v>-7.6044827586258634E-2</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110</v>
      </c>
      <c r="C26" s="28">
        <f>'Aggregates (£bn)'!C26-'[9]Aggregates (£bn)'!C26</f>
        <v>0</v>
      </c>
      <c r="D26" s="28">
        <f>'Aggregates (£bn)'!D26-'[9]Aggregates (£bn)'!D26</f>
        <v>0</v>
      </c>
      <c r="E26" s="28">
        <f>'Aggregates (£bn)'!E26-'[9]Aggregates (£bn)'!E26</f>
        <v>0</v>
      </c>
      <c r="F26" s="28">
        <f>'Aggregates (£bn)'!F26-'[9]Aggregates (£bn)'!F26</f>
        <v>0</v>
      </c>
      <c r="G26" s="28">
        <f>'Aggregates (£bn)'!G26-'[9]Aggregates (£bn)'!G26</f>
        <v>0</v>
      </c>
      <c r="H26" s="28">
        <f>'Aggregates (£bn)'!H26-'[9]Aggregates (£bn)'!H26</f>
        <v>0</v>
      </c>
      <c r="I26" s="28">
        <f>'Aggregates (£bn)'!I26-'[9]Aggregates (£bn)'!I26</f>
        <v>0</v>
      </c>
      <c r="J26" s="28">
        <f>'Aggregates (£bn)'!J26-'[9]Aggregates (£bn)'!J26</f>
        <v>0</v>
      </c>
      <c r="K26" s="125" t="str">
        <f>IFERROR('Aggregates (£bn)'!K26 - '[9]Aggregates (£bn)'!K26, "-")</f>
        <v>-</v>
      </c>
      <c r="L26" s="28">
        <f>'Aggregates (£bn)'!L26-'[9]Aggregates (£bn)'!L26</f>
        <v>0</v>
      </c>
      <c r="M26" s="28" t="str">
        <f>IFERROR('Aggregates (£bn)'!L26 - '[9]Aggregates (£bn)'!M26, "-")</f>
        <v>-</v>
      </c>
      <c r="N26" s="28" t="str">
        <f>IFERROR('Aggregates (£bn)'!M26 - '[9]Aggregates (£bn)'!N26, "-")</f>
        <v>-</v>
      </c>
      <c r="O26" s="28" t="str">
        <f>IFERROR('Aggregates (£bn)'!N26 - '[9]Aggregates (£bn)'!O26, "-")</f>
        <v>-</v>
      </c>
      <c r="P26" s="28">
        <f>'Aggregates (£bn)'!P26-'[9]Aggregates (£bn)'!P26</f>
        <v>0</v>
      </c>
      <c r="Q26" s="28">
        <f>'Aggregates (£bn)'!Q26-'[9]Aggregates (£bn)'!Q26</f>
        <v>0</v>
      </c>
      <c r="R26" s="28">
        <f>'Aggregates (£bn)'!R26-'[9]Aggregates (£bn)'!R26</f>
        <v>0</v>
      </c>
      <c r="S26" s="28">
        <f>'Aggregates (£bn)'!S26-'[9]Aggregates (£bn)'!S26</f>
        <v>0</v>
      </c>
      <c r="T26" s="28">
        <f>'Aggregates (£bn)'!T26-'[9]Aggregates (£bn)'!T26</f>
        <v>0</v>
      </c>
      <c r="U26" s="28">
        <f>'Aggregates (£bn)'!U26-'[9]Aggregates (£bn)'!U26</f>
        <v>0</v>
      </c>
      <c r="V26" s="28">
        <f>'Aggregates (£bn)'!V26-'[9]Aggregates (£bn)'!V26</f>
        <v>0</v>
      </c>
      <c r="W26" s="28">
        <f>'Aggregates (£bn)'!W26-'[9]Aggregates (£bn)'!W26</f>
        <v>0</v>
      </c>
      <c r="X26" s="28">
        <f>'Aggregates (£bn)'!X26-'[9]Aggregates (£bn)'!X26</f>
        <v>0</v>
      </c>
      <c r="Y26" s="28">
        <f>'Aggregates (£bn)'!AA26-'[9]Aggregates (£bn)'!Y26</f>
        <v>3.1E-2</v>
      </c>
      <c r="Z26" s="28" t="str">
        <f>IFERROR('Aggregates (£bn)'!AB26 - '[9]Aggregates (£bn)'!Z26, "-")</f>
        <v>-</v>
      </c>
      <c r="AA26" s="28" t="str">
        <f>IFERROR('Aggregates (£bn)'!AC26 - '[9]Aggregates (£bn)'!AA26, "-")</f>
        <v>-</v>
      </c>
      <c r="AB26" s="28" t="str">
        <f>IFERROR('Aggregates (£bn)'!AD26 - '[9]Aggregates (£bn)'!AB26, "-")</f>
        <v>-</v>
      </c>
      <c r="AC26" s="28" t="str">
        <f>IFERROR('Aggregates (£bn)'!AE26 - '[9]Aggregates (£bn)'!AC26, "-")</f>
        <v>-</v>
      </c>
      <c r="AD26" s="28">
        <f>'Aggregates (£bn)'!AF26-'[9]Aggregates (£bn)'!AD26</f>
        <v>36.173000000000002</v>
      </c>
      <c r="AE26" s="28" t="str">
        <f>IFERROR('Aggregates (£bn)'!AG26 - '[9]Aggregates (£bn)'!AE26, "-")</f>
        <v>-</v>
      </c>
      <c r="AF26" s="28"/>
      <c r="AG26" s="31" t="s">
        <v>10</v>
      </c>
      <c r="AH26" s="28">
        <f>'Aggregates (per cent of GDP)'!C23-'[9]Aggregates (per cent of GDP)'!C23</f>
        <v>0</v>
      </c>
      <c r="AI26" s="28">
        <f>'Aggregates (per cent of GDP)'!D23-'[9]Aggregates (per cent of GDP)'!D23</f>
        <v>0</v>
      </c>
      <c r="AJ26" s="28">
        <f>'Aggregates (per cent of GDP)'!E23-'[9]Aggregates (per cent of GDP)'!E23</f>
        <v>0</v>
      </c>
      <c r="AK26" s="28">
        <f>'Aggregates (per cent of GDP)'!F23-'[9]Aggregates (per cent of GDP)'!F23</f>
        <v>0</v>
      </c>
      <c r="AL26" s="28">
        <f>'Aggregates (per cent of GDP)'!G23-'[9]Aggregates (per cent of GDP)'!G23</f>
        <v>0</v>
      </c>
      <c r="AM26" s="28">
        <f>'Aggregates (per cent of GDP)'!H23-'[9]Aggregates (per cent of GDP)'!H23</f>
        <v>0</v>
      </c>
      <c r="AN26" s="28">
        <f>'Aggregates (per cent of GDP)'!I23-'[9]Aggregates (per cent of GDP)'!I23</f>
        <v>0</v>
      </c>
      <c r="AO26" s="28">
        <f>'Aggregates (per cent of GDP)'!J23-'[9]Aggregates (per cent of GDP)'!J23</f>
        <v>0</v>
      </c>
      <c r="AP26" s="28" t="str">
        <f>IFERROR('Aggregates (per cent of GDP)'!K23 - '[9]Aggregates (per cent of GDP)'!K23, "-")</f>
        <v>-</v>
      </c>
      <c r="AQ26" s="28">
        <f>'Aggregates (per cent of GDP)'!L23-'[9]Aggregates (per cent of GDP)'!L23</f>
        <v>0</v>
      </c>
      <c r="AR26" s="28" t="str">
        <f>IFERROR('Aggregates (per cent of GDP)'!M23 - '[9]Aggregates (per cent of GDP)'!M23, "-")</f>
        <v>-</v>
      </c>
      <c r="AS26" s="28" t="str">
        <f>IFERROR('Aggregates (per cent of GDP)'!L23 - '[9]Aggregates (per cent of GDP)'!N23, "-")</f>
        <v>-</v>
      </c>
      <c r="AT26" s="28" t="str">
        <f>IFERROR('Aggregates (per cent of GDP)'!N23 - '[9]Aggregates (per cent of GDP)'!O23, "-")</f>
        <v>-</v>
      </c>
      <c r="AU26" s="28">
        <f>'Aggregates (per cent of GDP)'!P23-'[9]Aggregates (per cent of GDP)'!P23</f>
        <v>0</v>
      </c>
      <c r="AV26" s="28">
        <f>'Aggregates (per cent of GDP)'!R23-'[9]Aggregates (per cent of GDP)'!Q23</f>
        <v>4.3541364296081273</v>
      </c>
      <c r="AW26" s="28">
        <f>'Aggregates (per cent of GDP)'!R23-'[9]Aggregates (per cent of GDP)'!R23</f>
        <v>0</v>
      </c>
      <c r="AX26" s="28">
        <f>'Aggregates (per cent of GDP)'!S23-'[9]Aggregates (per cent of GDP)'!S23</f>
        <v>0</v>
      </c>
      <c r="AY26" s="28">
        <f>'Aggregates (per cent of GDP)'!T23-'[9]Aggregates (per cent of GDP)'!T23</f>
        <v>0</v>
      </c>
      <c r="AZ26" s="28">
        <f>'Aggregates (per cent of GDP)'!U23-'[9]Aggregates (per cent of GDP)'!U23</f>
        <v>0</v>
      </c>
      <c r="BA26" s="28">
        <f>'Aggregates (per cent of GDP)'!V23-'[9]Aggregates (per cent of GDP)'!V23</f>
        <v>0</v>
      </c>
      <c r="BB26" s="28">
        <f>'Aggregates (per cent of GDP)'!W23-'[9]Aggregates (per cent of GDP)'!W23</f>
        <v>0</v>
      </c>
      <c r="BC26" s="28" t="str">
        <f>IFERROR('Aggregates (per cent of GDP)'!N23 - '[9]Aggregates (per cent of GDP)'!O23, "-")</f>
        <v>-</v>
      </c>
      <c r="BD26" s="28">
        <f>'Aggregates (per cent of GDP)'!AA23-'[9]Aggregates (per cent of GDP)'!Y23</f>
        <v>8.0076072268655221E-2</v>
      </c>
      <c r="BE26" s="28" t="str">
        <f>IFERROR('Aggregates (per cent of GDP)'!AB23 - '[9]Aggregates (per cent of GDP)'!Z23, "-")</f>
        <v>-</v>
      </c>
      <c r="BF26" s="28" t="str">
        <f>IFERROR('Aggregates (per cent of GDP)'!AC23 - '[9]Aggregates (per cent of GDP)'!AA23, "-")</f>
        <v>-</v>
      </c>
      <c r="BG26" s="28"/>
      <c r="BH26" s="28"/>
      <c r="BI26" s="28"/>
      <c r="BK26" s="33" t="s">
        <v>17</v>
      </c>
      <c r="BL26" s="28">
        <f>'Aggregates (2024-25 prices)'!C23-'[9]Aggregates (2024-25 prices)'!$C$23</f>
        <v>-9.5155555555606952E-2</v>
      </c>
      <c r="BM26" s="28">
        <f>'Aggregates (2024-25 prices)'!D23-'[9]Aggregates (2024-25 prices)'!D23</f>
        <v>-0.10589523809522916</v>
      </c>
      <c r="BN26" s="28">
        <f>'Aggregates (2024-25 prices)'!E23-'[9]Aggregates (2024-25 prices)'!E23</f>
        <v>-8.1536507936561975E-2</v>
      </c>
      <c r="BO26" s="28">
        <f>'Aggregates (2024-25 prices)'!F23-'[9]Aggregates (2024-25 prices)'!F23</f>
        <v>-1.3793650793658685E-2</v>
      </c>
      <c r="BP26" s="28">
        <f>'Aggregates (2024-25 prices)'!G23-'[9]Aggregates (2024-25 prices)'!G23</f>
        <v>-1.056507936508666E-2</v>
      </c>
      <c r="BQ26" s="28">
        <f>'Aggregates (2024-25 prices)'!H23-'[9]Aggregates (2024-25 prices)'!H23</f>
        <v>-2.435873015873824E-2</v>
      </c>
      <c r="BR26" s="28">
        <f>'Aggregates (2024-25 prices)'!I23-'[9]Aggregates (2024-25 prices)'!I23</f>
        <v>-7.8374603174665936E-2</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v>
      </c>
      <c r="C27" s="28">
        <f>'Aggregates (£bn)'!C27-'[9]Aggregates (£bn)'!C27</f>
        <v>0</v>
      </c>
      <c r="D27" s="28">
        <f>'Aggregates (£bn)'!D27-'[9]Aggregates (£bn)'!D27</f>
        <v>0</v>
      </c>
      <c r="E27" s="28">
        <f>'Aggregates (£bn)'!E27-'[9]Aggregates (£bn)'!E27</f>
        <v>0</v>
      </c>
      <c r="F27" s="28">
        <f>'Aggregates (£bn)'!F27-'[9]Aggregates (£bn)'!F27</f>
        <v>0</v>
      </c>
      <c r="G27" s="28">
        <f>'Aggregates (£bn)'!G27-'[9]Aggregates (£bn)'!G27</f>
        <v>0</v>
      </c>
      <c r="H27" s="28">
        <f>'Aggregates (£bn)'!H27-'[9]Aggregates (£bn)'!H27</f>
        <v>0</v>
      </c>
      <c r="I27" s="28">
        <f>'Aggregates (£bn)'!I27-'[9]Aggregates (£bn)'!I27</f>
        <v>0</v>
      </c>
      <c r="J27" s="28">
        <f>'Aggregates (£bn)'!J27-'[9]Aggregates (£bn)'!J27</f>
        <v>0</v>
      </c>
      <c r="K27" s="125" t="str">
        <f>IFERROR('Aggregates (£bn)'!K27 - '[9]Aggregates (£bn)'!K27, "-")</f>
        <v>-</v>
      </c>
      <c r="L27" s="28">
        <f>'Aggregates (£bn)'!L27-'[9]Aggregates (£bn)'!L27</f>
        <v>0</v>
      </c>
      <c r="M27" s="28" t="str">
        <f>IFERROR('Aggregates (£bn)'!L27 - '[9]Aggregates (£bn)'!M27, "-")</f>
        <v>-</v>
      </c>
      <c r="N27" s="28" t="str">
        <f>IFERROR('Aggregates (£bn)'!M27 - '[9]Aggregates (£bn)'!N27, "-")</f>
        <v>-</v>
      </c>
      <c r="O27" s="28" t="str">
        <f>IFERROR('Aggregates (£bn)'!N27 - '[9]Aggregates (£bn)'!O27, "-")</f>
        <v>-</v>
      </c>
      <c r="P27" s="28">
        <f>'Aggregates (£bn)'!P27-'[9]Aggregates (£bn)'!P27</f>
        <v>0</v>
      </c>
      <c r="Q27" s="28">
        <f>'Aggregates (£bn)'!Q27-'[9]Aggregates (£bn)'!Q27</f>
        <v>0</v>
      </c>
      <c r="R27" s="28">
        <f>'Aggregates (£bn)'!R27-'[9]Aggregates (£bn)'!R27</f>
        <v>0</v>
      </c>
      <c r="S27" s="28">
        <f>'Aggregates (£bn)'!S27-'[9]Aggregates (£bn)'!S27</f>
        <v>0</v>
      </c>
      <c r="T27" s="28">
        <f>'Aggregates (£bn)'!T27-'[9]Aggregates (£bn)'!T27</f>
        <v>0</v>
      </c>
      <c r="U27" s="28">
        <f>'Aggregates (£bn)'!U27-'[9]Aggregates (£bn)'!U27</f>
        <v>0</v>
      </c>
      <c r="V27" s="28">
        <f>'Aggregates (£bn)'!V27-'[9]Aggregates (£bn)'!V27</f>
        <v>0</v>
      </c>
      <c r="W27" s="28">
        <f>'Aggregates (£bn)'!W27-'[9]Aggregates (£bn)'!W27</f>
        <v>0</v>
      </c>
      <c r="X27" s="28">
        <f>'Aggregates (£bn)'!X27-'[9]Aggregates (£bn)'!X27</f>
        <v>0</v>
      </c>
      <c r="Y27" s="28">
        <f>'Aggregates (£bn)'!AA27-'[9]Aggregates (£bn)'!Y27</f>
        <v>0.45700000000000002</v>
      </c>
      <c r="Z27" s="28" t="str">
        <f>IFERROR('Aggregates (£bn)'!AB27 - '[9]Aggregates (£bn)'!Z27, "-")</f>
        <v>-</v>
      </c>
      <c r="AA27" s="28" t="str">
        <f>IFERROR('Aggregates (£bn)'!AC27 - '[9]Aggregates (£bn)'!AA27, "-")</f>
        <v>-</v>
      </c>
      <c r="AB27" s="28" t="str">
        <f>IFERROR('Aggregates (£bn)'!AD27 - '[9]Aggregates (£bn)'!AB27, "-")</f>
        <v>-</v>
      </c>
      <c r="AC27" s="28" t="str">
        <f>IFERROR('Aggregates (£bn)'!AE27 - '[9]Aggregates (£bn)'!AC27, "-")</f>
        <v>-</v>
      </c>
      <c r="AD27" s="28">
        <f>'Aggregates (£bn)'!AF27-'[9]Aggregates (£bn)'!AD27</f>
        <v>38.765999999999998</v>
      </c>
      <c r="AE27" s="28" t="str">
        <f>IFERROR('Aggregates (£bn)'!AG27 - '[9]Aggregates (£bn)'!AE27, "-")</f>
        <v>-</v>
      </c>
      <c r="AF27" s="28"/>
      <c r="AG27" s="31" t="s">
        <v>11</v>
      </c>
      <c r="AH27" s="28">
        <f>'Aggregates (per cent of GDP)'!C24-'[9]Aggregates (per cent of GDP)'!C24</f>
        <v>0</v>
      </c>
      <c r="AI27" s="28">
        <f>'Aggregates (per cent of GDP)'!D24-'[9]Aggregates (per cent of GDP)'!D24</f>
        <v>0</v>
      </c>
      <c r="AJ27" s="28">
        <f>'Aggregates (per cent of GDP)'!E24-'[9]Aggregates (per cent of GDP)'!E24</f>
        <v>0</v>
      </c>
      <c r="AK27" s="28">
        <f>'Aggregates (per cent of GDP)'!F24-'[9]Aggregates (per cent of GDP)'!F24</f>
        <v>0</v>
      </c>
      <c r="AL27" s="28">
        <f>'Aggregates (per cent of GDP)'!G24-'[9]Aggregates (per cent of GDP)'!G24</f>
        <v>0</v>
      </c>
      <c r="AM27" s="28">
        <f>'Aggregates (per cent of GDP)'!H24-'[9]Aggregates (per cent of GDP)'!H24</f>
        <v>0</v>
      </c>
      <c r="AN27" s="28">
        <f>'Aggregates (per cent of GDP)'!I24-'[9]Aggregates (per cent of GDP)'!I24</f>
        <v>0</v>
      </c>
      <c r="AO27" s="28">
        <f>'Aggregates (per cent of GDP)'!J24-'[9]Aggregates (per cent of GDP)'!J24</f>
        <v>0</v>
      </c>
      <c r="AP27" s="28" t="str">
        <f>IFERROR('Aggregates (per cent of GDP)'!K24 - '[9]Aggregates (per cent of GDP)'!K24, "-")</f>
        <v>-</v>
      </c>
      <c r="AQ27" s="28">
        <f>'Aggregates (per cent of GDP)'!L24-'[9]Aggregates (per cent of GDP)'!L24</f>
        <v>0</v>
      </c>
      <c r="AR27" s="28" t="str">
        <f>IFERROR('Aggregates (per cent of GDP)'!M24 - '[9]Aggregates (per cent of GDP)'!M24, "-")</f>
        <v>-</v>
      </c>
      <c r="AS27" s="28" t="str">
        <f>IFERROR('Aggregates (per cent of GDP)'!L24 - '[9]Aggregates (per cent of GDP)'!N24, "-")</f>
        <v>-</v>
      </c>
      <c r="AT27" s="28" t="str">
        <f>IFERROR('Aggregates (per cent of GDP)'!N24 - '[9]Aggregates (per cent of GDP)'!O24, "-")</f>
        <v>-</v>
      </c>
      <c r="AU27" s="28">
        <f>'Aggregates (per cent of GDP)'!P24-'[9]Aggregates (per cent of GDP)'!P24</f>
        <v>0</v>
      </c>
      <c r="AV27" s="28">
        <f>'Aggregates (per cent of GDP)'!R24-'[9]Aggregates (per cent of GDP)'!Q24</f>
        <v>4.1133584195672626</v>
      </c>
      <c r="AW27" s="28">
        <f>'Aggregates (per cent of GDP)'!R24-'[9]Aggregates (per cent of GDP)'!R24</f>
        <v>0</v>
      </c>
      <c r="AX27" s="28">
        <f>'Aggregates (per cent of GDP)'!S24-'[9]Aggregates (per cent of GDP)'!S24</f>
        <v>0</v>
      </c>
      <c r="AY27" s="28">
        <f>'Aggregates (per cent of GDP)'!T24-'[9]Aggregates (per cent of GDP)'!T24</f>
        <v>0</v>
      </c>
      <c r="AZ27" s="28">
        <f>'Aggregates (per cent of GDP)'!U24-'[9]Aggregates (per cent of GDP)'!U24</f>
        <v>0</v>
      </c>
      <c r="BA27" s="28">
        <f>'Aggregates (per cent of GDP)'!V24-'[9]Aggregates (per cent of GDP)'!V24</f>
        <v>0</v>
      </c>
      <c r="BB27" s="28">
        <f>'Aggregates (per cent of GDP)'!W24-'[9]Aggregates (per cent of GDP)'!W24</f>
        <v>0</v>
      </c>
      <c r="BC27" s="28" t="str">
        <f>IFERROR('Aggregates (per cent of GDP)'!N24 - '[9]Aggregates (per cent of GDP)'!O24, "-")</f>
        <v>-</v>
      </c>
      <c r="BD27" s="28">
        <f>'Aggregates (per cent of GDP)'!AA24-'[9]Aggregates (per cent of GDP)'!Y24</f>
        <v>1.4840075258701786</v>
      </c>
      <c r="BE27" s="28" t="str">
        <f>IFERROR('Aggregates (per cent of GDP)'!AB24 - '[9]Aggregates (per cent of GDP)'!Z24, "-")</f>
        <v>-</v>
      </c>
      <c r="BF27" s="28" t="str">
        <f>IFERROR('Aggregates (per cent of GDP)'!AC24 - '[9]Aggregates (per cent of GDP)'!AA24, "-")</f>
        <v>-</v>
      </c>
      <c r="BG27" s="28"/>
      <c r="BH27" s="28"/>
      <c r="BI27" s="28"/>
      <c r="BK27" s="33" t="s">
        <v>18</v>
      </c>
      <c r="BL27" s="28">
        <f>'Aggregates (2024-25 prices)'!C24-'[9]Aggregates (2024-25 prices)'!$C$24</f>
        <v>-0.10106332453830191</v>
      </c>
      <c r="BM27" s="28">
        <f>'Aggregates (2024-25 prices)'!D24-'[9]Aggregates (2024-25 prices)'!D24</f>
        <v>-0.11581794195251405</v>
      </c>
      <c r="BN27" s="28">
        <f>'Aggregates (2024-25 prices)'!E24-'[9]Aggregates (2024-25 prices)'!E24</f>
        <v>-9.0076517150407653E-2</v>
      </c>
      <c r="BO27" s="28">
        <f>'Aggregates (2024-25 prices)'!F24-'[9]Aggregates (2024-25 prices)'!F24</f>
        <v>-1.4316622691289638E-2</v>
      </c>
      <c r="BP27" s="28">
        <f>'Aggregates (2024-25 prices)'!G24-'[9]Aggregates (2024-25 prices)'!G24</f>
        <v>-1.1424802110816756E-2</v>
      </c>
      <c r="BQ27" s="28">
        <f>'Aggregates (2024-25 prices)'!H24-'[9]Aggregates (2024-25 prices)'!H24</f>
        <v>-2.5741424802120605E-2</v>
      </c>
      <c r="BR27" s="28">
        <f>'Aggregates (2024-25 prices)'!I24-'[9]Aggregates (2024-25 prices)'!I24</f>
        <v>-8.4174142480264891E-2</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10</v>
      </c>
      <c r="C28" s="28">
        <f>'Aggregates (£bn)'!C28-'[9]Aggregates (£bn)'!C28</f>
        <v>0</v>
      </c>
      <c r="D28" s="28">
        <f>'Aggregates (£bn)'!D28-'[9]Aggregates (£bn)'!D28</f>
        <v>0</v>
      </c>
      <c r="E28" s="28">
        <f>'Aggregates (£bn)'!E28-'[9]Aggregates (£bn)'!E28</f>
        <v>0</v>
      </c>
      <c r="F28" s="28">
        <f>'Aggregates (£bn)'!F28-'[9]Aggregates (£bn)'!F28</f>
        <v>0</v>
      </c>
      <c r="G28" s="28">
        <f>'Aggregates (£bn)'!G28-'[9]Aggregates (£bn)'!G28</f>
        <v>0</v>
      </c>
      <c r="H28" s="28">
        <f>'Aggregates (£bn)'!H28-'[9]Aggregates (£bn)'!H28</f>
        <v>0</v>
      </c>
      <c r="I28" s="28">
        <f>'Aggregates (£bn)'!I28-'[9]Aggregates (£bn)'!I28</f>
        <v>0</v>
      </c>
      <c r="J28" s="28">
        <f>'Aggregates (£bn)'!J28-'[9]Aggregates (£bn)'!J28</f>
        <v>0</v>
      </c>
      <c r="K28" s="125" t="str">
        <f>IFERROR('Aggregates (£bn)'!K28 - '[9]Aggregates (£bn)'!K28, "-")</f>
        <v>-</v>
      </c>
      <c r="L28" s="28">
        <f>'Aggregates (£bn)'!L28-'[9]Aggregates (£bn)'!L28</f>
        <v>0</v>
      </c>
      <c r="M28" s="28" t="str">
        <f>IFERROR('Aggregates (£bn)'!L28 - '[9]Aggregates (£bn)'!M28, "-")</f>
        <v>-</v>
      </c>
      <c r="N28" s="28" t="str">
        <f>IFERROR('Aggregates (£bn)'!M28 - '[9]Aggregates (£bn)'!N28, "-")</f>
        <v>-</v>
      </c>
      <c r="O28" s="28" t="str">
        <f>IFERROR('Aggregates (£bn)'!N28 - '[9]Aggregates (£bn)'!O28, "-")</f>
        <v>-</v>
      </c>
      <c r="P28" s="28">
        <f>'Aggregates (£bn)'!P28-'[9]Aggregates (£bn)'!P28</f>
        <v>0</v>
      </c>
      <c r="Q28" s="28">
        <f>'Aggregates (£bn)'!Q28-'[9]Aggregates (£bn)'!Q28</f>
        <v>0</v>
      </c>
      <c r="R28" s="28">
        <f>'Aggregates (£bn)'!R28-'[9]Aggregates (£bn)'!R28</f>
        <v>0</v>
      </c>
      <c r="S28" s="28">
        <f>'Aggregates (£bn)'!S28-'[9]Aggregates (£bn)'!S28</f>
        <v>0</v>
      </c>
      <c r="T28" s="28">
        <f>'Aggregates (£bn)'!T28-'[9]Aggregates (£bn)'!T28</f>
        <v>0</v>
      </c>
      <c r="U28" s="28">
        <f>'Aggregates (£bn)'!U28-'[9]Aggregates (£bn)'!U28</f>
        <v>0</v>
      </c>
      <c r="V28" s="28">
        <f>'Aggregates (£bn)'!V28-'[9]Aggregates (£bn)'!V28</f>
        <v>0</v>
      </c>
      <c r="W28" s="28">
        <f>'Aggregates (£bn)'!W28-'[9]Aggregates (£bn)'!W28</f>
        <v>0</v>
      </c>
      <c r="X28" s="28">
        <f>'Aggregates (£bn)'!X28-'[9]Aggregates (£bn)'!X28</f>
        <v>0</v>
      </c>
      <c r="Y28" s="28">
        <f>'Aggregates (£bn)'!AA28-'[9]Aggregates (£bn)'!Y28</f>
        <v>3.2000000000000001E-2</v>
      </c>
      <c r="Z28" s="28" t="str">
        <f>IFERROR('Aggregates (£bn)'!AB28 - '[9]Aggregates (£bn)'!Z28, "-")</f>
        <v>-</v>
      </c>
      <c r="AA28" s="28" t="str">
        <f>IFERROR('Aggregates (£bn)'!AC28 - '[9]Aggregates (£bn)'!AA28, "-")</f>
        <v>-</v>
      </c>
      <c r="AB28" s="28" t="str">
        <f>IFERROR('Aggregates (£bn)'!AD28 - '[9]Aggregates (£bn)'!AB28, "-")</f>
        <v>-</v>
      </c>
      <c r="AC28" s="28" t="str">
        <f>IFERROR('Aggregates (£bn)'!AE28 - '[9]Aggregates (£bn)'!AC28, "-")</f>
        <v>-</v>
      </c>
      <c r="AD28" s="28">
        <f>'Aggregates (£bn)'!AF28-'[9]Aggregates (£bn)'!AD28</f>
        <v>41.161000000000001</v>
      </c>
      <c r="AE28" s="28" t="str">
        <f>IFERROR('Aggregates (£bn)'!AG28 - '[9]Aggregates (£bn)'!AE28, "-")</f>
        <v>-</v>
      </c>
      <c r="AF28" s="28"/>
      <c r="AG28" s="31" t="s">
        <v>12</v>
      </c>
      <c r="AH28" s="28">
        <f>'Aggregates (per cent of GDP)'!C25-'[9]Aggregates (per cent of GDP)'!C25</f>
        <v>0</v>
      </c>
      <c r="AI28" s="28">
        <f>'Aggregates (per cent of GDP)'!D25-'[9]Aggregates (per cent of GDP)'!D25</f>
        <v>0</v>
      </c>
      <c r="AJ28" s="28">
        <f>'Aggregates (per cent of GDP)'!E25-'[9]Aggregates (per cent of GDP)'!E25</f>
        <v>0</v>
      </c>
      <c r="AK28" s="28">
        <f>'Aggregates (per cent of GDP)'!F25-'[9]Aggregates (per cent of GDP)'!F25</f>
        <v>0</v>
      </c>
      <c r="AL28" s="28">
        <f>'Aggregates (per cent of GDP)'!G25-'[9]Aggregates (per cent of GDP)'!G25</f>
        <v>0</v>
      </c>
      <c r="AM28" s="28">
        <f>'Aggregates (per cent of GDP)'!H25-'[9]Aggregates (per cent of GDP)'!H25</f>
        <v>0</v>
      </c>
      <c r="AN28" s="28">
        <f>'Aggregates (per cent of GDP)'!I25-'[9]Aggregates (per cent of GDP)'!I25</f>
        <v>0</v>
      </c>
      <c r="AO28" s="28">
        <f>'Aggregates (per cent of GDP)'!J25-'[9]Aggregates (per cent of GDP)'!J25</f>
        <v>0</v>
      </c>
      <c r="AP28" s="28" t="str">
        <f>IFERROR('Aggregates (per cent of GDP)'!K25 - '[9]Aggregates (per cent of GDP)'!K25, "-")</f>
        <v>-</v>
      </c>
      <c r="AQ28" s="28">
        <f>'Aggregates (per cent of GDP)'!L25-'[9]Aggregates (per cent of GDP)'!L25</f>
        <v>0</v>
      </c>
      <c r="AR28" s="28" t="str">
        <f>IFERROR('Aggregates (per cent of GDP)'!M25 - '[9]Aggregates (per cent of GDP)'!M25, "-")</f>
        <v>-</v>
      </c>
      <c r="AS28" s="28" t="str">
        <f>IFERROR('Aggregates (per cent of GDP)'!L25 - '[9]Aggregates (per cent of GDP)'!N25, "-")</f>
        <v>-</v>
      </c>
      <c r="AT28" s="28" t="str">
        <f>IFERROR('Aggregates (per cent of GDP)'!N25 - '[9]Aggregates (per cent of GDP)'!O25, "-")</f>
        <v>-</v>
      </c>
      <c r="AU28" s="28">
        <f>'Aggregates (per cent of GDP)'!P25-'[9]Aggregates (per cent of GDP)'!P25</f>
        <v>0</v>
      </c>
      <c r="AV28" s="28">
        <f>'Aggregates (per cent of GDP)'!R25-'[9]Aggregates (per cent of GDP)'!Q25</f>
        <v>6.3319010667179727</v>
      </c>
      <c r="AW28" s="28">
        <f>'Aggregates (per cent of GDP)'!R25-'[9]Aggregates (per cent of GDP)'!R25</f>
        <v>0</v>
      </c>
      <c r="AX28" s="28">
        <f>'Aggregates (per cent of GDP)'!S25-'[9]Aggregates (per cent of GDP)'!S25</f>
        <v>0</v>
      </c>
      <c r="AY28" s="28">
        <f>'Aggregates (per cent of GDP)'!T25-'[9]Aggregates (per cent of GDP)'!T25</f>
        <v>0</v>
      </c>
      <c r="AZ28" s="28">
        <f>'Aggregates (per cent of GDP)'!U25-'[9]Aggregates (per cent of GDP)'!U25</f>
        <v>0</v>
      </c>
      <c r="BA28" s="28">
        <f>'Aggregates (per cent of GDP)'!V25-'[9]Aggregates (per cent of GDP)'!V25</f>
        <v>0</v>
      </c>
      <c r="BB28" s="28">
        <f>'Aggregates (per cent of GDP)'!W25-'[9]Aggregates (per cent of GDP)'!W25</f>
        <v>0</v>
      </c>
      <c r="BC28" s="28" t="str">
        <f>IFERROR('Aggregates (per cent of GDP)'!N25 - '[9]Aggregates (per cent of GDP)'!O25, "-")</f>
        <v>-</v>
      </c>
      <c r="BD28" s="28">
        <f>'Aggregates (per cent of GDP)'!AA25-'[9]Aggregates (per cent of GDP)'!Y25</f>
        <v>-0.66910365762414759</v>
      </c>
      <c r="BE28" s="28" t="str">
        <f>IFERROR('Aggregates (per cent of GDP)'!AB25 - '[9]Aggregates (per cent of GDP)'!Z25, "-")</f>
        <v>-</v>
      </c>
      <c r="BF28" s="28" t="str">
        <f>IFERROR('Aggregates (per cent of GDP)'!AC25 - '[9]Aggregates (per cent of GDP)'!AA25, "-")</f>
        <v>-</v>
      </c>
      <c r="BG28" s="28"/>
      <c r="BH28" s="28"/>
      <c r="BI28" s="28"/>
      <c r="BK28" s="33" t="s">
        <v>19</v>
      </c>
      <c r="BL28" s="28">
        <f>'Aggregates (2024-25 prices)'!C25-'[9]Aggregates (2024-25 prices)'!$C$25</f>
        <v>-0.10249894291746386</v>
      </c>
      <c r="BM28" s="28">
        <f>'Aggregates (2024-25 prices)'!D25-'[9]Aggregates (2024-25 prices)'!D25</f>
        <v>-0.11867441860459849</v>
      </c>
      <c r="BN28" s="28">
        <f>'Aggregates (2024-25 prices)'!E25-'[9]Aggregates (2024-25 prices)'!E25</f>
        <v>-9.2854122621531587E-2</v>
      </c>
      <c r="BO28" s="28">
        <f>'Aggregates (2024-25 prices)'!F25-'[9]Aggregates (2024-25 prices)'!F25</f>
        <v>-1.4207188160675344E-2</v>
      </c>
      <c r="BP28" s="28">
        <f>'Aggregates (2024-25 prices)'!G25-'[9]Aggregates (2024-25 prices)'!G25</f>
        <v>-1.1613107822412871E-2</v>
      </c>
      <c r="BQ28" s="28">
        <f>'Aggregates (2024-25 prices)'!H25-'[9]Aggregates (2024-25 prices)'!H25</f>
        <v>-2.5820295983109531E-2</v>
      </c>
      <c r="BR28" s="28">
        <f>'Aggregates (2024-25 prices)'!I25-'[9]Aggregates (2024-25 prices)'!I25</f>
        <v>-8.5213530655380509E-2</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11</v>
      </c>
      <c r="C29" s="28">
        <f>'Aggregates (£bn)'!C29-'[9]Aggregates (£bn)'!C29</f>
        <v>0</v>
      </c>
      <c r="D29" s="28">
        <f>'Aggregates (£bn)'!D29-'[9]Aggregates (£bn)'!D29</f>
        <v>0</v>
      </c>
      <c r="E29" s="28">
        <f>'Aggregates (£bn)'!E29-'[9]Aggregates (£bn)'!E29</f>
        <v>0</v>
      </c>
      <c r="F29" s="28">
        <f>'Aggregates (£bn)'!F29-'[9]Aggregates (£bn)'!F29</f>
        <v>0</v>
      </c>
      <c r="G29" s="28">
        <f>'Aggregates (£bn)'!G29-'[9]Aggregates (£bn)'!G29</f>
        <v>0</v>
      </c>
      <c r="H29" s="28">
        <f>'Aggregates (£bn)'!H29-'[9]Aggregates (£bn)'!H29</f>
        <v>0</v>
      </c>
      <c r="I29" s="28">
        <f>'Aggregates (£bn)'!I29-'[9]Aggregates (£bn)'!I29</f>
        <v>0</v>
      </c>
      <c r="J29" s="28">
        <f>'Aggregates (£bn)'!J29-'[9]Aggregates (£bn)'!J29</f>
        <v>0</v>
      </c>
      <c r="K29" s="125" t="str">
        <f>IFERROR('Aggregates (£bn)'!K29 - '[9]Aggregates (£bn)'!K29, "-")</f>
        <v>-</v>
      </c>
      <c r="L29" s="28">
        <f>'Aggregates (£bn)'!L29-'[9]Aggregates (£bn)'!L29</f>
        <v>0</v>
      </c>
      <c r="M29" s="28" t="str">
        <f>IFERROR('Aggregates (£bn)'!L29 - '[9]Aggregates (£bn)'!M29, "-")</f>
        <v>-</v>
      </c>
      <c r="N29" s="28" t="str">
        <f>IFERROR('Aggregates (£bn)'!M29 - '[9]Aggregates (£bn)'!N29, "-")</f>
        <v>-</v>
      </c>
      <c r="O29" s="28" t="str">
        <f>IFERROR('Aggregates (£bn)'!N29 - '[9]Aggregates (£bn)'!O29, "-")</f>
        <v>-</v>
      </c>
      <c r="P29" s="28">
        <f>'Aggregates (£bn)'!P29-'[9]Aggregates (£bn)'!P29</f>
        <v>0</v>
      </c>
      <c r="Q29" s="28">
        <f>'Aggregates (£bn)'!Q29-'[9]Aggregates (£bn)'!Q29</f>
        <v>0</v>
      </c>
      <c r="R29" s="28">
        <f>'Aggregates (£bn)'!R29-'[9]Aggregates (£bn)'!R29</f>
        <v>0</v>
      </c>
      <c r="S29" s="28">
        <f>'Aggregates (£bn)'!S29-'[9]Aggregates (£bn)'!S29</f>
        <v>0</v>
      </c>
      <c r="T29" s="28">
        <f>'Aggregates (£bn)'!T29-'[9]Aggregates (£bn)'!T29</f>
        <v>0</v>
      </c>
      <c r="U29" s="28">
        <f>'Aggregates (£bn)'!U29-'[9]Aggregates (£bn)'!U29</f>
        <v>0</v>
      </c>
      <c r="V29" s="28">
        <f>'Aggregates (£bn)'!V29-'[9]Aggregates (£bn)'!V29</f>
        <v>0</v>
      </c>
      <c r="W29" s="28">
        <f>'Aggregates (£bn)'!W29-'[9]Aggregates (£bn)'!W29</f>
        <v>0</v>
      </c>
      <c r="X29" s="28">
        <f>'Aggregates (£bn)'!X29-'[9]Aggregates (£bn)'!X29</f>
        <v>0</v>
      </c>
      <c r="Y29" s="28">
        <f>'Aggregates (£bn)'!AA29-'[9]Aggregates (£bn)'!Y29</f>
        <v>0.63100000000000001</v>
      </c>
      <c r="Z29" s="28" t="str">
        <f>IFERROR('Aggregates (£bn)'!AB29 - '[9]Aggregates (£bn)'!Z29, "-")</f>
        <v>-</v>
      </c>
      <c r="AA29" s="28" t="str">
        <f>IFERROR('Aggregates (£bn)'!AC29 - '[9]Aggregates (£bn)'!AA29, "-")</f>
        <v>-</v>
      </c>
      <c r="AB29" s="28" t="str">
        <f>IFERROR('Aggregates (£bn)'!AD29 - '[9]Aggregates (£bn)'!AB29, "-")</f>
        <v>-</v>
      </c>
      <c r="AC29" s="28" t="str">
        <f>IFERROR('Aggregates (£bn)'!AE29 - '[9]Aggregates (£bn)'!AC29, "-")</f>
        <v>-</v>
      </c>
      <c r="AD29" s="28">
        <f>'Aggregates (£bn)'!AF29-'[9]Aggregates (£bn)'!AD29</f>
        <v>44.405000000000001</v>
      </c>
      <c r="AE29" s="28" t="str">
        <f>IFERROR('Aggregates (£bn)'!AG29 - '[9]Aggregates (£bn)'!AE29, "-")</f>
        <v>-</v>
      </c>
      <c r="AF29" s="28"/>
      <c r="AG29" s="31" t="s">
        <v>13</v>
      </c>
      <c r="AH29" s="28">
        <f>'Aggregates (per cent of GDP)'!C26-'[9]Aggregates (per cent of GDP)'!C26</f>
        <v>0</v>
      </c>
      <c r="AI29" s="28">
        <f>'Aggregates (per cent of GDP)'!D26-'[9]Aggregates (per cent of GDP)'!D26</f>
        <v>0</v>
      </c>
      <c r="AJ29" s="28">
        <f>'Aggregates (per cent of GDP)'!E26-'[9]Aggregates (per cent of GDP)'!E26</f>
        <v>0</v>
      </c>
      <c r="AK29" s="28">
        <f>'Aggregates (per cent of GDP)'!F26-'[9]Aggregates (per cent of GDP)'!F26</f>
        <v>0</v>
      </c>
      <c r="AL29" s="28">
        <f>'Aggregates (per cent of GDP)'!G26-'[9]Aggregates (per cent of GDP)'!G26</f>
        <v>0</v>
      </c>
      <c r="AM29" s="28">
        <f>'Aggregates (per cent of GDP)'!H26-'[9]Aggregates (per cent of GDP)'!H26</f>
        <v>0</v>
      </c>
      <c r="AN29" s="28">
        <f>'Aggregates (per cent of GDP)'!I26-'[9]Aggregates (per cent of GDP)'!I26</f>
        <v>0</v>
      </c>
      <c r="AO29" s="28">
        <f>'Aggregates (per cent of GDP)'!J26-'[9]Aggregates (per cent of GDP)'!J26</f>
        <v>0</v>
      </c>
      <c r="AP29" s="28" t="str">
        <f>IFERROR('Aggregates (per cent of GDP)'!K26 - '[9]Aggregates (per cent of GDP)'!K26, "-")</f>
        <v>-</v>
      </c>
      <c r="AQ29" s="28">
        <f>'Aggregates (per cent of GDP)'!L26-'[9]Aggregates (per cent of GDP)'!L26</f>
        <v>0</v>
      </c>
      <c r="AR29" s="28" t="str">
        <f>IFERROR('Aggregates (per cent of GDP)'!M26 - '[9]Aggregates (per cent of GDP)'!M26, "-")</f>
        <v>-</v>
      </c>
      <c r="AS29" s="28" t="str">
        <f>IFERROR('Aggregates (per cent of GDP)'!L26 - '[9]Aggregates (per cent of GDP)'!N26, "-")</f>
        <v>-</v>
      </c>
      <c r="AT29" s="28" t="str">
        <f>IFERROR('Aggregates (per cent of GDP)'!N26 - '[9]Aggregates (per cent of GDP)'!O26, "-")</f>
        <v>-</v>
      </c>
      <c r="AU29" s="28">
        <f>'Aggregates (per cent of GDP)'!P26-'[9]Aggregates (per cent of GDP)'!P26</f>
        <v>0</v>
      </c>
      <c r="AV29" s="28">
        <f>'Aggregates (per cent of GDP)'!R26-'[9]Aggregates (per cent of GDP)'!Q26</f>
        <v>7.8830423155576534</v>
      </c>
      <c r="AW29" s="28">
        <f>'Aggregates (per cent of GDP)'!R26-'[9]Aggregates (per cent of GDP)'!R26</f>
        <v>0</v>
      </c>
      <c r="AX29" s="28">
        <f>'Aggregates (per cent of GDP)'!S26-'[9]Aggregates (per cent of GDP)'!S26</f>
        <v>0</v>
      </c>
      <c r="AY29" s="28">
        <f>'Aggregates (per cent of GDP)'!T26-'[9]Aggregates (per cent of GDP)'!T26</f>
        <v>0</v>
      </c>
      <c r="AZ29" s="28">
        <f>'Aggregates (per cent of GDP)'!U26-'[9]Aggregates (per cent of GDP)'!U26</f>
        <v>0</v>
      </c>
      <c r="BA29" s="28">
        <f>'Aggregates (per cent of GDP)'!V26-'[9]Aggregates (per cent of GDP)'!V26</f>
        <v>0</v>
      </c>
      <c r="BB29" s="28">
        <f>'Aggregates (per cent of GDP)'!W26-'[9]Aggregates (per cent of GDP)'!W26</f>
        <v>0</v>
      </c>
      <c r="BC29" s="28" t="str">
        <f>IFERROR('Aggregates (per cent of GDP)'!N26 - '[9]Aggregates (per cent of GDP)'!O26, "-")</f>
        <v>-</v>
      </c>
      <c r="BD29" s="28">
        <f>'Aggregates (per cent of GDP)'!AA26-'[9]Aggregates (per cent of GDP)'!Y26</f>
        <v>-0.3716375648890986</v>
      </c>
      <c r="BE29" s="28" t="str">
        <f>IFERROR('Aggregates (per cent of GDP)'!AB26 - '[9]Aggregates (per cent of GDP)'!Z26, "-")</f>
        <v>-</v>
      </c>
      <c r="BF29" s="28" t="str">
        <f>IFERROR('Aggregates (per cent of GDP)'!AC26 - '[9]Aggregates (per cent of GDP)'!AA26, "-")</f>
        <v>-</v>
      </c>
      <c r="BG29" s="28"/>
      <c r="BH29" s="28"/>
      <c r="BI29" s="28"/>
      <c r="BK29" s="33" t="s">
        <v>20</v>
      </c>
      <c r="BL29" s="28">
        <f>'Aggregates (2024-25 prices)'!C26-'[9]Aggregates (2024-25 prices)'!$C$26</f>
        <v>-0.1063836126629667</v>
      </c>
      <c r="BM29" s="28">
        <f>'Aggregates (2024-25 prices)'!D26-'[9]Aggregates (2024-25 prices)'!D26</f>
        <v>-0.11942644320299678</v>
      </c>
      <c r="BN29" s="28">
        <f>'Aggregates (2024-25 prices)'!E26-'[9]Aggregates (2024-25 prices)'!E26</f>
        <v>-9.5467411545655523E-2</v>
      </c>
      <c r="BO29" s="28">
        <f>'Aggregates (2024-25 prices)'!F26-'[9]Aggregates (2024-25 prices)'!F26</f>
        <v>-1.1916201117330161E-2</v>
      </c>
      <c r="BP29" s="28">
        <f>'Aggregates (2024-25 prices)'!G26-'[9]Aggregates (2024-25 prices)'!G26</f>
        <v>-1.2042830540039517E-2</v>
      </c>
      <c r="BQ29" s="28">
        <f>'Aggregates (2024-25 prices)'!H26-'[9]Aggregates (2024-25 prices)'!H26</f>
        <v>-2.3959031657355467E-2</v>
      </c>
      <c r="BR29" s="28">
        <f>'Aggregates (2024-25 prices)'!I26-'[9]Aggregates (2024-25 prices)'!I26</f>
        <v>-8.6672253258882392E-2</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12</v>
      </c>
      <c r="C30" s="28">
        <f>'Aggregates (£bn)'!C30-'[9]Aggregates (£bn)'!C30</f>
        <v>0</v>
      </c>
      <c r="D30" s="28">
        <f>'Aggregates (£bn)'!D30-'[9]Aggregates (£bn)'!D30</f>
        <v>0</v>
      </c>
      <c r="E30" s="28">
        <f>'Aggregates (£bn)'!E30-'[9]Aggregates (£bn)'!E30</f>
        <v>0</v>
      </c>
      <c r="F30" s="28">
        <f>'Aggregates (£bn)'!F30-'[9]Aggregates (£bn)'!F30</f>
        <v>0</v>
      </c>
      <c r="G30" s="28">
        <f>'Aggregates (£bn)'!G30-'[9]Aggregates (£bn)'!G30</f>
        <v>0</v>
      </c>
      <c r="H30" s="28">
        <f>'Aggregates (£bn)'!H30-'[9]Aggregates (£bn)'!H30</f>
        <v>0</v>
      </c>
      <c r="I30" s="28">
        <f>'Aggregates (£bn)'!I30-'[9]Aggregates (£bn)'!I30</f>
        <v>0</v>
      </c>
      <c r="J30" s="28">
        <f>'Aggregates (£bn)'!J30-'[9]Aggregates (£bn)'!J30</f>
        <v>0</v>
      </c>
      <c r="K30" s="125" t="str">
        <f>IFERROR('Aggregates (£bn)'!K30 - '[9]Aggregates (£bn)'!K30, "-")</f>
        <v>-</v>
      </c>
      <c r="L30" s="28">
        <f>'Aggregates (£bn)'!L30-'[9]Aggregates (£bn)'!L30</f>
        <v>0</v>
      </c>
      <c r="M30" s="28" t="str">
        <f>IFERROR('Aggregates (£bn)'!L30 - '[9]Aggregates (£bn)'!M30, "-")</f>
        <v>-</v>
      </c>
      <c r="N30" s="28" t="str">
        <f>IFERROR('Aggregates (£bn)'!M30 - '[9]Aggregates (£bn)'!N30, "-")</f>
        <v>-</v>
      </c>
      <c r="O30" s="28" t="str">
        <f>IFERROR('Aggregates (£bn)'!N30 - '[9]Aggregates (£bn)'!O30, "-")</f>
        <v>-</v>
      </c>
      <c r="P30" s="28">
        <f>'Aggregates (£bn)'!P30-'[9]Aggregates (£bn)'!P30</f>
        <v>0</v>
      </c>
      <c r="Q30" s="28">
        <f>'Aggregates (£bn)'!Q30-'[9]Aggregates (£bn)'!Q30</f>
        <v>0</v>
      </c>
      <c r="R30" s="28">
        <f>'Aggregates (£bn)'!R30-'[9]Aggregates (£bn)'!R30</f>
        <v>0</v>
      </c>
      <c r="S30" s="28">
        <f>'Aggregates (£bn)'!S30-'[9]Aggregates (£bn)'!S30</f>
        <v>0</v>
      </c>
      <c r="T30" s="28">
        <f>'Aggregates (£bn)'!T30-'[9]Aggregates (£bn)'!T30</f>
        <v>0</v>
      </c>
      <c r="U30" s="28">
        <f>'Aggregates (£bn)'!U30-'[9]Aggregates (£bn)'!U30</f>
        <v>0</v>
      </c>
      <c r="V30" s="28">
        <f>'Aggregates (£bn)'!V30-'[9]Aggregates (£bn)'!V30</f>
        <v>0</v>
      </c>
      <c r="W30" s="28">
        <f>'Aggregates (£bn)'!W30-'[9]Aggregates (£bn)'!W30</f>
        <v>0</v>
      </c>
      <c r="X30" s="28">
        <f>'Aggregates (£bn)'!X30-'[9]Aggregates (£bn)'!X30</f>
        <v>0</v>
      </c>
      <c r="Y30" s="28">
        <f>'Aggregates (£bn)'!AA30-'[9]Aggregates (£bn)'!Y30</f>
        <v>-0.313</v>
      </c>
      <c r="Z30" s="28" t="str">
        <f>IFERROR('Aggregates (£bn)'!AB30 - '[9]Aggregates (£bn)'!Z30, "-")</f>
        <v>-</v>
      </c>
      <c r="AA30" s="28" t="str">
        <f>IFERROR('Aggregates (£bn)'!AC30 - '[9]Aggregates (£bn)'!AA30, "-")</f>
        <v>-</v>
      </c>
      <c r="AB30" s="28" t="str">
        <f>IFERROR('Aggregates (£bn)'!AD30 - '[9]Aggregates (£bn)'!AB30, "-")</f>
        <v>-</v>
      </c>
      <c r="AC30" s="28" t="str">
        <f>IFERROR('Aggregates (£bn)'!AE30 - '[9]Aggregates (£bn)'!AC30, "-")</f>
        <v>-</v>
      </c>
      <c r="AD30" s="28">
        <f>'Aggregates (£bn)'!AF30-'[9]Aggregates (£bn)'!AD30</f>
        <v>48.709000000000003</v>
      </c>
      <c r="AE30" s="28" t="str">
        <f>IFERROR('Aggregates (£bn)'!AG30 - '[9]Aggregates (£bn)'!AE30, "-")</f>
        <v>-</v>
      </c>
      <c r="AF30" s="28"/>
      <c r="AG30" s="33" t="s">
        <v>14</v>
      </c>
      <c r="AH30" s="28">
        <f>'Aggregates (per cent of GDP)'!C27-'[9]Aggregates (per cent of GDP)'!C27</f>
        <v>0</v>
      </c>
      <c r="AI30" s="28">
        <f>'Aggregates (per cent of GDP)'!D27-'[9]Aggregates (per cent of GDP)'!D27</f>
        <v>0</v>
      </c>
      <c r="AJ30" s="28">
        <f>'Aggregates (per cent of GDP)'!E27-'[9]Aggregates (per cent of GDP)'!E27</f>
        <v>0</v>
      </c>
      <c r="AK30" s="28">
        <f>'Aggregates (per cent of GDP)'!F27-'[9]Aggregates (per cent of GDP)'!F27</f>
        <v>0</v>
      </c>
      <c r="AL30" s="28">
        <f>'Aggregates (per cent of GDP)'!G27-'[9]Aggregates (per cent of GDP)'!G27</f>
        <v>0</v>
      </c>
      <c r="AM30" s="28">
        <f>'Aggregates (per cent of GDP)'!H27-'[9]Aggregates (per cent of GDP)'!H27</f>
        <v>0</v>
      </c>
      <c r="AN30" s="28">
        <f>'Aggregates (per cent of GDP)'!I27-'[9]Aggregates (per cent of GDP)'!I27</f>
        <v>0</v>
      </c>
      <c r="AO30" s="28">
        <f>'Aggregates (per cent of GDP)'!J27-'[9]Aggregates (per cent of GDP)'!J27</f>
        <v>0</v>
      </c>
      <c r="AP30" s="28" t="str">
        <f>IFERROR('Aggregates (per cent of GDP)'!K27 - '[9]Aggregates (per cent of GDP)'!K27, "-")</f>
        <v>-</v>
      </c>
      <c r="AQ30" s="28">
        <f>'Aggregates (per cent of GDP)'!L27-'[9]Aggregates (per cent of GDP)'!L27</f>
        <v>0</v>
      </c>
      <c r="AR30" s="28" t="str">
        <f>IFERROR('Aggregates (per cent of GDP)'!M27 - '[9]Aggregates (per cent of GDP)'!M27, "-")</f>
        <v>-</v>
      </c>
      <c r="AS30" s="28" t="str">
        <f>IFERROR('Aggregates (per cent of GDP)'!L27 - '[9]Aggregates (per cent of GDP)'!N27, "-")</f>
        <v>-</v>
      </c>
      <c r="AT30" s="28" t="str">
        <f>IFERROR('Aggregates (per cent of GDP)'!N27 - '[9]Aggregates (per cent of GDP)'!O27, "-")</f>
        <v>-</v>
      </c>
      <c r="AU30" s="28">
        <f>'Aggregates (per cent of GDP)'!P27-'[9]Aggregates (per cent of GDP)'!P27</f>
        <v>0</v>
      </c>
      <c r="AV30" s="28">
        <f>'Aggregates (per cent of GDP)'!R27-'[9]Aggregates (per cent of GDP)'!Q27</f>
        <v>6.8359341173210488</v>
      </c>
      <c r="AW30" s="28">
        <f>'Aggregates (per cent of GDP)'!R27-'[9]Aggregates (per cent of GDP)'!R27</f>
        <v>0</v>
      </c>
      <c r="AX30" s="28">
        <f>'Aggregates (per cent of GDP)'!S27-'[9]Aggregates (per cent of GDP)'!S27</f>
        <v>0</v>
      </c>
      <c r="AY30" s="28">
        <f>'Aggregates (per cent of GDP)'!T27-'[9]Aggregates (per cent of GDP)'!T27</f>
        <v>0</v>
      </c>
      <c r="AZ30" s="28">
        <f>'Aggregates (per cent of GDP)'!U27-'[9]Aggregates (per cent of GDP)'!U27</f>
        <v>0</v>
      </c>
      <c r="BA30" s="28">
        <f>'Aggregates (per cent of GDP)'!V27-'[9]Aggregates (per cent of GDP)'!V27</f>
        <v>0</v>
      </c>
      <c r="BB30" s="28">
        <f>'Aggregates (per cent of GDP)'!W27-'[9]Aggregates (per cent of GDP)'!W27</f>
        <v>0</v>
      </c>
      <c r="BC30" s="28" t="str">
        <f>IFERROR('Aggregates (per cent of GDP)'!N27 - '[9]Aggregates (per cent of GDP)'!O27, "-")</f>
        <v>-</v>
      </c>
      <c r="BD30" s="28">
        <f>'Aggregates (per cent of GDP)'!AA27-'[9]Aggregates (per cent of GDP)'!Y27</f>
        <v>-1.918980238660178</v>
      </c>
      <c r="BE30" s="28" t="str">
        <f>IFERROR('Aggregates (per cent of GDP)'!AB27 - '[9]Aggregates (per cent of GDP)'!Z27, "-")</f>
        <v>-</v>
      </c>
      <c r="BF30" s="28" t="str">
        <f>IFERROR('Aggregates (per cent of GDP)'!AC27 - '[9]Aggregates (per cent of GDP)'!AA27, "-")</f>
        <v>-</v>
      </c>
      <c r="BG30" s="28"/>
      <c r="BH30" s="28"/>
      <c r="BI30" s="28"/>
      <c r="BK30" s="33" t="s">
        <v>21</v>
      </c>
      <c r="BL30" s="28">
        <f>'Aggregates (2024-25 prices)'!C27-'[9]Aggregates (2024-25 prices)'!$C$27</f>
        <v>-0.10435188216047209</v>
      </c>
      <c r="BM30" s="28">
        <f>'Aggregates (2024-25 prices)'!D27-'[9]Aggregates (2024-25 prices)'!D27</f>
        <v>-0.11486579378066608</v>
      </c>
      <c r="BN30" s="28">
        <f>'Aggregates (2024-25 prices)'!E27-'[9]Aggregates (2024-25 prices)'!E27</f>
        <v>-9.419803600655996E-2</v>
      </c>
      <c r="BO30" s="28">
        <f>'Aggregates (2024-25 prices)'!F27-'[9]Aggregates (2024-25 prices)'!F27</f>
        <v>-8.5646481178329736E-3</v>
      </c>
      <c r="BP30" s="28">
        <f>'Aggregates (2024-25 prices)'!G27-'[9]Aggregates (2024-25 prices)'!G27</f>
        <v>-1.2103109656301569E-2</v>
      </c>
      <c r="BQ30" s="28">
        <f>'Aggregates (2024-25 prices)'!H27-'[9]Aggregates (2024-25 prices)'!H27</f>
        <v>-2.0667757774148754E-2</v>
      </c>
      <c r="BR30" s="28">
        <f>'Aggregates (2024-25 prices)'!I27-'[9]Aggregates (2024-25 prices)'!I27</f>
        <v>-8.5950900163709321E-2</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13</v>
      </c>
      <c r="C31" s="28">
        <f>'Aggregates (£bn)'!C31-'[9]Aggregates (£bn)'!C31</f>
        <v>0</v>
      </c>
      <c r="D31" s="28">
        <f>'Aggregates (£bn)'!D31-'[9]Aggregates (£bn)'!D31</f>
        <v>0</v>
      </c>
      <c r="E31" s="28">
        <f>'Aggregates (£bn)'!E31-'[9]Aggregates (£bn)'!E31</f>
        <v>0</v>
      </c>
      <c r="F31" s="28">
        <f>'Aggregates (£bn)'!F31-'[9]Aggregates (£bn)'!F31</f>
        <v>0</v>
      </c>
      <c r="G31" s="28">
        <f>'Aggregates (£bn)'!G31-'[9]Aggregates (£bn)'!G31</f>
        <v>0</v>
      </c>
      <c r="H31" s="28">
        <f>'Aggregates (£bn)'!H31-'[9]Aggregates (£bn)'!H31</f>
        <v>0</v>
      </c>
      <c r="I31" s="28">
        <f>'Aggregates (£bn)'!I31-'[9]Aggregates (£bn)'!I31</f>
        <v>0</v>
      </c>
      <c r="J31" s="28">
        <f>'Aggregates (£bn)'!J31-'[9]Aggregates (£bn)'!J31</f>
        <v>0</v>
      </c>
      <c r="K31" s="125" t="str">
        <f>IFERROR('Aggregates (£bn)'!K31 - '[9]Aggregates (£bn)'!K31, "-")</f>
        <v>-</v>
      </c>
      <c r="L31" s="28">
        <f>'Aggregates (£bn)'!L31-'[9]Aggregates (£bn)'!L31</f>
        <v>0</v>
      </c>
      <c r="M31" s="28" t="str">
        <f>IFERROR('Aggregates (£bn)'!L31 - '[9]Aggregates (£bn)'!M31, "-")</f>
        <v>-</v>
      </c>
      <c r="N31" s="28" t="str">
        <f>IFERROR('Aggregates (£bn)'!M31 - '[9]Aggregates (£bn)'!N31, "-")</f>
        <v>-</v>
      </c>
      <c r="O31" s="28" t="str">
        <f>IFERROR('Aggregates (£bn)'!N31 - '[9]Aggregates (£bn)'!O31, "-")</f>
        <v>-</v>
      </c>
      <c r="P31" s="28">
        <f>'Aggregates (£bn)'!P31-'[9]Aggregates (£bn)'!P31</f>
        <v>0</v>
      </c>
      <c r="Q31" s="28">
        <f>'Aggregates (£bn)'!Q31-'[9]Aggregates (£bn)'!Q31</f>
        <v>0</v>
      </c>
      <c r="R31" s="28">
        <f>'Aggregates (£bn)'!R31-'[9]Aggregates (£bn)'!R31</f>
        <v>0</v>
      </c>
      <c r="S31" s="28">
        <f>'Aggregates (£bn)'!S31-'[9]Aggregates (£bn)'!S31</f>
        <v>0</v>
      </c>
      <c r="T31" s="28">
        <f>'Aggregates (£bn)'!T31-'[9]Aggregates (£bn)'!T31</f>
        <v>0</v>
      </c>
      <c r="U31" s="28">
        <f>'Aggregates (£bn)'!U31-'[9]Aggregates (£bn)'!U31</f>
        <v>0</v>
      </c>
      <c r="V31" s="28">
        <f>'Aggregates (£bn)'!V31-'[9]Aggregates (£bn)'!V31</f>
        <v>0</v>
      </c>
      <c r="W31" s="28">
        <f>'Aggregates (£bn)'!W31-'[9]Aggregates (£bn)'!W31</f>
        <v>0</v>
      </c>
      <c r="X31" s="28">
        <f>'Aggregates (£bn)'!X31-'[9]Aggregates (£bn)'!X31</f>
        <v>0</v>
      </c>
      <c r="Y31" s="28">
        <f>'Aggregates (£bn)'!AA31-'[9]Aggregates (£bn)'!Y31</f>
        <v>-0.189</v>
      </c>
      <c r="Z31" s="28" t="str">
        <f>IFERROR('Aggregates (£bn)'!AB31 - '[9]Aggregates (£bn)'!Z31, "-")</f>
        <v>-</v>
      </c>
      <c r="AA31" s="28" t="str">
        <f>IFERROR('Aggregates (£bn)'!AC31 - '[9]Aggregates (£bn)'!AA31, "-")</f>
        <v>-</v>
      </c>
      <c r="AB31" s="28" t="str">
        <f>IFERROR('Aggregates (£bn)'!AD31 - '[9]Aggregates (£bn)'!AB31, "-")</f>
        <v>-</v>
      </c>
      <c r="AC31" s="28" t="str">
        <f>IFERROR('Aggregates (£bn)'!AE31 - '[9]Aggregates (£bn)'!AC31, "-")</f>
        <v>-</v>
      </c>
      <c r="AD31" s="28">
        <f>'Aggregates (£bn)'!AF31-'[9]Aggregates (£bn)'!AD31</f>
        <v>54.103999999999999</v>
      </c>
      <c r="AE31" s="28" t="str">
        <f>IFERROR('Aggregates (£bn)'!AG31 - '[9]Aggregates (£bn)'!AE31, "-")</f>
        <v>-</v>
      </c>
      <c r="AF31" s="28"/>
      <c r="AG31" s="33" t="s">
        <v>15</v>
      </c>
      <c r="AH31" s="28">
        <f>'Aggregates (per cent of GDP)'!C28-'[9]Aggregates (per cent of GDP)'!C28</f>
        <v>0</v>
      </c>
      <c r="AI31" s="28">
        <f>'Aggregates (per cent of GDP)'!D28-'[9]Aggregates (per cent of GDP)'!D28</f>
        <v>0</v>
      </c>
      <c r="AJ31" s="28">
        <f>'Aggregates (per cent of GDP)'!E28-'[9]Aggregates (per cent of GDP)'!E28</f>
        <v>0</v>
      </c>
      <c r="AK31" s="28">
        <f>'Aggregates (per cent of GDP)'!F28-'[9]Aggregates (per cent of GDP)'!F28</f>
        <v>0</v>
      </c>
      <c r="AL31" s="28">
        <f>'Aggregates (per cent of GDP)'!G28-'[9]Aggregates (per cent of GDP)'!G28</f>
        <v>0</v>
      </c>
      <c r="AM31" s="28">
        <f>'Aggregates (per cent of GDP)'!H28-'[9]Aggregates (per cent of GDP)'!H28</f>
        <v>0</v>
      </c>
      <c r="AN31" s="28">
        <f>'Aggregates (per cent of GDP)'!I28-'[9]Aggregates (per cent of GDP)'!I28</f>
        <v>0</v>
      </c>
      <c r="AO31" s="28">
        <f>'Aggregates (per cent of GDP)'!J28-'[9]Aggregates (per cent of GDP)'!J28</f>
        <v>0</v>
      </c>
      <c r="AP31" s="28" t="str">
        <f>IFERROR('Aggregates (per cent of GDP)'!K28 - '[9]Aggregates (per cent of GDP)'!K28, "-")</f>
        <v>-</v>
      </c>
      <c r="AQ31" s="28">
        <f>'Aggregates (per cent of GDP)'!L28-'[9]Aggregates (per cent of GDP)'!L28</f>
        <v>0</v>
      </c>
      <c r="AR31" s="28" t="str">
        <f>IFERROR('Aggregates (per cent of GDP)'!M28 - '[9]Aggregates (per cent of GDP)'!M28, "-")</f>
        <v>-</v>
      </c>
      <c r="AS31" s="28" t="str">
        <f>IFERROR('Aggregates (per cent of GDP)'!L28 - '[9]Aggregates (per cent of GDP)'!N28, "-")</f>
        <v>-</v>
      </c>
      <c r="AT31" s="28" t="str">
        <f>IFERROR('Aggregates (per cent of GDP)'!N28 - '[9]Aggregates (per cent of GDP)'!O28, "-")</f>
        <v>-</v>
      </c>
      <c r="AU31" s="28">
        <f>'Aggregates (per cent of GDP)'!P28-'[9]Aggregates (per cent of GDP)'!P28</f>
        <v>0</v>
      </c>
      <c r="AV31" s="28">
        <f>'Aggregates (per cent of GDP)'!R28-'[9]Aggregates (per cent of GDP)'!Q28</f>
        <v>4.3907045873264074</v>
      </c>
      <c r="AW31" s="28">
        <f>'Aggregates (per cent of GDP)'!R28-'[9]Aggregates (per cent of GDP)'!R28</f>
        <v>0</v>
      </c>
      <c r="AX31" s="28">
        <f>'Aggregates (per cent of GDP)'!S28-'[9]Aggregates (per cent of GDP)'!S28</f>
        <v>0</v>
      </c>
      <c r="AY31" s="28">
        <f>'Aggregates (per cent of GDP)'!T28-'[9]Aggregates (per cent of GDP)'!T28</f>
        <v>0</v>
      </c>
      <c r="AZ31" s="28">
        <f>'Aggregates (per cent of GDP)'!U28-'[9]Aggregates (per cent of GDP)'!U28</f>
        <v>0</v>
      </c>
      <c r="BA31" s="28">
        <f>'Aggregates (per cent of GDP)'!V28-'[9]Aggregates (per cent of GDP)'!V28</f>
        <v>0</v>
      </c>
      <c r="BB31" s="28">
        <f>'Aggregates (per cent of GDP)'!W28-'[9]Aggregates (per cent of GDP)'!W28</f>
        <v>0</v>
      </c>
      <c r="BC31" s="28" t="str">
        <f>IFERROR('Aggregates (per cent of GDP)'!N28 - '[9]Aggregates (per cent of GDP)'!O28, "-")</f>
        <v>-</v>
      </c>
      <c r="BD31" s="28">
        <f>'Aggregates (per cent of GDP)'!AA28-'[9]Aggregates (per cent of GDP)'!Y28</f>
        <v>-0.6301187471938815</v>
      </c>
      <c r="BE31" s="28" t="str">
        <f>IFERROR('Aggregates (per cent of GDP)'!AB28 - '[9]Aggregates (per cent of GDP)'!Z28, "-")</f>
        <v>-</v>
      </c>
      <c r="BF31" s="28" t="str">
        <f>IFERROR('Aggregates (per cent of GDP)'!AC28 - '[9]Aggregates (per cent of GDP)'!AA28, "-")</f>
        <v>-</v>
      </c>
      <c r="BG31" s="28"/>
      <c r="BH31" s="28"/>
      <c r="BI31" s="28"/>
      <c r="BK31" s="33" t="s">
        <v>22</v>
      </c>
      <c r="BL31" s="28">
        <f>'Aggregates (2024-25 prices)'!C28-'[9]Aggregates (2024-25 prices)'!$C$28</f>
        <v>-0.10438823529420915</v>
      </c>
      <c r="BM31" s="28">
        <f>'Aggregates (2024-25 prices)'!D28-'[9]Aggregates (2024-25 prices)'!D28</f>
        <v>-0.11716029411775253</v>
      </c>
      <c r="BN31" s="28">
        <f>'Aggregates (2024-25 prices)'!E28-'[9]Aggregates (2024-25 prices)'!E28</f>
        <v>-9.71632352940901E-2</v>
      </c>
      <c r="BO31" s="28">
        <f>'Aggregates (2024-25 prices)'!F28-'[9]Aggregates (2024-25 prices)'!F28</f>
        <v>-7.7102941176505624E-3</v>
      </c>
      <c r="BP31" s="28">
        <f>'Aggregates (2024-25 prices)'!G28-'[9]Aggregates (2024-25 prices)'!G28</f>
        <v>-1.2286764705883968E-2</v>
      </c>
      <c r="BQ31" s="28">
        <f>'Aggregates (2024-25 prices)'!H28-'[9]Aggregates (2024-25 prices)'!H28</f>
        <v>-1.9997058823548741E-2</v>
      </c>
      <c r="BR31" s="28">
        <f>'Aggregates (2024-25 prices)'!I28-'[9]Aggregates (2024-25 prices)'!I28</f>
        <v>-8.5929411764766428E-2</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14</v>
      </c>
      <c r="C32" s="28">
        <f>'Aggregates (£bn)'!C32-'[9]Aggregates (£bn)'!C32</f>
        <v>0</v>
      </c>
      <c r="D32" s="28">
        <f>'Aggregates (£bn)'!D32-'[9]Aggregates (£bn)'!D32</f>
        <v>0</v>
      </c>
      <c r="E32" s="28">
        <f>'Aggregates (£bn)'!E32-'[9]Aggregates (£bn)'!E32</f>
        <v>0</v>
      </c>
      <c r="F32" s="28">
        <f>'Aggregates (£bn)'!F32-'[9]Aggregates (£bn)'!F32</f>
        <v>0</v>
      </c>
      <c r="G32" s="28">
        <f>'Aggregates (£bn)'!G32-'[9]Aggregates (£bn)'!G32</f>
        <v>0</v>
      </c>
      <c r="H32" s="28">
        <f>'Aggregates (£bn)'!H32-'[9]Aggregates (£bn)'!H32</f>
        <v>0</v>
      </c>
      <c r="I32" s="28">
        <f>'Aggregates (£bn)'!I32-'[9]Aggregates (£bn)'!I32</f>
        <v>0</v>
      </c>
      <c r="J32" s="28">
        <f>'Aggregates (£bn)'!J32-'[9]Aggregates (£bn)'!J32</f>
        <v>0</v>
      </c>
      <c r="K32" s="125" t="str">
        <f>IFERROR('Aggregates (£bn)'!K32 - '[9]Aggregates (£bn)'!K32, "-")</f>
        <v>-</v>
      </c>
      <c r="L32" s="28">
        <f>'Aggregates (£bn)'!L32-'[9]Aggregates (£bn)'!L32</f>
        <v>0</v>
      </c>
      <c r="M32" s="28" t="str">
        <f>IFERROR('Aggregates (£bn)'!L32 - '[9]Aggregates (£bn)'!M32, "-")</f>
        <v>-</v>
      </c>
      <c r="N32" s="28" t="str">
        <f>IFERROR('Aggregates (£bn)'!M32 - '[9]Aggregates (£bn)'!N32, "-")</f>
        <v>-</v>
      </c>
      <c r="O32" s="28" t="str">
        <f>IFERROR('Aggregates (£bn)'!N32 - '[9]Aggregates (£bn)'!O32, "-")</f>
        <v>-</v>
      </c>
      <c r="P32" s="28">
        <f>'Aggregates (£bn)'!P32-'[9]Aggregates (£bn)'!P32</f>
        <v>0</v>
      </c>
      <c r="Q32" s="28">
        <f>'Aggregates (£bn)'!Q32-'[9]Aggregates (£bn)'!Q32</f>
        <v>0</v>
      </c>
      <c r="R32" s="28">
        <f>'Aggregates (£bn)'!R32-'[9]Aggregates (£bn)'!R32</f>
        <v>0</v>
      </c>
      <c r="S32" s="28">
        <f>'Aggregates (£bn)'!S32-'[9]Aggregates (£bn)'!S32</f>
        <v>0</v>
      </c>
      <c r="T32" s="28">
        <f>'Aggregates (£bn)'!T32-'[9]Aggregates (£bn)'!T32</f>
        <v>0</v>
      </c>
      <c r="U32" s="28">
        <f>'Aggregates (£bn)'!U32-'[9]Aggregates (£bn)'!U32</f>
        <v>0</v>
      </c>
      <c r="V32" s="28">
        <f>'Aggregates (£bn)'!V32-'[9]Aggregates (£bn)'!V32</f>
        <v>0</v>
      </c>
      <c r="W32" s="28">
        <f>'Aggregates (£bn)'!W32-'[9]Aggregates (£bn)'!W32</f>
        <v>0</v>
      </c>
      <c r="X32" s="28">
        <f>'Aggregates (£bn)'!X32-'[9]Aggregates (£bn)'!X32</f>
        <v>0</v>
      </c>
      <c r="Y32" s="28">
        <f>'Aggregates (£bn)'!AA32-'[9]Aggregates (£bn)'!Y32</f>
        <v>-1.1080000000000001</v>
      </c>
      <c r="Z32" s="28" t="str">
        <f>IFERROR('Aggregates (£bn)'!AB32 - '[9]Aggregates (£bn)'!Z32, "-")</f>
        <v>-</v>
      </c>
      <c r="AA32" s="28" t="str">
        <f>IFERROR('Aggregates (£bn)'!AC32 - '[9]Aggregates (£bn)'!AA32, "-")</f>
        <v>-</v>
      </c>
      <c r="AB32" s="28" t="str">
        <f>IFERROR('Aggregates (£bn)'!AD32 - '[9]Aggregates (£bn)'!AB32, "-")</f>
        <v>-</v>
      </c>
      <c r="AC32" s="28" t="str">
        <f>IFERROR('Aggregates (£bn)'!AE32 - '[9]Aggregates (£bn)'!AC32, "-")</f>
        <v>-</v>
      </c>
      <c r="AD32" s="28">
        <f>'Aggregates (£bn)'!AF32-'[9]Aggregates (£bn)'!AD32</f>
        <v>61.179000000000002</v>
      </c>
      <c r="AE32" s="28" t="str">
        <f>IFERROR('Aggregates (£bn)'!AG32 - '[9]Aggregates (£bn)'!AE32, "-")</f>
        <v>-</v>
      </c>
      <c r="AF32" s="28"/>
      <c r="AG32" s="33" t="s">
        <v>16</v>
      </c>
      <c r="AH32" s="28">
        <f>'Aggregates (per cent of GDP)'!C29-'[9]Aggregates (per cent of GDP)'!C29</f>
        <v>0</v>
      </c>
      <c r="AI32" s="28">
        <f>'Aggregates (per cent of GDP)'!D29-'[9]Aggregates (per cent of GDP)'!D29</f>
        <v>0</v>
      </c>
      <c r="AJ32" s="28">
        <f>'Aggregates (per cent of GDP)'!E29-'[9]Aggregates (per cent of GDP)'!E29</f>
        <v>0</v>
      </c>
      <c r="AK32" s="28">
        <f>'Aggregates (per cent of GDP)'!F29-'[9]Aggregates (per cent of GDP)'!F29</f>
        <v>0</v>
      </c>
      <c r="AL32" s="28">
        <f>'Aggregates (per cent of GDP)'!G29-'[9]Aggregates (per cent of GDP)'!G29</f>
        <v>0</v>
      </c>
      <c r="AM32" s="28">
        <f>'Aggregates (per cent of GDP)'!H29-'[9]Aggregates (per cent of GDP)'!H29</f>
        <v>0</v>
      </c>
      <c r="AN32" s="28">
        <f>'Aggregates (per cent of GDP)'!I29-'[9]Aggregates (per cent of GDP)'!I29</f>
        <v>0</v>
      </c>
      <c r="AO32" s="28">
        <f>'Aggregates (per cent of GDP)'!J29-'[9]Aggregates (per cent of GDP)'!J29</f>
        <v>0</v>
      </c>
      <c r="AP32" s="28" t="str">
        <f>IFERROR('Aggregates (per cent of GDP)'!K29 - '[9]Aggregates (per cent of GDP)'!K29, "-")</f>
        <v>-</v>
      </c>
      <c r="AQ32" s="28">
        <f>'Aggregates (per cent of GDP)'!L29-'[9]Aggregates (per cent of GDP)'!L29</f>
        <v>0</v>
      </c>
      <c r="AR32" s="28" t="str">
        <f>IFERROR('Aggregates (per cent of GDP)'!M29 - '[9]Aggregates (per cent of GDP)'!M29, "-")</f>
        <v>-</v>
      </c>
      <c r="AS32" s="28" t="str">
        <f>IFERROR('Aggregates (per cent of GDP)'!L29 - '[9]Aggregates (per cent of GDP)'!N29, "-")</f>
        <v>-</v>
      </c>
      <c r="AT32" s="28" t="str">
        <f>IFERROR('Aggregates (per cent of GDP)'!N29 - '[9]Aggregates (per cent of GDP)'!O29, "-")</f>
        <v>-</v>
      </c>
      <c r="AU32" s="28">
        <f>'Aggregates (per cent of GDP)'!P29-'[9]Aggregates (per cent of GDP)'!P29</f>
        <v>0</v>
      </c>
      <c r="AV32" s="28">
        <f>'Aggregates (per cent of GDP)'!R29-'[9]Aggregates (per cent of GDP)'!Q29</f>
        <v>2.3274999323794328</v>
      </c>
      <c r="AW32" s="28">
        <f>'Aggregates (per cent of GDP)'!R29-'[9]Aggregates (per cent of GDP)'!R29</f>
        <v>0</v>
      </c>
      <c r="AX32" s="28">
        <f>'Aggregates (per cent of GDP)'!S29-'[9]Aggregates (per cent of GDP)'!S29</f>
        <v>0</v>
      </c>
      <c r="AY32" s="28">
        <f>'Aggregates (per cent of GDP)'!T29-'[9]Aggregates (per cent of GDP)'!T29</f>
        <v>0</v>
      </c>
      <c r="AZ32" s="28">
        <f>'Aggregates (per cent of GDP)'!U29-'[9]Aggregates (per cent of GDP)'!U29</f>
        <v>0</v>
      </c>
      <c r="BA32" s="28">
        <f>'Aggregates (per cent of GDP)'!V29-'[9]Aggregates (per cent of GDP)'!V29</f>
        <v>0</v>
      </c>
      <c r="BB32" s="28">
        <f>'Aggregates (per cent of GDP)'!W29-'[9]Aggregates (per cent of GDP)'!W29</f>
        <v>0</v>
      </c>
      <c r="BC32" s="28" t="str">
        <f>IFERROR('Aggregates (per cent of GDP)'!N29 - '[9]Aggregates (per cent of GDP)'!O29, "-")</f>
        <v>-</v>
      </c>
      <c r="BD32" s="28">
        <f>'Aggregates (per cent of GDP)'!AA29-'[9]Aggregates (per cent of GDP)'!Y29</f>
        <v>1.9650536907305731</v>
      </c>
      <c r="BE32" s="28" t="str">
        <f>IFERROR('Aggregates (per cent of GDP)'!AB29 - '[9]Aggregates (per cent of GDP)'!Z29, "-")</f>
        <v>-</v>
      </c>
      <c r="BF32" s="28" t="str">
        <f>IFERROR('Aggregates (per cent of GDP)'!AC29 - '[9]Aggregates (per cent of GDP)'!AA29, "-")</f>
        <v>-</v>
      </c>
      <c r="BG32" s="28"/>
      <c r="BH32" s="28"/>
      <c r="BI32" s="28"/>
      <c r="BK32" s="33" t="s">
        <v>23</v>
      </c>
      <c r="BL32" s="28">
        <f>'Aggregates (2024-25 prices)'!C29-'[9]Aggregates (2024-25 prices)'!$C$29</f>
        <v>-0.10889070351765895</v>
      </c>
      <c r="BM32" s="28">
        <f>'Aggregates (2024-25 prices)'!D29-'[9]Aggregates (2024-25 prices)'!D29</f>
        <v>-0.11962688442218905</v>
      </c>
      <c r="BN32" s="28">
        <f>'Aggregates (2024-25 prices)'!E29-'[9]Aggregates (2024-25 prices)'!E29</f>
        <v>-9.9863065326701417E-2</v>
      </c>
      <c r="BO32" s="28">
        <f>'Aggregates (2024-25 prices)'!F29-'[9]Aggregates (2024-25 prices)'!F29</f>
        <v>-7.3819095477425378E-3</v>
      </c>
      <c r="BP32" s="28">
        <f>'Aggregates (2024-25 prices)'!G29-'[9]Aggregates (2024-25 prices)'!G29</f>
        <v>-1.2381909547741543E-2</v>
      </c>
      <c r="BQ32" s="28">
        <f>'Aggregates (2024-25 prices)'!H29-'[9]Aggregates (2024-25 prices)'!H29</f>
        <v>-1.9763819095487634E-2</v>
      </c>
      <c r="BR32" s="28">
        <f>'Aggregates (2024-25 prices)'!I29-'[9]Aggregates (2024-25 prices)'!I29</f>
        <v>-9.1134422110712876E-2</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15</v>
      </c>
      <c r="C33" s="28">
        <f>'Aggregates (£bn)'!C33-'[9]Aggregates (£bn)'!C33</f>
        <v>0</v>
      </c>
      <c r="D33" s="28">
        <f>'Aggregates (£bn)'!D33-'[9]Aggregates (£bn)'!D33</f>
        <v>0</v>
      </c>
      <c r="E33" s="28">
        <f>'Aggregates (£bn)'!E33-'[9]Aggregates (£bn)'!E33</f>
        <v>0</v>
      </c>
      <c r="F33" s="28">
        <f>'Aggregates (£bn)'!F33-'[9]Aggregates (£bn)'!F33</f>
        <v>0</v>
      </c>
      <c r="G33" s="28">
        <f>'Aggregates (£bn)'!G33-'[9]Aggregates (£bn)'!G33</f>
        <v>0</v>
      </c>
      <c r="H33" s="28">
        <f>'Aggregates (£bn)'!H33-'[9]Aggregates (£bn)'!H33</f>
        <v>0</v>
      </c>
      <c r="I33" s="28">
        <f>'Aggregates (£bn)'!I33-'[9]Aggregates (£bn)'!I33</f>
        <v>0</v>
      </c>
      <c r="J33" s="28">
        <f>'Aggregates (£bn)'!J33-'[9]Aggregates (£bn)'!J33</f>
        <v>0</v>
      </c>
      <c r="K33" s="125" t="str">
        <f>IFERROR('Aggregates (£bn)'!K33 - '[9]Aggregates (£bn)'!K33, "-")</f>
        <v>-</v>
      </c>
      <c r="L33" s="28">
        <f>'Aggregates (£bn)'!L33-'[9]Aggregates (£bn)'!L33</f>
        <v>0</v>
      </c>
      <c r="M33" s="28" t="str">
        <f>IFERROR('Aggregates (£bn)'!L33 - '[9]Aggregates (£bn)'!M33, "-")</f>
        <v>-</v>
      </c>
      <c r="N33" s="28" t="str">
        <f>IFERROR('Aggregates (£bn)'!M33 - '[9]Aggregates (£bn)'!N33, "-")</f>
        <v>-</v>
      </c>
      <c r="O33" s="28" t="str">
        <f>IFERROR('Aggregates (£bn)'!N33 - '[9]Aggregates (£bn)'!O33, "-")</f>
        <v>-</v>
      </c>
      <c r="P33" s="28">
        <f>'Aggregates (£bn)'!P33-'[9]Aggregates (£bn)'!P33</f>
        <v>0</v>
      </c>
      <c r="Q33" s="28">
        <f>'Aggregates (£bn)'!Q33-'[9]Aggregates (£bn)'!Q33</f>
        <v>0</v>
      </c>
      <c r="R33" s="28">
        <f>'Aggregates (£bn)'!R33-'[9]Aggregates (£bn)'!R33</f>
        <v>0</v>
      </c>
      <c r="S33" s="28">
        <f>'Aggregates (£bn)'!S33-'[9]Aggregates (£bn)'!S33</f>
        <v>0</v>
      </c>
      <c r="T33" s="28">
        <f>'Aggregates (£bn)'!T33-'[9]Aggregates (£bn)'!T33</f>
        <v>0</v>
      </c>
      <c r="U33" s="28">
        <f>'Aggregates (£bn)'!U33-'[9]Aggregates (£bn)'!U33</f>
        <v>0</v>
      </c>
      <c r="V33" s="28">
        <f>'Aggregates (£bn)'!V33-'[9]Aggregates (£bn)'!V33</f>
        <v>0</v>
      </c>
      <c r="W33" s="28">
        <f>'Aggregates (£bn)'!W33-'[9]Aggregates (£bn)'!W33</f>
        <v>0</v>
      </c>
      <c r="X33" s="28">
        <f>'Aggregates (£bn)'!X33-'[9]Aggregates (£bn)'!X33</f>
        <v>0</v>
      </c>
      <c r="Y33" s="28">
        <f>'Aggregates (£bn)'!AA33-'[9]Aggregates (£bn)'!Y33</f>
        <v>-0.40699999999999997</v>
      </c>
      <c r="Z33" s="28" t="str">
        <f>IFERROR('Aggregates (£bn)'!AB33 - '[9]Aggregates (£bn)'!Z33, "-")</f>
        <v>-</v>
      </c>
      <c r="AA33" s="28" t="str">
        <f>IFERROR('Aggregates (£bn)'!AC33 - '[9]Aggregates (£bn)'!AA33, "-")</f>
        <v>-</v>
      </c>
      <c r="AB33" s="28" t="str">
        <f>IFERROR('Aggregates (£bn)'!AD33 - '[9]Aggregates (£bn)'!AB33, "-")</f>
        <v>-</v>
      </c>
      <c r="AC33" s="28" t="str">
        <f>IFERROR('Aggregates (£bn)'!AE33 - '[9]Aggregates (£bn)'!AC33, "-")</f>
        <v>-</v>
      </c>
      <c r="AD33" s="28">
        <f>'Aggregates (£bn)'!AF33-'[9]Aggregates (£bn)'!AD33</f>
        <v>68.144999999999996</v>
      </c>
      <c r="AE33" s="28" t="str">
        <f>IFERROR('Aggregates (£bn)'!AG33 - '[9]Aggregates (£bn)'!AE33, "-")</f>
        <v>-</v>
      </c>
      <c r="AF33" s="28"/>
      <c r="AG33" s="33" t="s">
        <v>17</v>
      </c>
      <c r="AH33" s="28">
        <f>'Aggregates (per cent of GDP)'!C30-'[9]Aggregates (per cent of GDP)'!C30</f>
        <v>0</v>
      </c>
      <c r="AI33" s="28">
        <f>'Aggregates (per cent of GDP)'!D30-'[9]Aggregates (per cent of GDP)'!D30</f>
        <v>0</v>
      </c>
      <c r="AJ33" s="28">
        <f>'Aggregates (per cent of GDP)'!E30-'[9]Aggregates (per cent of GDP)'!E30</f>
        <v>0</v>
      </c>
      <c r="AK33" s="28">
        <f>'Aggregates (per cent of GDP)'!F30-'[9]Aggregates (per cent of GDP)'!F30</f>
        <v>0</v>
      </c>
      <c r="AL33" s="28">
        <f>'Aggregates (per cent of GDP)'!G30-'[9]Aggregates (per cent of GDP)'!G30</f>
        <v>0</v>
      </c>
      <c r="AM33" s="28">
        <f>'Aggregates (per cent of GDP)'!H30-'[9]Aggregates (per cent of GDP)'!H30</f>
        <v>0</v>
      </c>
      <c r="AN33" s="28">
        <f>'Aggregates (per cent of GDP)'!I30-'[9]Aggregates (per cent of GDP)'!I30</f>
        <v>0</v>
      </c>
      <c r="AO33" s="28">
        <f>'Aggregates (per cent of GDP)'!J30-'[9]Aggregates (per cent of GDP)'!J30</f>
        <v>0</v>
      </c>
      <c r="AP33" s="28" t="str">
        <f>IFERROR('Aggregates (per cent of GDP)'!K30 - '[9]Aggregates (per cent of GDP)'!K30, "-")</f>
        <v>-</v>
      </c>
      <c r="AQ33" s="28">
        <f>'Aggregates (per cent of GDP)'!L30-'[9]Aggregates (per cent of GDP)'!L30</f>
        <v>0</v>
      </c>
      <c r="AR33" s="28" t="str">
        <f>IFERROR('Aggregates (per cent of GDP)'!M30 - '[9]Aggregates (per cent of GDP)'!M30, "-")</f>
        <v>-</v>
      </c>
      <c r="AS33" s="28" t="str">
        <f>IFERROR('Aggregates (per cent of GDP)'!L30 - '[9]Aggregates (per cent of GDP)'!N30, "-")</f>
        <v>-</v>
      </c>
      <c r="AT33" s="28" t="str">
        <f>IFERROR('Aggregates (per cent of GDP)'!N30 - '[9]Aggregates (per cent of GDP)'!O30, "-")</f>
        <v>-</v>
      </c>
      <c r="AU33" s="28">
        <f>'Aggregates (per cent of GDP)'!P30-'[9]Aggregates (per cent of GDP)'!P30</f>
        <v>0</v>
      </c>
      <c r="AV33" s="28">
        <f>'Aggregates (per cent of GDP)'!R30-'[9]Aggregates (per cent of GDP)'!Q30</f>
        <v>1.1608403422186289</v>
      </c>
      <c r="AW33" s="28">
        <f>'Aggregates (per cent of GDP)'!R30-'[9]Aggregates (per cent of GDP)'!R30</f>
        <v>0</v>
      </c>
      <c r="AX33" s="28">
        <f>'Aggregates (per cent of GDP)'!S30-'[9]Aggregates (per cent of GDP)'!S30</f>
        <v>0</v>
      </c>
      <c r="AY33" s="28">
        <f>'Aggregates (per cent of GDP)'!T30-'[9]Aggregates (per cent of GDP)'!T30</f>
        <v>0</v>
      </c>
      <c r="AZ33" s="28">
        <f>'Aggregates (per cent of GDP)'!U30-'[9]Aggregates (per cent of GDP)'!U30</f>
        <v>0</v>
      </c>
      <c r="BA33" s="28">
        <f>'Aggregates (per cent of GDP)'!V30-'[9]Aggregates (per cent of GDP)'!V30</f>
        <v>0</v>
      </c>
      <c r="BB33" s="28">
        <f>'Aggregates (per cent of GDP)'!W30-'[9]Aggregates (per cent of GDP)'!W30</f>
        <v>0</v>
      </c>
      <c r="BC33" s="28" t="str">
        <f>IFERROR('Aggregates (per cent of GDP)'!N30 - '[9]Aggregates (per cent of GDP)'!O30, "-")</f>
        <v>-</v>
      </c>
      <c r="BD33" s="28">
        <f>'Aggregates (per cent of GDP)'!AA30-'[9]Aggregates (per cent of GDP)'!Y30</f>
        <v>3.6611118485356759</v>
      </c>
      <c r="BE33" s="28" t="str">
        <f>IFERROR('Aggregates (per cent of GDP)'!AB30 - '[9]Aggregates (per cent of GDP)'!Z30, "-")</f>
        <v>-</v>
      </c>
      <c r="BF33" s="28" t="str">
        <f>IFERROR('Aggregates (per cent of GDP)'!AC30 - '[9]Aggregates (per cent of GDP)'!AA30, "-")</f>
        <v>-</v>
      </c>
      <c r="BG33" s="28"/>
      <c r="BH33" s="28"/>
      <c r="BI33" s="28"/>
      <c r="BK33" s="33" t="s">
        <v>24</v>
      </c>
      <c r="BL33" s="28">
        <f>'Aggregates (2024-25 prices)'!C30-'[9]Aggregates (2024-25 prices)'!$C$30</f>
        <v>-0.10874762407604521</v>
      </c>
      <c r="BM33" s="28">
        <f>'Aggregates (2024-25 prices)'!D30-'[9]Aggregates (2024-25 prices)'!D30</f>
        <v>-0.1209303062302638</v>
      </c>
      <c r="BN33" s="28">
        <f>'Aggregates (2024-25 prices)'!E30-'[9]Aggregates (2024-25 prices)'!E30</f>
        <v>-0.10204435058085437</v>
      </c>
      <c r="BO33" s="28">
        <f>'Aggregates (2024-25 prices)'!F30-'[9]Aggregates (2024-25 prices)'!F30</f>
        <v>-6.3548046462500452E-3</v>
      </c>
      <c r="BP33" s="28">
        <f>'Aggregates (2024-25 prices)'!G30-'[9]Aggregates (2024-25 prices)'!G30</f>
        <v>-1.2531151003180696E-2</v>
      </c>
      <c r="BQ33" s="28">
        <f>'Aggregates (2024-25 prices)'!H30-'[9]Aggregates (2024-25 prices)'!H30</f>
        <v>-1.8885955649437847E-2</v>
      </c>
      <c r="BR33" s="28">
        <f>'Aggregates (2024-25 prices)'!I30-'[9]Aggregates (2024-25 prices)'!I30</f>
        <v>-9.0715945089812067E-2</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16</v>
      </c>
      <c r="C34" s="28">
        <f>'Aggregates (£bn)'!C34-'[9]Aggregates (£bn)'!C34</f>
        <v>0</v>
      </c>
      <c r="D34" s="28">
        <f>'Aggregates (£bn)'!D34-'[9]Aggregates (£bn)'!D34</f>
        <v>0</v>
      </c>
      <c r="E34" s="28">
        <f>'Aggregates (£bn)'!E34-'[9]Aggregates (£bn)'!E34</f>
        <v>0</v>
      </c>
      <c r="F34" s="28">
        <f>'Aggregates (£bn)'!F34-'[9]Aggregates (£bn)'!F34</f>
        <v>0</v>
      </c>
      <c r="G34" s="28">
        <f>'Aggregates (£bn)'!G34-'[9]Aggregates (£bn)'!G34</f>
        <v>0</v>
      </c>
      <c r="H34" s="28">
        <f>'Aggregates (£bn)'!H34-'[9]Aggregates (£bn)'!H34</f>
        <v>0</v>
      </c>
      <c r="I34" s="28">
        <f>'Aggregates (£bn)'!I34-'[9]Aggregates (£bn)'!I34</f>
        <v>0</v>
      </c>
      <c r="J34" s="28">
        <f>'Aggregates (£bn)'!J34-'[9]Aggregates (£bn)'!J34</f>
        <v>0</v>
      </c>
      <c r="K34" s="125" t="str">
        <f>IFERROR('Aggregates (£bn)'!K34 - '[9]Aggregates (£bn)'!K34, "-")</f>
        <v>-</v>
      </c>
      <c r="L34" s="28">
        <f>'Aggregates (£bn)'!L34-'[9]Aggregates (£bn)'!L34</f>
        <v>0</v>
      </c>
      <c r="M34" s="28" t="str">
        <f>IFERROR('Aggregates (£bn)'!L34 - '[9]Aggregates (£bn)'!M34, "-")</f>
        <v>-</v>
      </c>
      <c r="N34" s="28" t="str">
        <f>IFERROR('Aggregates (£bn)'!M34 - '[9]Aggregates (£bn)'!N34, "-")</f>
        <v>-</v>
      </c>
      <c r="O34" s="28" t="str">
        <f>IFERROR('Aggregates (£bn)'!N34 - '[9]Aggregates (£bn)'!O34, "-")</f>
        <v>-</v>
      </c>
      <c r="P34" s="28">
        <f>'Aggregates (£bn)'!P34-'[9]Aggregates (£bn)'!P34</f>
        <v>0</v>
      </c>
      <c r="Q34" s="28">
        <f>'Aggregates (£bn)'!Q34-'[9]Aggregates (£bn)'!Q34</f>
        <v>0</v>
      </c>
      <c r="R34" s="28">
        <f>'Aggregates (£bn)'!R34-'[9]Aggregates (£bn)'!R34</f>
        <v>0</v>
      </c>
      <c r="S34" s="28">
        <f>'Aggregates (£bn)'!S34-'[9]Aggregates (£bn)'!S34</f>
        <v>0</v>
      </c>
      <c r="T34" s="28">
        <f>'Aggregates (£bn)'!T34-'[9]Aggregates (£bn)'!T34</f>
        <v>0</v>
      </c>
      <c r="U34" s="28">
        <f>'Aggregates (£bn)'!U34-'[9]Aggregates (£bn)'!U34</f>
        <v>0</v>
      </c>
      <c r="V34" s="28">
        <f>'Aggregates (£bn)'!V34-'[9]Aggregates (£bn)'!V34</f>
        <v>0</v>
      </c>
      <c r="W34" s="28">
        <f>'Aggregates (£bn)'!W34-'[9]Aggregates (£bn)'!W34</f>
        <v>0</v>
      </c>
      <c r="X34" s="28">
        <f>'Aggregates (£bn)'!X34-'[9]Aggregates (£bn)'!X34</f>
        <v>0</v>
      </c>
      <c r="Y34" s="28">
        <f>'Aggregates (£bn)'!AA34-'[9]Aggregates (£bn)'!Y34</f>
        <v>1.4530000000000001</v>
      </c>
      <c r="Z34" s="28" t="str">
        <f>IFERROR('Aggregates (£bn)'!AB34 - '[9]Aggregates (£bn)'!Z34, "-")</f>
        <v>-</v>
      </c>
      <c r="AA34" s="28" t="str">
        <f>IFERROR('Aggregates (£bn)'!AC34 - '[9]Aggregates (£bn)'!AA34, "-")</f>
        <v>-</v>
      </c>
      <c r="AB34" s="28" t="str">
        <f>IFERROR('Aggregates (£bn)'!AD34 - '[9]Aggregates (£bn)'!AB34, "-")</f>
        <v>-</v>
      </c>
      <c r="AC34" s="28" t="str">
        <f>IFERROR('Aggregates (£bn)'!AE34 - '[9]Aggregates (£bn)'!AC34, "-")</f>
        <v>-</v>
      </c>
      <c r="AD34" s="28">
        <f>'Aggregates (£bn)'!AF34-'[9]Aggregates (£bn)'!AD34</f>
        <v>79.236999999999995</v>
      </c>
      <c r="AE34" s="28">
        <f>IFERROR('Aggregates (£bn)'!AG34 - '[9]Aggregates (£bn)'!AE34, "-")</f>
        <v>-71.397313641958547</v>
      </c>
      <c r="AF34" s="28"/>
      <c r="AG34" s="33" t="s">
        <v>18</v>
      </c>
      <c r="AH34" s="28">
        <f>'Aggregates (per cent of GDP)'!C31-'[9]Aggregates (per cent of GDP)'!C31</f>
        <v>0</v>
      </c>
      <c r="AI34" s="28">
        <f>'Aggregates (per cent of GDP)'!D31-'[9]Aggregates (per cent of GDP)'!D31</f>
        <v>0</v>
      </c>
      <c r="AJ34" s="28">
        <f>'Aggregates (per cent of GDP)'!E31-'[9]Aggregates (per cent of GDP)'!E31</f>
        <v>0</v>
      </c>
      <c r="AK34" s="28">
        <f>'Aggregates (per cent of GDP)'!F31-'[9]Aggregates (per cent of GDP)'!F31</f>
        <v>0</v>
      </c>
      <c r="AL34" s="28">
        <f>'Aggregates (per cent of GDP)'!G31-'[9]Aggregates (per cent of GDP)'!G31</f>
        <v>0</v>
      </c>
      <c r="AM34" s="28">
        <f>'Aggregates (per cent of GDP)'!H31-'[9]Aggregates (per cent of GDP)'!H31</f>
        <v>0</v>
      </c>
      <c r="AN34" s="28">
        <f>'Aggregates (per cent of GDP)'!I31-'[9]Aggregates (per cent of GDP)'!I31</f>
        <v>0</v>
      </c>
      <c r="AO34" s="28">
        <f>'Aggregates (per cent of GDP)'!J31-'[9]Aggregates (per cent of GDP)'!J31</f>
        <v>0</v>
      </c>
      <c r="AP34" s="28" t="str">
        <f>IFERROR('Aggregates (per cent of GDP)'!K31 - '[9]Aggregates (per cent of GDP)'!K31, "-")</f>
        <v>-</v>
      </c>
      <c r="AQ34" s="28">
        <f>'Aggregates (per cent of GDP)'!L31-'[9]Aggregates (per cent of GDP)'!L31</f>
        <v>0</v>
      </c>
      <c r="AR34" s="28" t="str">
        <f>IFERROR('Aggregates (per cent of GDP)'!M31 - '[9]Aggregates (per cent of GDP)'!M31, "-")</f>
        <v>-</v>
      </c>
      <c r="AS34" s="28" t="str">
        <f>IFERROR('Aggregates (per cent of GDP)'!L31 - '[9]Aggregates (per cent of GDP)'!N31, "-")</f>
        <v>-</v>
      </c>
      <c r="AT34" s="28" t="str">
        <f>IFERROR('Aggregates (per cent of GDP)'!N31 - '[9]Aggregates (per cent of GDP)'!O31, "-")</f>
        <v>-</v>
      </c>
      <c r="AU34" s="28">
        <f>'Aggregates (per cent of GDP)'!P31-'[9]Aggregates (per cent of GDP)'!P31</f>
        <v>0</v>
      </c>
      <c r="AV34" s="28">
        <f>'Aggregates (per cent of GDP)'!R31-'[9]Aggregates (per cent of GDP)'!Q31</f>
        <v>-0.16905654228450384</v>
      </c>
      <c r="AW34" s="28">
        <f>'Aggregates (per cent of GDP)'!R31-'[9]Aggregates (per cent of GDP)'!R31</f>
        <v>0</v>
      </c>
      <c r="AX34" s="28">
        <f>'Aggregates (per cent of GDP)'!S31-'[9]Aggregates (per cent of GDP)'!S31</f>
        <v>0</v>
      </c>
      <c r="AY34" s="28">
        <f>'Aggregates (per cent of GDP)'!T31-'[9]Aggregates (per cent of GDP)'!T31</f>
        <v>0</v>
      </c>
      <c r="AZ34" s="28">
        <f>'Aggregates (per cent of GDP)'!U31-'[9]Aggregates (per cent of GDP)'!U31</f>
        <v>0</v>
      </c>
      <c r="BA34" s="28">
        <f>'Aggregates (per cent of GDP)'!V31-'[9]Aggregates (per cent of GDP)'!V31</f>
        <v>0</v>
      </c>
      <c r="BB34" s="28">
        <f>'Aggregates (per cent of GDP)'!W31-'[9]Aggregates (per cent of GDP)'!W31</f>
        <v>0</v>
      </c>
      <c r="BC34" s="28">
        <f>'Aggregates (per cent of GDP)'!X31-'[9]Aggregates (per cent of GDP)'!X31</f>
        <v>0</v>
      </c>
      <c r="BD34" s="28">
        <f>'Aggregates (per cent of GDP)'!AA31-'[9]Aggregates (per cent of GDP)'!Y31</f>
        <v>3.433069903861822</v>
      </c>
      <c r="BE34" s="28" t="str">
        <f>IFERROR('Aggregates (per cent of GDP)'!AB31 - '[9]Aggregates (per cent of GDP)'!Z31, "-")</f>
        <v>-</v>
      </c>
      <c r="BF34" s="28">
        <f>'Aggregates (per cent of GDP)'!AC31-'[9]Aggregates (per cent of GDP)'!AA31</f>
        <v>51.225150725109998</v>
      </c>
      <c r="BG34" s="28"/>
      <c r="BH34" s="28"/>
      <c r="BI34" s="28"/>
      <c r="BK34" s="33" t="s">
        <v>25</v>
      </c>
      <c r="BL34" s="28">
        <f>'Aggregates (2024-25 prices)'!C31-'[9]Aggregates (2024-25 prices)'!$C$31</f>
        <v>-0.11656022944555389</v>
      </c>
      <c r="BM34" s="28">
        <f>'Aggregates (2024-25 prices)'!D31-'[9]Aggregates (2024-25 prices)'!D31</f>
        <v>-0.12229541109002184</v>
      </c>
      <c r="BN34" s="28">
        <f>'Aggregates (2024-25 prices)'!E31-'[9]Aggregates (2024-25 prices)'!E31</f>
        <v>-0.10572370936898778</v>
      </c>
      <c r="BO34" s="28">
        <f>'Aggregates (2024-25 prices)'!F31-'[9]Aggregates (2024-25 prices)'!F31</f>
        <v>-4.1759082218000287E-3</v>
      </c>
      <c r="BP34" s="28">
        <f>'Aggregates (2024-25 prices)'!G31-'[9]Aggregates (2024-25 prices)'!G31</f>
        <v>-1.2395793499045737E-2</v>
      </c>
      <c r="BQ34" s="28">
        <f>'Aggregates (2024-25 prices)'!H31-'[9]Aggregates (2024-25 prices)'!H31</f>
        <v>-1.6571701720849319E-2</v>
      </c>
      <c r="BR34" s="28">
        <f>'Aggregates (2024-25 prices)'!I31-'[9]Aggregates (2024-25 prices)'!I31</f>
        <v>-9.7017208412978562E-2</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17</v>
      </c>
      <c r="C35" s="28">
        <f>'Aggregates (£bn)'!C35-'[9]Aggregates (£bn)'!C35</f>
        <v>0</v>
      </c>
      <c r="D35" s="28">
        <f>'Aggregates (£bn)'!D35-'[9]Aggregates (£bn)'!D35</f>
        <v>0</v>
      </c>
      <c r="E35" s="28">
        <f>'Aggregates (£bn)'!E35-'[9]Aggregates (£bn)'!E35</f>
        <v>0</v>
      </c>
      <c r="F35" s="28">
        <f>'Aggregates (£bn)'!F35-'[9]Aggregates (£bn)'!F35</f>
        <v>0</v>
      </c>
      <c r="G35" s="28">
        <f>'Aggregates (£bn)'!G35-'[9]Aggregates (£bn)'!G35</f>
        <v>0</v>
      </c>
      <c r="H35" s="28">
        <f>'Aggregates (£bn)'!H35-'[9]Aggregates (£bn)'!H35</f>
        <v>0</v>
      </c>
      <c r="I35" s="28">
        <f>'Aggregates (£bn)'!I35-'[9]Aggregates (£bn)'!I35</f>
        <v>0</v>
      </c>
      <c r="J35" s="28">
        <f>'Aggregates (£bn)'!J35-'[9]Aggregates (£bn)'!J35</f>
        <v>0</v>
      </c>
      <c r="K35" s="125" t="str">
        <f>IFERROR('Aggregates (£bn)'!K35 - '[9]Aggregates (£bn)'!K35, "-")</f>
        <v>-</v>
      </c>
      <c r="L35" s="28">
        <f>'Aggregates (£bn)'!L35-'[9]Aggregates (£bn)'!L35</f>
        <v>0</v>
      </c>
      <c r="M35" s="28" t="str">
        <f>IFERROR('Aggregates (£bn)'!L35 - '[9]Aggregates (£bn)'!M35, "-")</f>
        <v>-</v>
      </c>
      <c r="N35" s="28" t="str">
        <f>IFERROR('Aggregates (£bn)'!M35 - '[9]Aggregates (£bn)'!N35, "-")</f>
        <v>-</v>
      </c>
      <c r="O35" s="28" t="str">
        <f>IFERROR('Aggregates (£bn)'!N35 - '[9]Aggregates (£bn)'!O35, "-")</f>
        <v>-</v>
      </c>
      <c r="P35" s="28">
        <f>'Aggregates (£bn)'!P35-'[9]Aggregates (£bn)'!P35</f>
        <v>0</v>
      </c>
      <c r="Q35" s="28">
        <f>'Aggregates (£bn)'!Q35-'[9]Aggregates (£bn)'!Q35</f>
        <v>0</v>
      </c>
      <c r="R35" s="28">
        <f>'Aggregates (£bn)'!R35-'[9]Aggregates (£bn)'!R35</f>
        <v>0</v>
      </c>
      <c r="S35" s="28">
        <f>'Aggregates (£bn)'!S35-'[9]Aggregates (£bn)'!S35</f>
        <v>0</v>
      </c>
      <c r="T35" s="28">
        <f>'Aggregates (£bn)'!T35-'[9]Aggregates (£bn)'!T35</f>
        <v>0</v>
      </c>
      <c r="U35" s="28">
        <f>'Aggregates (£bn)'!U35-'[9]Aggregates (£bn)'!U35</f>
        <v>0</v>
      </c>
      <c r="V35" s="28">
        <f>'Aggregates (£bn)'!V35-'[9]Aggregates (£bn)'!V35</f>
        <v>0</v>
      </c>
      <c r="W35" s="28">
        <f>'Aggregates (£bn)'!W35-'[9]Aggregates (£bn)'!W35</f>
        <v>0</v>
      </c>
      <c r="X35" s="28">
        <f>'Aggregates (£bn)'!X35-'[9]Aggregates (£bn)'!X35</f>
        <v>0</v>
      </c>
      <c r="Y35" s="28">
        <f>'Aggregates (£bn)'!AA35-'[9]Aggregates (£bn)'!Y35</f>
        <v>3.0339999999999998</v>
      </c>
      <c r="Z35" s="28" t="str">
        <f>IFERROR('Aggregates (£bn)'!AB35 - '[9]Aggregates (£bn)'!Z35, "-")</f>
        <v>-</v>
      </c>
      <c r="AA35" s="28" t="str">
        <f>IFERROR('Aggregates (£bn)'!AC35 - '[9]Aggregates (£bn)'!AA35, "-")</f>
        <v>-</v>
      </c>
      <c r="AB35" s="28" t="str">
        <f>IFERROR('Aggregates (£bn)'!AD35 - '[9]Aggregates (£bn)'!AB35, "-")</f>
        <v>-</v>
      </c>
      <c r="AC35" s="28" t="str">
        <f>IFERROR('Aggregates (£bn)'!AE35 - '[9]Aggregates (£bn)'!AC35, "-")</f>
        <v>-</v>
      </c>
      <c r="AD35" s="28">
        <f>'Aggregates (£bn)'!AF35-'[9]Aggregates (£bn)'!AD35</f>
        <v>88.838999999999999</v>
      </c>
      <c r="AE35" s="28">
        <f>IFERROR('Aggregates (£bn)'!AG35 - '[9]Aggregates (£bn)'!AE35, "-")</f>
        <v>-76.331568405018956</v>
      </c>
      <c r="AF35" s="28"/>
      <c r="AG35" s="33" t="s">
        <v>19</v>
      </c>
      <c r="AH35" s="28">
        <f>'Aggregates (per cent of GDP)'!C32-'[9]Aggregates (per cent of GDP)'!C32</f>
        <v>0</v>
      </c>
      <c r="AI35" s="28">
        <f>'Aggregates (per cent of GDP)'!D32-'[9]Aggregates (per cent of GDP)'!D32</f>
        <v>0</v>
      </c>
      <c r="AJ35" s="28">
        <f>'Aggregates (per cent of GDP)'!E32-'[9]Aggregates (per cent of GDP)'!E32</f>
        <v>0</v>
      </c>
      <c r="AK35" s="28">
        <f>'Aggregates (per cent of GDP)'!F32-'[9]Aggregates (per cent of GDP)'!F32</f>
        <v>0</v>
      </c>
      <c r="AL35" s="28">
        <f>'Aggregates (per cent of GDP)'!G32-'[9]Aggregates (per cent of GDP)'!G32</f>
        <v>0</v>
      </c>
      <c r="AM35" s="28">
        <f>'Aggregates (per cent of GDP)'!H32-'[9]Aggregates (per cent of GDP)'!H32</f>
        <v>0</v>
      </c>
      <c r="AN35" s="28">
        <f>'Aggregates (per cent of GDP)'!I32-'[9]Aggregates (per cent of GDP)'!I32</f>
        <v>0</v>
      </c>
      <c r="AO35" s="28">
        <f>'Aggregates (per cent of GDP)'!J32-'[9]Aggregates (per cent of GDP)'!J32</f>
        <v>0</v>
      </c>
      <c r="AP35" s="28">
        <f>'Aggregates (per cent of GDP)'!K32-'[9]Aggregates (per cent of GDP)'!K32</f>
        <v>0</v>
      </c>
      <c r="AQ35" s="28">
        <f>'Aggregates (per cent of GDP)'!L32-'[9]Aggregates (per cent of GDP)'!L32</f>
        <v>0</v>
      </c>
      <c r="AR35" s="28">
        <f>'Aggregates (per cent of GDP)'!M32-'[9]Aggregates (per cent of GDP)'!M32</f>
        <v>0</v>
      </c>
      <c r="AS35" s="28">
        <f>'Aggregates (per cent of GDP)'!L32-'[9]Aggregates (per cent of GDP)'!N32</f>
        <v>-9.0809801389664138</v>
      </c>
      <c r="AT35" s="28">
        <f>'Aggregates (per cent of GDP)'!N32-'[9]Aggregates (per cent of GDP)'!O32</f>
        <v>-0.24757568507119032</v>
      </c>
      <c r="AU35" s="28">
        <f>'Aggregates (per cent of GDP)'!P32-'[9]Aggregates (per cent of GDP)'!P32</f>
        <v>0</v>
      </c>
      <c r="AV35" s="28">
        <f>'Aggregates (per cent of GDP)'!R32-'[9]Aggregates (per cent of GDP)'!Q32</f>
        <v>-0.77041474959451861</v>
      </c>
      <c r="AW35" s="28">
        <f>'Aggregates (per cent of GDP)'!R32-'[9]Aggregates (per cent of GDP)'!R32</f>
        <v>0</v>
      </c>
      <c r="AX35" s="28">
        <f>'Aggregates (per cent of GDP)'!S32-'[9]Aggregates (per cent of GDP)'!S32</f>
        <v>0</v>
      </c>
      <c r="AY35" s="28">
        <f>'Aggregates (per cent of GDP)'!T32-'[9]Aggregates (per cent of GDP)'!T32</f>
        <v>0</v>
      </c>
      <c r="AZ35" s="28">
        <f>'Aggregates (per cent of GDP)'!U32-'[9]Aggregates (per cent of GDP)'!U32</f>
        <v>0</v>
      </c>
      <c r="BA35" s="28">
        <f>'Aggregates (per cent of GDP)'!V32-'[9]Aggregates (per cent of GDP)'!V32</f>
        <v>0</v>
      </c>
      <c r="BB35" s="28">
        <f>'Aggregates (per cent of GDP)'!W32-'[9]Aggregates (per cent of GDP)'!W32</f>
        <v>0</v>
      </c>
      <c r="BC35" s="28">
        <f>'Aggregates (per cent of GDP)'!X32-'[9]Aggregates (per cent of GDP)'!X32</f>
        <v>0</v>
      </c>
      <c r="BD35" s="28">
        <f>'Aggregates (per cent of GDP)'!AA32-'[9]Aggregates (per cent of GDP)'!Y32</f>
        <v>4.2120419714673467</v>
      </c>
      <c r="BE35" s="28">
        <f>'Aggregates (per cent of GDP)'!AB32-'[9]Aggregates (per cent of GDP)'!Z32</f>
        <v>3.9644662863961551</v>
      </c>
      <c r="BF35" s="28">
        <f>'Aggregates (per cent of GDP)'!AC32-'[9]Aggregates (per cent of GDP)'!AA32</f>
        <v>50.104266657839858</v>
      </c>
      <c r="BG35" s="28"/>
      <c r="BH35" s="28"/>
      <c r="BI35" s="28"/>
      <c r="BK35" s="33" t="s">
        <v>26</v>
      </c>
      <c r="BL35" s="28">
        <f>'Aggregates (2024-25 prices)'!C32-'[9]Aggregates (2024-25 prices)'!$C$32</f>
        <v>-0.11811466666671322</v>
      </c>
      <c r="BM35" s="28">
        <f>'Aggregates (2024-25 prices)'!D32-'[9]Aggregates (2024-25 prices)'!D32</f>
        <v>-0.12570755555543656</v>
      </c>
      <c r="BN35" s="28">
        <f>'Aggregates (2024-25 prices)'!E32-'[9]Aggregates (2024-25 prices)'!E32</f>
        <v>-0.1079431111111262</v>
      </c>
      <c r="BO35" s="28">
        <f>'Aggregates (2024-25 prices)'!F32-'[9]Aggregates (2024-25 prices)'!F32</f>
        <v>-5.6328888888899087E-3</v>
      </c>
      <c r="BP35" s="28">
        <f>'Aggregates (2024-25 prices)'!G32-'[9]Aggregates (2024-25 prices)'!G32</f>
        <v>-1.2131555555562556E-2</v>
      </c>
      <c r="BQ35" s="28">
        <f>'Aggregates (2024-25 prices)'!H32-'[9]Aggregates (2024-25 prices)'!H32</f>
        <v>-1.7764444444438254E-2</v>
      </c>
      <c r="BR35" s="28">
        <f>'Aggregates (2024-25 prices)'!I32-'[9]Aggregates (2024-25 prices)'!I32</f>
        <v>-9.8152000000027328E-2</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18</v>
      </c>
      <c r="C36" s="28">
        <f>'Aggregates (£bn)'!C36-'[9]Aggregates (£bn)'!C36</f>
        <v>0</v>
      </c>
      <c r="D36" s="28">
        <f>'Aggregates (£bn)'!D36-'[9]Aggregates (£bn)'!D36</f>
        <v>0</v>
      </c>
      <c r="E36" s="28">
        <f>'Aggregates (£bn)'!E36-'[9]Aggregates (£bn)'!E36</f>
        <v>0</v>
      </c>
      <c r="F36" s="28">
        <f>'Aggregates (£bn)'!F36-'[9]Aggregates (£bn)'!F36</f>
        <v>0</v>
      </c>
      <c r="G36" s="28">
        <f>'Aggregates (£bn)'!G36-'[9]Aggregates (£bn)'!G36</f>
        <v>0</v>
      </c>
      <c r="H36" s="28">
        <f>'Aggregates (£bn)'!H36-'[9]Aggregates (£bn)'!H36</f>
        <v>0</v>
      </c>
      <c r="I36" s="28">
        <f>'Aggregates (£bn)'!I36-'[9]Aggregates (£bn)'!I36</f>
        <v>0</v>
      </c>
      <c r="J36" s="28">
        <f>'Aggregates (£bn)'!J36-'[9]Aggregates (£bn)'!J36</f>
        <v>0</v>
      </c>
      <c r="K36" s="125" t="str">
        <f>IFERROR('Aggregates (£bn)'!K36 - '[9]Aggregates (£bn)'!K36, "-")</f>
        <v>-</v>
      </c>
      <c r="L36" s="28">
        <f>'Aggregates (£bn)'!L36-'[9]Aggregates (£bn)'!L36</f>
        <v>0</v>
      </c>
      <c r="M36" s="28" t="str">
        <f>IFERROR('Aggregates (£bn)'!L36 - '[9]Aggregates (£bn)'!M36, "-")</f>
        <v>-</v>
      </c>
      <c r="N36" s="28" t="str">
        <f>IFERROR('Aggregates (£bn)'!M36 - '[9]Aggregates (£bn)'!N36, "-")</f>
        <v>-</v>
      </c>
      <c r="O36" s="28" t="str">
        <f>IFERROR('Aggregates (£bn)'!N36 - '[9]Aggregates (£bn)'!O36, "-")</f>
        <v>-</v>
      </c>
      <c r="P36" s="28">
        <f>'Aggregates (£bn)'!P36-'[9]Aggregates (£bn)'!P36</f>
        <v>0</v>
      </c>
      <c r="Q36" s="28">
        <f>'Aggregates (£bn)'!Q36-'[9]Aggregates (£bn)'!Q36</f>
        <v>0</v>
      </c>
      <c r="R36" s="28">
        <f>'Aggregates (£bn)'!R36-'[9]Aggregates (£bn)'!R36</f>
        <v>0</v>
      </c>
      <c r="S36" s="28">
        <f>'Aggregates (£bn)'!S36-'[9]Aggregates (£bn)'!S36</f>
        <v>0</v>
      </c>
      <c r="T36" s="28">
        <f>'Aggregates (£bn)'!T36-'[9]Aggregates (£bn)'!T36</f>
        <v>0</v>
      </c>
      <c r="U36" s="28">
        <f>'Aggregates (£bn)'!U36-'[9]Aggregates (£bn)'!U36</f>
        <v>0</v>
      </c>
      <c r="V36" s="28">
        <f>'Aggregates (£bn)'!V36-'[9]Aggregates (£bn)'!V36</f>
        <v>0</v>
      </c>
      <c r="W36" s="28">
        <f>'Aggregates (£bn)'!W36-'[9]Aggregates (£bn)'!W36</f>
        <v>0</v>
      </c>
      <c r="X36" s="28">
        <f>'Aggregates (£bn)'!X36-'[9]Aggregates (£bn)'!X36</f>
        <v>0</v>
      </c>
      <c r="Y36" s="28">
        <f>'Aggregates (£bn)'!AA36-'[9]Aggregates (£bn)'!Y36</f>
        <v>3.371</v>
      </c>
      <c r="Z36" s="28" t="str">
        <f>IFERROR('Aggregates (£bn)'!AB36 - '[9]Aggregates (£bn)'!Z36, "-")</f>
        <v>-</v>
      </c>
      <c r="AA36" s="28">
        <f>'Aggregates (£bn)'!AC36-'[9]Aggregates (£bn)'!AA36</f>
        <v>50.298999999999999</v>
      </c>
      <c r="AB36" s="28" t="str">
        <f>IFERROR('Aggregates (£bn)'!AD36 - '[9]Aggregates (£bn)'!AB36, "-")</f>
        <v>-</v>
      </c>
      <c r="AC36" s="28">
        <f>'Aggregates (£bn)'!AE36-'[9]Aggregates (£bn)'!AC36</f>
        <v>44.521999999999991</v>
      </c>
      <c r="AD36" s="28">
        <f>'Aggregates (£bn)'!AF36-'[9]Aggregates (£bn)'!AD36</f>
        <v>109.117</v>
      </c>
      <c r="AE36" s="28">
        <f>'Aggregates (£bn)'!AG34-'[9]Aggregates (£bn)'!AE36</f>
        <v>-95.647313641958547</v>
      </c>
      <c r="AF36" s="28"/>
      <c r="AG36" s="33" t="s">
        <v>20</v>
      </c>
      <c r="AH36" s="28">
        <f>'Aggregates (per cent of GDP)'!C33-'[9]Aggregates (per cent of GDP)'!C33</f>
        <v>0</v>
      </c>
      <c r="AI36" s="28">
        <f>'Aggregates (per cent of GDP)'!D33-'[9]Aggregates (per cent of GDP)'!D33</f>
        <v>0</v>
      </c>
      <c r="AJ36" s="28">
        <f>'Aggregates (per cent of GDP)'!E33-'[9]Aggregates (per cent of GDP)'!E33</f>
        <v>0</v>
      </c>
      <c r="AK36" s="28">
        <f>'Aggregates (per cent of GDP)'!F33-'[9]Aggregates (per cent of GDP)'!F33</f>
        <v>0</v>
      </c>
      <c r="AL36" s="28">
        <f>'Aggregates (per cent of GDP)'!G33-'[9]Aggregates (per cent of GDP)'!G33</f>
        <v>0</v>
      </c>
      <c r="AM36" s="28">
        <f>'Aggregates (per cent of GDP)'!H33-'[9]Aggregates (per cent of GDP)'!H33</f>
        <v>0</v>
      </c>
      <c r="AN36" s="28">
        <f>'Aggregates (per cent of GDP)'!I33-'[9]Aggregates (per cent of GDP)'!I33</f>
        <v>0</v>
      </c>
      <c r="AO36" s="28">
        <f>'Aggregates (per cent of GDP)'!J33-'[9]Aggregates (per cent of GDP)'!J33</f>
        <v>0</v>
      </c>
      <c r="AP36" s="28">
        <f>'Aggregates (per cent of GDP)'!K33-'[9]Aggregates (per cent of GDP)'!K33</f>
        <v>0</v>
      </c>
      <c r="AQ36" s="28">
        <f>'Aggregates (per cent of GDP)'!L33-'[9]Aggregates (per cent of GDP)'!L33</f>
        <v>0</v>
      </c>
      <c r="AR36" s="28">
        <f>'Aggregates (per cent of GDP)'!M33-'[9]Aggregates (per cent of GDP)'!M33</f>
        <v>0</v>
      </c>
      <c r="AS36" s="28">
        <f>'Aggregates (per cent of GDP)'!L33-'[9]Aggregates (per cent of GDP)'!N33</f>
        <v>-5.5697446793674752</v>
      </c>
      <c r="AT36" s="28">
        <f>'Aggregates (per cent of GDP)'!N33-'[9]Aggregates (per cent of GDP)'!O33</f>
        <v>-0.66723375410287744</v>
      </c>
      <c r="AU36" s="28">
        <f>'Aggregates (per cent of GDP)'!P33-'[9]Aggregates (per cent of GDP)'!P33</f>
        <v>0</v>
      </c>
      <c r="AV36" s="28">
        <f>'Aggregates (per cent of GDP)'!R33-'[9]Aggregates (per cent of GDP)'!Q33</f>
        <v>-0.42584041894250801</v>
      </c>
      <c r="AW36" s="28">
        <f>'Aggregates (per cent of GDP)'!R33-'[9]Aggregates (per cent of GDP)'!R33</f>
        <v>0</v>
      </c>
      <c r="AX36" s="28">
        <f>'Aggregates (per cent of GDP)'!S33-'[9]Aggregates (per cent of GDP)'!S33</f>
        <v>0</v>
      </c>
      <c r="AY36" s="28">
        <f>'Aggregates (per cent of GDP)'!T33-'[9]Aggregates (per cent of GDP)'!T33</f>
        <v>0</v>
      </c>
      <c r="AZ36" s="28">
        <f>'Aggregates (per cent of GDP)'!U33-'[9]Aggregates (per cent of GDP)'!U33</f>
        <v>0</v>
      </c>
      <c r="BA36" s="28">
        <f>'Aggregates (per cent of GDP)'!V33-'[9]Aggregates (per cent of GDP)'!V33</f>
        <v>0</v>
      </c>
      <c r="BB36" s="28">
        <f>'Aggregates (per cent of GDP)'!W33-'[9]Aggregates (per cent of GDP)'!W33</f>
        <v>0</v>
      </c>
      <c r="BC36" s="28">
        <f>'Aggregates (per cent of GDP)'!X33-'[9]Aggregates (per cent of GDP)'!X33</f>
        <v>0</v>
      </c>
      <c r="BD36" s="28">
        <f>'Aggregates (per cent of GDP)'!AA33-'[9]Aggregates (per cent of GDP)'!Y33</f>
        <v>3.6178838898586627</v>
      </c>
      <c r="BE36" s="28">
        <f>'Aggregates (per cent of GDP)'!AB33-'[9]Aggregates (per cent of GDP)'!Z33</f>
        <v>2.9506501357557857</v>
      </c>
      <c r="BF36" s="28">
        <f>'Aggregates (per cent of GDP)'!AC33-'[9]Aggregates (per cent of GDP)'!AA33</f>
        <v>49.869784334703532</v>
      </c>
      <c r="BG36" s="28"/>
      <c r="BH36" s="28"/>
      <c r="BI36" s="28"/>
      <c r="BK36" s="33" t="s">
        <v>27</v>
      </c>
      <c r="BL36" s="28">
        <f>'Aggregates (2024-25 prices)'!C33-'[9]Aggregates (2024-25 prices)'!$C$33</f>
        <v>-0.12020493197286442</v>
      </c>
      <c r="BM36" s="28">
        <f>'Aggregates (2024-25 prices)'!D33-'[9]Aggregates (2024-25 prices)'!D33</f>
        <v>-0.130240646258585</v>
      </c>
      <c r="BN36" s="28">
        <f>'Aggregates (2024-25 prices)'!E33-'[9]Aggregates (2024-25 prices)'!E33</f>
        <v>-0.11141751700688474</v>
      </c>
      <c r="BO36" s="28">
        <f>'Aggregates (2024-25 prices)'!F33-'[9]Aggregates (2024-25 prices)'!F33</f>
        <v>-6.658163265310435E-3</v>
      </c>
      <c r="BP36" s="28">
        <f>'Aggregates (2024-25 prices)'!G33-'[9]Aggregates (2024-25 prices)'!G33</f>
        <v>-1.2164965986393383E-2</v>
      </c>
      <c r="BQ36" s="28">
        <f>'Aggregates (2024-25 prices)'!H33-'[9]Aggregates (2024-25 prices)'!H33</f>
        <v>-1.8823129251714477E-2</v>
      </c>
      <c r="BR36" s="28">
        <f>'Aggregates (2024-25 prices)'!I33-'[9]Aggregates (2024-25 prices)'!I33</f>
        <v>-0.10060374149662721</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19</v>
      </c>
      <c r="C37" s="28">
        <f>'Aggregates (£bn)'!C37-'[9]Aggregates (£bn)'!C37</f>
        <v>0</v>
      </c>
      <c r="D37" s="28">
        <f>'Aggregates (£bn)'!D37-'[9]Aggregates (£bn)'!D37</f>
        <v>0</v>
      </c>
      <c r="E37" s="28">
        <f>'Aggregates (£bn)'!E37-'[9]Aggregates (£bn)'!E37</f>
        <v>0</v>
      </c>
      <c r="F37" s="28">
        <f>'Aggregates (£bn)'!F37-'[9]Aggregates (£bn)'!F37</f>
        <v>0</v>
      </c>
      <c r="G37" s="28">
        <f>'Aggregates (£bn)'!G37-'[9]Aggregates (£bn)'!G37</f>
        <v>0</v>
      </c>
      <c r="H37" s="28">
        <f>'Aggregates (£bn)'!H37-'[9]Aggregates (£bn)'!H37</f>
        <v>0</v>
      </c>
      <c r="I37" s="28">
        <f>'Aggregates (£bn)'!I37-'[9]Aggregates (£bn)'!I37</f>
        <v>0</v>
      </c>
      <c r="J37" s="28">
        <f>'Aggregates (£bn)'!J37-'[9]Aggregates (£bn)'!J37</f>
        <v>0</v>
      </c>
      <c r="K37" s="28">
        <f>'Aggregates (£bn)'!K37-'[9]Aggregates (£bn)'!K37</f>
        <v>0</v>
      </c>
      <c r="L37" s="28">
        <f>'Aggregates (£bn)'!L37-'[9]Aggregates (£bn)'!L37</f>
        <v>0</v>
      </c>
      <c r="M37" s="28">
        <f>'Aggregates (£bn)'!L37-'[9]Aggregates (£bn)'!M37</f>
        <v>-0.29918036086742994</v>
      </c>
      <c r="N37" s="28">
        <f>'Aggregates (£bn)'!M37-'[9]Aggregates (£bn)'!N37</f>
        <v>-10.67463927826514</v>
      </c>
      <c r="O37" s="28">
        <f>'Aggregates (£bn)'!N37-'[9]Aggregates (£bn)'!O37</f>
        <v>-0.29918036086742905</v>
      </c>
      <c r="P37" s="28">
        <f>'Aggregates (£bn)'!P37-'[9]Aggregates (£bn)'!P37</f>
        <v>0</v>
      </c>
      <c r="Q37" s="28">
        <f>'Aggregates (£bn)'!Q37-'[9]Aggregates (£bn)'!Q37</f>
        <v>0</v>
      </c>
      <c r="R37" s="28">
        <f>'Aggregates (£bn)'!R37-'[9]Aggregates (£bn)'!R37</f>
        <v>0</v>
      </c>
      <c r="S37" s="28">
        <f>'Aggregates (£bn)'!S37-'[9]Aggregates (£bn)'!S37</f>
        <v>0</v>
      </c>
      <c r="T37" s="28">
        <f>'Aggregates (£bn)'!T37-'[9]Aggregates (£bn)'!T37</f>
        <v>0</v>
      </c>
      <c r="U37" s="28">
        <f>'Aggregates (£bn)'!U37-'[9]Aggregates (£bn)'!U37</f>
        <v>0</v>
      </c>
      <c r="V37" s="28">
        <f>'Aggregates (£bn)'!V37-'[9]Aggregates (£bn)'!V37</f>
        <v>0</v>
      </c>
      <c r="W37" s="28">
        <f>'Aggregates (£bn)'!W37-'[9]Aggregates (£bn)'!W37</f>
        <v>0</v>
      </c>
      <c r="X37" s="28">
        <f>'Aggregates (£bn)'!X37-'[9]Aggregates (£bn)'!X37</f>
        <v>0</v>
      </c>
      <c r="Y37" s="28">
        <f>'Aggregates (£bn)'!AA37-'[9]Aggregates (£bn)'!Y37</f>
        <v>5.09</v>
      </c>
      <c r="Z37" s="28">
        <f>'Aggregates (£bn)'!AB37-'[9]Aggregates (£bn)'!Z37</f>
        <v>4.7908196391325699</v>
      </c>
      <c r="AA37" s="28">
        <f>'Aggregates (£bn)'!AC37-'[9]Aggregates (£bn)'!AA37</f>
        <v>60.548000000000002</v>
      </c>
      <c r="AB37" s="28">
        <f>'Aggregates (£bn)'!AD37-'[9]Aggregates (£bn)'!AB37</f>
        <v>-4.7908196391325699</v>
      </c>
      <c r="AC37" s="28">
        <f>'Aggregates (£bn)'!AE37-'[9]Aggregates (£bn)'!AC37</f>
        <v>55.205999999999989</v>
      </c>
      <c r="AD37" s="28">
        <f>'Aggregates (£bn)'!AF37-'[9]Aggregates (£bn)'!AD37</f>
        <v>131.155</v>
      </c>
      <c r="AE37" s="28">
        <f>'Aggregates (£bn)'!AG35-'[9]Aggregates (£bn)'!AE37</f>
        <v>-114.30456840501895</v>
      </c>
      <c r="AF37" s="28"/>
      <c r="AG37" s="33" t="s">
        <v>21</v>
      </c>
      <c r="AH37" s="28">
        <f>'Aggregates (per cent of GDP)'!C34-'[9]Aggregates (per cent of GDP)'!C34</f>
        <v>0</v>
      </c>
      <c r="AI37" s="28">
        <f>'Aggregates (per cent of GDP)'!D34-'[9]Aggregates (per cent of GDP)'!D34</f>
        <v>0</v>
      </c>
      <c r="AJ37" s="28">
        <f>'Aggregates (per cent of GDP)'!E34-'[9]Aggregates (per cent of GDP)'!E34</f>
        <v>0</v>
      </c>
      <c r="AK37" s="28">
        <f>'Aggregates (per cent of GDP)'!F34-'[9]Aggregates (per cent of GDP)'!F34</f>
        <v>0</v>
      </c>
      <c r="AL37" s="28">
        <f>'Aggregates (per cent of GDP)'!G34-'[9]Aggregates (per cent of GDP)'!G34</f>
        <v>0</v>
      </c>
      <c r="AM37" s="28">
        <f>'Aggregates (per cent of GDP)'!H34-'[9]Aggregates (per cent of GDP)'!H34</f>
        <v>0</v>
      </c>
      <c r="AN37" s="28">
        <f>'Aggregates (per cent of GDP)'!I34-'[9]Aggregates (per cent of GDP)'!I34</f>
        <v>0</v>
      </c>
      <c r="AO37" s="28">
        <f>'Aggregates (per cent of GDP)'!J34-'[9]Aggregates (per cent of GDP)'!J34</f>
        <v>0</v>
      </c>
      <c r="AP37" s="28">
        <f>'Aggregates (per cent of GDP)'!K34-'[9]Aggregates (per cent of GDP)'!K34</f>
        <v>0</v>
      </c>
      <c r="AQ37" s="28">
        <f>'Aggregates (per cent of GDP)'!L34-'[9]Aggregates (per cent of GDP)'!L34</f>
        <v>0</v>
      </c>
      <c r="AR37" s="28">
        <f>'Aggregates (per cent of GDP)'!M34-'[9]Aggregates (per cent of GDP)'!M34</f>
        <v>0</v>
      </c>
      <c r="AS37" s="28">
        <f>'Aggregates (per cent of GDP)'!L34-'[9]Aggregates (per cent of GDP)'!N34</f>
        <v>-3.8281108262515531</v>
      </c>
      <c r="AT37" s="28">
        <f>'Aggregates (per cent of GDP)'!N34-'[9]Aggregates (per cent of GDP)'!O34</f>
        <v>-0.36246399296969933</v>
      </c>
      <c r="AU37" s="28">
        <f>'Aggregates (per cent of GDP)'!P34-'[9]Aggregates (per cent of GDP)'!P34</f>
        <v>0</v>
      </c>
      <c r="AV37" s="28">
        <f>'Aggregates (per cent of GDP)'!R34-'[9]Aggregates (per cent of GDP)'!Q34</f>
        <v>-0.71709405311674002</v>
      </c>
      <c r="AW37" s="28">
        <f>'Aggregates (per cent of GDP)'!R34-'[9]Aggregates (per cent of GDP)'!R34</f>
        <v>0</v>
      </c>
      <c r="AX37" s="28">
        <f>'Aggregates (per cent of GDP)'!S34-'[9]Aggregates (per cent of GDP)'!S34</f>
        <v>0</v>
      </c>
      <c r="AY37" s="28">
        <f>'Aggregates (per cent of GDP)'!T34-'[9]Aggregates (per cent of GDP)'!T34</f>
        <v>0</v>
      </c>
      <c r="AZ37" s="28">
        <f>'Aggregates (per cent of GDP)'!U34-'[9]Aggregates (per cent of GDP)'!U34</f>
        <v>0</v>
      </c>
      <c r="BA37" s="28">
        <f>'Aggregates (per cent of GDP)'!V34-'[9]Aggregates (per cent of GDP)'!V34</f>
        <v>0</v>
      </c>
      <c r="BB37" s="28">
        <f>'Aggregates (per cent of GDP)'!W34-'[9]Aggregates (per cent of GDP)'!W34</f>
        <v>0</v>
      </c>
      <c r="BC37" s="28">
        <f>'Aggregates (per cent of GDP)'!X34-'[9]Aggregates (per cent of GDP)'!X34</f>
        <v>0</v>
      </c>
      <c r="BD37" s="28">
        <f>'Aggregates (per cent of GDP)'!AA34-'[9]Aggregates (per cent of GDP)'!Y34</f>
        <v>3.2206012511515052</v>
      </c>
      <c r="BE37" s="28">
        <f>'Aggregates (per cent of GDP)'!AB34-'[9]Aggregates (per cent of GDP)'!Z34</f>
        <v>2.8581372581818059</v>
      </c>
      <c r="BF37" s="28">
        <f>'Aggregates (per cent of GDP)'!AC34-'[9]Aggregates (per cent of GDP)'!AA34</f>
        <v>48.774437493602754</v>
      </c>
      <c r="BG37" s="28"/>
      <c r="BH37" s="28"/>
      <c r="BI37" s="28"/>
      <c r="BK37" s="33" t="s">
        <v>28</v>
      </c>
      <c r="BL37" s="28">
        <f>'Aggregates (2024-25 prices)'!C34-'[9]Aggregates (2024-25 prices)'!$C$34</f>
        <v>-0.12148073836277717</v>
      </c>
      <c r="BM37" s="28">
        <f>'Aggregates (2024-25 prices)'!D34-'[9]Aggregates (2024-25 prices)'!D34</f>
        <v>-0.13154093097909936</v>
      </c>
      <c r="BN37" s="28">
        <f>'Aggregates (2024-25 prices)'!E34-'[9]Aggregates (2024-25 prices)'!E34</f>
        <v>-0.11381942215086838</v>
      </c>
      <c r="BO37" s="28">
        <f>'Aggregates (2024-25 prices)'!F34-'[9]Aggregates (2024-25 prices)'!F34</f>
        <v>-5.9935794542553822E-3</v>
      </c>
      <c r="BP37" s="28">
        <f>'Aggregates (2024-25 prices)'!G34-'[9]Aggregates (2024-25 prices)'!G34</f>
        <v>-1.172792937400402E-2</v>
      </c>
      <c r="BQ37" s="28">
        <f>'Aggregates (2024-25 prices)'!H34-'[9]Aggregates (2024-25 prices)'!H34</f>
        <v>-1.7721508828259402E-2</v>
      </c>
      <c r="BR37" s="28">
        <f>'Aggregates (2024-25 prices)'!I34-'[9]Aggregates (2024-25 prices)'!I34</f>
        <v>-0.10413081861952378</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20</v>
      </c>
      <c r="C38" s="28">
        <f>'Aggregates (£bn)'!C38-'[9]Aggregates (£bn)'!C38</f>
        <v>0</v>
      </c>
      <c r="D38" s="28">
        <f>'Aggregates (£bn)'!D38-'[9]Aggregates (£bn)'!D38</f>
        <v>0</v>
      </c>
      <c r="E38" s="28">
        <f>'Aggregates (£bn)'!E38-'[9]Aggregates (£bn)'!E38</f>
        <v>0</v>
      </c>
      <c r="F38" s="28">
        <f>'Aggregates (£bn)'!F38-'[9]Aggregates (£bn)'!F38</f>
        <v>0</v>
      </c>
      <c r="G38" s="28">
        <f>'Aggregates (£bn)'!G38-'[9]Aggregates (£bn)'!G38</f>
        <v>0</v>
      </c>
      <c r="H38" s="28">
        <f>'Aggregates (£bn)'!H38-'[9]Aggregates (£bn)'!H38</f>
        <v>0</v>
      </c>
      <c r="I38" s="28">
        <f>'Aggregates (£bn)'!I38-'[9]Aggregates (£bn)'!I38</f>
        <v>0</v>
      </c>
      <c r="J38" s="28">
        <f>'Aggregates (£bn)'!J38-'[9]Aggregates (£bn)'!J38</f>
        <v>0</v>
      </c>
      <c r="K38" s="28">
        <f>'Aggregates (£bn)'!K38-'[9]Aggregates (£bn)'!K38</f>
        <v>0</v>
      </c>
      <c r="L38" s="28">
        <f>'Aggregates (£bn)'!L38-'[9]Aggregates (£bn)'!L38</f>
        <v>0</v>
      </c>
      <c r="M38" s="28">
        <f>'Aggregates (£bn)'!L38-'[9]Aggregates (£bn)'!M38</f>
        <v>-0.94795233912903965</v>
      </c>
      <c r="N38" s="28">
        <f>'Aggregates (£bn)'!M38-'[9]Aggregates (£bn)'!N38</f>
        <v>-6.96509532174192</v>
      </c>
      <c r="O38" s="28">
        <f>'Aggregates (£bn)'!N38-'[9]Aggregates (£bn)'!O38</f>
        <v>-0.94795233912904031</v>
      </c>
      <c r="P38" s="28">
        <f>'Aggregates (£bn)'!P38-'[9]Aggregates (£bn)'!P38</f>
        <v>0</v>
      </c>
      <c r="Q38" s="28">
        <f>'Aggregates (£bn)'!Q38-'[9]Aggregates (£bn)'!Q38</f>
        <v>0</v>
      </c>
      <c r="R38" s="28">
        <f>'Aggregates (£bn)'!R38-'[9]Aggregates (£bn)'!R38</f>
        <v>0</v>
      </c>
      <c r="S38" s="28">
        <f>'Aggregates (£bn)'!S38-'[9]Aggregates (£bn)'!S38</f>
        <v>0</v>
      </c>
      <c r="T38" s="28">
        <f>'Aggregates (£bn)'!T38-'[9]Aggregates (£bn)'!T38</f>
        <v>0</v>
      </c>
      <c r="U38" s="28">
        <f>'Aggregates (£bn)'!U38-'[9]Aggregates (£bn)'!U38</f>
        <v>0</v>
      </c>
      <c r="V38" s="28">
        <f>'Aggregates (£bn)'!V38-'[9]Aggregates (£bn)'!V38</f>
        <v>0</v>
      </c>
      <c r="W38" s="28">
        <f>'Aggregates (£bn)'!W38-'[9]Aggregates (£bn)'!W38</f>
        <v>0</v>
      </c>
      <c r="X38" s="28">
        <f>'Aggregates (£bn)'!X38-'[9]Aggregates (£bn)'!X38</f>
        <v>0</v>
      </c>
      <c r="Y38" s="28">
        <f>'Aggregates (£bn)'!AA38-'[9]Aggregates (£bn)'!Y38</f>
        <v>5.14</v>
      </c>
      <c r="Z38" s="28">
        <f>'Aggregates (£bn)'!AB38-'[9]Aggregates (£bn)'!Z38</f>
        <v>4.1920476608709603</v>
      </c>
      <c r="AA38" s="28">
        <f>'Aggregates (£bn)'!AC38-'[9]Aggregates (£bn)'!AA38</f>
        <v>70.850999999999999</v>
      </c>
      <c r="AB38" s="28">
        <f>'Aggregates (£bn)'!AD38-'[9]Aggregates (£bn)'!AB38</f>
        <v>-4.1920476608709603</v>
      </c>
      <c r="AC38" s="28">
        <f>'Aggregates (£bn)'!AE38-'[9]Aggregates (£bn)'!AC38</f>
        <v>66.081000000000003</v>
      </c>
      <c r="AD38" s="28">
        <f>'Aggregates (£bn)'!AF38-'[9]Aggregates (£bn)'!AD38</f>
        <v>153.99799999999999</v>
      </c>
      <c r="AE38" s="28">
        <f>'Aggregates (£bn)'!AG36-'[9]Aggregates (£bn)'!AE38</f>
        <v>-138.96721929575205</v>
      </c>
      <c r="AF38" s="28"/>
      <c r="AG38" s="33" t="s">
        <v>22</v>
      </c>
      <c r="AH38" s="28">
        <f>'Aggregates (per cent of GDP)'!C35-'[9]Aggregates (per cent of GDP)'!C35</f>
        <v>0</v>
      </c>
      <c r="AI38" s="28">
        <f>'Aggregates (per cent of GDP)'!D35-'[9]Aggregates (per cent of GDP)'!D35</f>
        <v>0</v>
      </c>
      <c r="AJ38" s="28">
        <f>'Aggregates (per cent of GDP)'!E35-'[9]Aggregates (per cent of GDP)'!E35</f>
        <v>0</v>
      </c>
      <c r="AK38" s="28">
        <f>'Aggregates (per cent of GDP)'!F35-'[9]Aggregates (per cent of GDP)'!F35</f>
        <v>0</v>
      </c>
      <c r="AL38" s="28">
        <f>'Aggregates (per cent of GDP)'!G35-'[9]Aggregates (per cent of GDP)'!G35</f>
        <v>0</v>
      </c>
      <c r="AM38" s="28">
        <f>'Aggregates (per cent of GDP)'!H35-'[9]Aggregates (per cent of GDP)'!H35</f>
        <v>0</v>
      </c>
      <c r="AN38" s="28">
        <f>'Aggregates (per cent of GDP)'!I35-'[9]Aggregates (per cent of GDP)'!I35</f>
        <v>0</v>
      </c>
      <c r="AO38" s="28">
        <f>'Aggregates (per cent of GDP)'!J35-'[9]Aggregates (per cent of GDP)'!J35</f>
        <v>0</v>
      </c>
      <c r="AP38" s="28">
        <f>'Aggregates (per cent of GDP)'!K35-'[9]Aggregates (per cent of GDP)'!K35</f>
        <v>0</v>
      </c>
      <c r="AQ38" s="28">
        <f>'Aggregates (per cent of GDP)'!L35-'[9]Aggregates (per cent of GDP)'!L35</f>
        <v>0</v>
      </c>
      <c r="AR38" s="28">
        <f>'Aggregates (per cent of GDP)'!M35-'[9]Aggregates (per cent of GDP)'!M35</f>
        <v>0</v>
      </c>
      <c r="AS38" s="28">
        <f>'Aggregates (per cent of GDP)'!L35-'[9]Aggregates (per cent of GDP)'!N35</f>
        <v>-6.2561248358643997</v>
      </c>
      <c r="AT38" s="28">
        <f>'Aggregates (per cent of GDP)'!N35-'[9]Aggregates (per cent of GDP)'!O35</f>
        <v>0.68684943436393997</v>
      </c>
      <c r="AU38" s="28">
        <f>'Aggregates (per cent of GDP)'!P35-'[9]Aggregates (per cent of GDP)'!P35</f>
        <v>0</v>
      </c>
      <c r="AV38" s="28">
        <f>'Aggregates (per cent of GDP)'!R35-'[9]Aggregates (per cent of GDP)'!Q35</f>
        <v>-1.789530053394752</v>
      </c>
      <c r="AW38" s="28">
        <f>'Aggregates (per cent of GDP)'!R35-'[9]Aggregates (per cent of GDP)'!R35</f>
        <v>0</v>
      </c>
      <c r="AX38" s="28">
        <f>'Aggregates (per cent of GDP)'!S35-'[9]Aggregates (per cent of GDP)'!S35</f>
        <v>0</v>
      </c>
      <c r="AY38" s="28">
        <f>'Aggregates (per cent of GDP)'!T35-'[9]Aggregates (per cent of GDP)'!T35</f>
        <v>0</v>
      </c>
      <c r="AZ38" s="28">
        <f>'Aggregates (per cent of GDP)'!U35-'[9]Aggregates (per cent of GDP)'!U35</f>
        <v>0</v>
      </c>
      <c r="BA38" s="28">
        <f>'Aggregates (per cent of GDP)'!V35-'[9]Aggregates (per cent of GDP)'!V35</f>
        <v>0</v>
      </c>
      <c r="BB38" s="28">
        <f>'Aggregates (per cent of GDP)'!W35-'[9]Aggregates (per cent of GDP)'!W35</f>
        <v>0</v>
      </c>
      <c r="BC38" s="28">
        <f>'Aggregates (per cent of GDP)'!X35-'[9]Aggregates (per cent of GDP)'!X35</f>
        <v>0</v>
      </c>
      <c r="BD38" s="28">
        <f>'Aggregates (per cent of GDP)'!AA35-'[9]Aggregates (per cent of GDP)'!Y35</f>
        <v>3.7641480495578166</v>
      </c>
      <c r="BE38" s="28">
        <f>'Aggregates (per cent of GDP)'!AB35-'[9]Aggregates (per cent of GDP)'!Z35</f>
        <v>4.450997483921757</v>
      </c>
      <c r="BF38" s="28">
        <f>'Aggregates (per cent of GDP)'!AC35-'[9]Aggregates (per cent of GDP)'!AA35</f>
        <v>46.527261478311949</v>
      </c>
      <c r="BG38" s="28"/>
      <c r="BH38" s="28"/>
      <c r="BI38" s="28"/>
      <c r="BK38" s="33" t="s">
        <v>29</v>
      </c>
      <c r="BL38" s="28">
        <f>'Aggregates (2024-25 prices)'!C35-'[9]Aggregates (2024-25 prices)'!$C$35</f>
        <v>-0.12347412480983166</v>
      </c>
      <c r="BM38" s="28">
        <f>'Aggregates (2024-25 prices)'!D35-'[9]Aggregates (2024-25 prices)'!D35</f>
        <v>-0.13034931506854264</v>
      </c>
      <c r="BN38" s="28">
        <f>'Aggregates (2024-25 prices)'!E35-'[9]Aggregates (2024-25 prices)'!E35</f>
        <v>-0.11458219178086892</v>
      </c>
      <c r="BO38" s="28">
        <f>'Aggregates (2024-25 prices)'!F35-'[9]Aggregates (2024-25 prices)'!F35</f>
        <v>-4.8181126331847679E-3</v>
      </c>
      <c r="BP38" s="28">
        <f>'Aggregates (2024-25 prices)'!G35-'[9]Aggregates (2024-25 prices)'!G35</f>
        <v>-1.0949010654492497E-2</v>
      </c>
      <c r="BQ38" s="28">
        <f>'Aggregates (2024-25 prices)'!H35-'[9]Aggregates (2024-25 prices)'!H35</f>
        <v>-1.5767123287673712E-2</v>
      </c>
      <c r="BR38" s="28">
        <f>'Aggregates (2024-25 prices)'!I35-'[9]Aggregates (2024-25 prices)'!I35</f>
        <v>-0.1054619482496264</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21</v>
      </c>
      <c r="C39" s="28">
        <f>'Aggregates (£bn)'!C39-'[9]Aggregates (£bn)'!C39</f>
        <v>0</v>
      </c>
      <c r="D39" s="28">
        <f>'Aggregates (£bn)'!D39-'[9]Aggregates (£bn)'!D39</f>
        <v>0</v>
      </c>
      <c r="E39" s="28">
        <f>'Aggregates (£bn)'!E39-'[9]Aggregates (£bn)'!E39</f>
        <v>0</v>
      </c>
      <c r="F39" s="28">
        <f>'Aggregates (£bn)'!F39-'[9]Aggregates (£bn)'!F39</f>
        <v>0</v>
      </c>
      <c r="G39" s="28">
        <f>'Aggregates (£bn)'!G39-'[9]Aggregates (£bn)'!G39</f>
        <v>0</v>
      </c>
      <c r="H39" s="28">
        <f>'Aggregates (£bn)'!H39-'[9]Aggregates (£bn)'!H39</f>
        <v>0</v>
      </c>
      <c r="I39" s="28">
        <f>'Aggregates (£bn)'!I39-'[9]Aggregates (£bn)'!I39</f>
        <v>0</v>
      </c>
      <c r="J39" s="28">
        <f>'Aggregates (£bn)'!J39-'[9]Aggregates (£bn)'!J39</f>
        <v>0</v>
      </c>
      <c r="K39" s="28">
        <f>'Aggregates (£bn)'!K39-'[9]Aggregates (£bn)'!K39</f>
        <v>0</v>
      </c>
      <c r="L39" s="28">
        <f>'Aggregates (£bn)'!L39-'[9]Aggregates (£bn)'!L39</f>
        <v>0</v>
      </c>
      <c r="M39" s="28">
        <f>'Aggregates (£bn)'!L39-'[9]Aggregates (£bn)'!M39</f>
        <v>-0.60200557200358451</v>
      </c>
      <c r="N39" s="28">
        <f>'Aggregates (£bn)'!M39-'[9]Aggregates (£bn)'!N39</f>
        <v>-5.7559888559928316</v>
      </c>
      <c r="O39" s="28">
        <f>'Aggregates (£bn)'!N39-'[9]Aggregates (£bn)'!O39</f>
        <v>-0.60200557200358418</v>
      </c>
      <c r="P39" s="28">
        <f>'Aggregates (£bn)'!P39-'[9]Aggregates (£bn)'!P39</f>
        <v>0</v>
      </c>
      <c r="Q39" s="28">
        <f>'Aggregates (£bn)'!Q39-'[9]Aggregates (£bn)'!Q39</f>
        <v>0</v>
      </c>
      <c r="R39" s="28">
        <f>'Aggregates (£bn)'!R39-'[9]Aggregates (£bn)'!R39</f>
        <v>0</v>
      </c>
      <c r="S39" s="28">
        <f>'Aggregates (£bn)'!S39-'[9]Aggregates (£bn)'!S39</f>
        <v>0</v>
      </c>
      <c r="T39" s="28">
        <f>'Aggregates (£bn)'!T39-'[9]Aggregates (£bn)'!T39</f>
        <v>0</v>
      </c>
      <c r="U39" s="28">
        <f>'Aggregates (£bn)'!U39-'[9]Aggregates (£bn)'!U39</f>
        <v>0</v>
      </c>
      <c r="V39" s="28">
        <f>'Aggregates (£bn)'!V39-'[9]Aggregates (£bn)'!V39</f>
        <v>0</v>
      </c>
      <c r="W39" s="28">
        <f>'Aggregates (£bn)'!W39-'[9]Aggregates (£bn)'!W39</f>
        <v>0</v>
      </c>
      <c r="X39" s="28">
        <f>'Aggregates (£bn)'!X39-'[9]Aggregates (£bn)'!X39</f>
        <v>0</v>
      </c>
      <c r="Y39" s="28">
        <f>'Aggregates (£bn)'!AA39-'[9]Aggregates (£bn)'!Y39</f>
        <v>5.3490000000000002</v>
      </c>
      <c r="Z39" s="28">
        <f>'Aggregates (£bn)'!AB39-'[9]Aggregates (£bn)'!Z39</f>
        <v>4.746994427996416</v>
      </c>
      <c r="AA39" s="28">
        <f>'Aggregates (£bn)'!AC39-'[9]Aggregates (£bn)'!AA39</f>
        <v>81.007999999999996</v>
      </c>
      <c r="AB39" s="28">
        <f>'Aggregates (£bn)'!AD39-'[9]Aggregates (£bn)'!AB39</f>
        <v>-4.746994427996416</v>
      </c>
      <c r="AC39" s="28">
        <f>'Aggregates (£bn)'!AE39-'[9]Aggregates (£bn)'!AC39</f>
        <v>79.72999999999999</v>
      </c>
      <c r="AD39" s="28">
        <f>'Aggregates (£bn)'!AF39-'[9]Aggregates (£bn)'!AD39</f>
        <v>179.35900000000001</v>
      </c>
      <c r="AE39" s="28">
        <f>'Aggregates (£bn)'!AG37-'[9]Aggregates (£bn)'!AE39</f>
        <v>-167.82406365184156</v>
      </c>
      <c r="AF39" s="28"/>
      <c r="AG39" s="33" t="s">
        <v>23</v>
      </c>
      <c r="AH39" s="28">
        <f>'Aggregates (per cent of GDP)'!C36-'[9]Aggregates (per cent of GDP)'!C36</f>
        <v>0</v>
      </c>
      <c r="AI39" s="28">
        <f>'Aggregates (per cent of GDP)'!D36-'[9]Aggregates (per cent of GDP)'!D36</f>
        <v>0</v>
      </c>
      <c r="AJ39" s="28">
        <f>'Aggregates (per cent of GDP)'!E36-'[9]Aggregates (per cent of GDP)'!E36</f>
        <v>0</v>
      </c>
      <c r="AK39" s="28">
        <f>'Aggregates (per cent of GDP)'!F36-'[9]Aggregates (per cent of GDP)'!F36</f>
        <v>0</v>
      </c>
      <c r="AL39" s="28">
        <f>'Aggregates (per cent of GDP)'!G36-'[9]Aggregates (per cent of GDP)'!G36</f>
        <v>0</v>
      </c>
      <c r="AM39" s="28">
        <f>'Aggregates (per cent of GDP)'!H36-'[9]Aggregates (per cent of GDP)'!H36</f>
        <v>0</v>
      </c>
      <c r="AN39" s="28">
        <f>'Aggregates (per cent of GDP)'!I36-'[9]Aggregates (per cent of GDP)'!I36</f>
        <v>0</v>
      </c>
      <c r="AO39" s="28">
        <f>'Aggregates (per cent of GDP)'!J36-'[9]Aggregates (per cent of GDP)'!J36</f>
        <v>0</v>
      </c>
      <c r="AP39" s="28">
        <f>'Aggregates (per cent of GDP)'!K36-'[9]Aggregates (per cent of GDP)'!K36</f>
        <v>0</v>
      </c>
      <c r="AQ39" s="28">
        <f>'Aggregates (per cent of GDP)'!L36-'[9]Aggregates (per cent of GDP)'!L36</f>
        <v>0</v>
      </c>
      <c r="AR39" s="28">
        <f>'Aggregates (per cent of GDP)'!M36-'[9]Aggregates (per cent of GDP)'!M36</f>
        <v>0</v>
      </c>
      <c r="AS39" s="28">
        <f>'Aggregates (per cent of GDP)'!L36-'[9]Aggregates (per cent of GDP)'!N36</f>
        <v>-4.0077415137147634</v>
      </c>
      <c r="AT39" s="28">
        <f>'Aggregates (per cent of GDP)'!N36-'[9]Aggregates (per cent of GDP)'!O36</f>
        <v>0.26328316586885858</v>
      </c>
      <c r="AU39" s="28">
        <f>'Aggregates (per cent of GDP)'!P36-'[9]Aggregates (per cent of GDP)'!P36</f>
        <v>0</v>
      </c>
      <c r="AV39" s="28">
        <f>'Aggregates (per cent of GDP)'!R36-'[9]Aggregates (per cent of GDP)'!Q36</f>
        <v>-1.1481056257175661</v>
      </c>
      <c r="AW39" s="28">
        <f>'Aggregates (per cent of GDP)'!R36-'[9]Aggregates (per cent of GDP)'!R36</f>
        <v>0</v>
      </c>
      <c r="AX39" s="28">
        <f>'Aggregates (per cent of GDP)'!S36-'[9]Aggregates (per cent of GDP)'!S36</f>
        <v>0</v>
      </c>
      <c r="AY39" s="28">
        <f>'Aggregates (per cent of GDP)'!T36-'[9]Aggregates (per cent of GDP)'!T36</f>
        <v>0</v>
      </c>
      <c r="AZ39" s="28">
        <f>'Aggregates (per cent of GDP)'!U36-'[9]Aggregates (per cent of GDP)'!U36</f>
        <v>0</v>
      </c>
      <c r="BA39" s="28">
        <f>'Aggregates (per cent of GDP)'!V36-'[9]Aggregates (per cent of GDP)'!V36</f>
        <v>0</v>
      </c>
      <c r="BB39" s="28">
        <f>'Aggregates (per cent of GDP)'!W36-'[9]Aggregates (per cent of GDP)'!W36</f>
        <v>0</v>
      </c>
      <c r="BC39" s="28">
        <f>'Aggregates (per cent of GDP)'!X36-'[9]Aggregates (per cent of GDP)'!X36</f>
        <v>0</v>
      </c>
      <c r="BD39" s="28">
        <f>'Aggregates (per cent of GDP)'!AA36-'[9]Aggregates (per cent of GDP)'!Y36</f>
        <v>2.6109727937666896</v>
      </c>
      <c r="BE39" s="28">
        <f>'Aggregates (per cent of GDP)'!AB36-'[9]Aggregates (per cent of GDP)'!Z36</f>
        <v>2.8742559596355495</v>
      </c>
      <c r="BF39" s="28">
        <f>'Aggregates (per cent of GDP)'!AC36-'[9]Aggregates (per cent of GDP)'!AA36</f>
        <v>43.613823707736167</v>
      </c>
      <c r="BG39" s="28"/>
      <c r="BH39" s="28"/>
      <c r="BI39" s="28"/>
      <c r="BK39" s="33" t="s">
        <v>30</v>
      </c>
      <c r="BL39" s="28">
        <f>'Aggregates (2024-25 prices)'!C36-'[9]Aggregates (2024-25 prices)'!$C$36</f>
        <v>-0.124521580102396</v>
      </c>
      <c r="BM39" s="28">
        <f>'Aggregates (2024-25 prices)'!D36-'[9]Aggregates (2024-25 prices)'!D36</f>
        <v>-0.13091514264806392</v>
      </c>
      <c r="BN39" s="28">
        <f>'Aggregates (2024-25 prices)'!E36-'[9]Aggregates (2024-25 prices)'!E36</f>
        <v>-0.11620629114844405</v>
      </c>
      <c r="BO39" s="28">
        <f>'Aggregates (2024-25 prices)'!F36-'[9]Aggregates (2024-25 prices)'!F36</f>
        <v>-3.1331382589598888E-3</v>
      </c>
      <c r="BP39" s="28">
        <f>'Aggregates (2024-25 prices)'!G36-'[9]Aggregates (2024-25 prices)'!G36</f>
        <v>-1.157571324067419E-2</v>
      </c>
      <c r="BQ39" s="28">
        <f>'Aggregates (2024-25 prices)'!H36-'[9]Aggregates (2024-25 prices)'!H36</f>
        <v>-1.4708851499634079E-2</v>
      </c>
      <c r="BR39" s="28">
        <f>'Aggregates (2024-25 prices)'!I36-'[9]Aggregates (2024-25 prices)'!I36</f>
        <v>-0.10825091441097356</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22</v>
      </c>
      <c r="C40" s="28">
        <f>'Aggregates (£bn)'!C40-'[9]Aggregates (£bn)'!C40</f>
        <v>0</v>
      </c>
      <c r="D40" s="28">
        <f>'Aggregates (£bn)'!D40-'[9]Aggregates (£bn)'!D40</f>
        <v>0</v>
      </c>
      <c r="E40" s="28">
        <f>'Aggregates (£bn)'!E40-'[9]Aggregates (£bn)'!E40</f>
        <v>0</v>
      </c>
      <c r="F40" s="28">
        <f>'Aggregates (£bn)'!F40-'[9]Aggregates (£bn)'!F40</f>
        <v>0</v>
      </c>
      <c r="G40" s="28">
        <f>'Aggregates (£bn)'!G40-'[9]Aggregates (£bn)'!G40</f>
        <v>0</v>
      </c>
      <c r="H40" s="28">
        <f>'Aggregates (£bn)'!H40-'[9]Aggregates (£bn)'!H40</f>
        <v>0</v>
      </c>
      <c r="I40" s="28">
        <f>'Aggregates (£bn)'!I40-'[9]Aggregates (£bn)'!I40</f>
        <v>0</v>
      </c>
      <c r="J40" s="28">
        <f>'Aggregates (£bn)'!J40-'[9]Aggregates (£bn)'!J40</f>
        <v>0</v>
      </c>
      <c r="K40" s="28">
        <f>'Aggregates (£bn)'!K40-'[9]Aggregates (£bn)'!K40</f>
        <v>0</v>
      </c>
      <c r="L40" s="28">
        <f>'Aggregates (£bn)'!L40-'[9]Aggregates (£bn)'!L40</f>
        <v>0</v>
      </c>
      <c r="M40" s="28">
        <f>'Aggregates (£bn)'!L40-'[9]Aggregates (£bn)'!M40</f>
        <v>1.3210930705499471</v>
      </c>
      <c r="N40" s="28">
        <f>'Aggregates (£bn)'!M40-'[9]Aggregates (£bn)'!N40</f>
        <v>-13.354186141099893</v>
      </c>
      <c r="O40" s="28">
        <f>'Aggregates (£bn)'!N40-'[9]Aggregates (£bn)'!O40</f>
        <v>1.3210930705499457</v>
      </c>
      <c r="P40" s="28">
        <f>'Aggregates (£bn)'!P40-'[9]Aggregates (£bn)'!P40</f>
        <v>0</v>
      </c>
      <c r="Q40" s="28">
        <f>'Aggregates (£bn)'!Q40-'[9]Aggregates (£bn)'!Q40</f>
        <v>0</v>
      </c>
      <c r="R40" s="28">
        <f>'Aggregates (£bn)'!R40-'[9]Aggregates (£bn)'!R40</f>
        <v>0</v>
      </c>
      <c r="S40" s="28">
        <f>'Aggregates (£bn)'!S40-'[9]Aggregates (£bn)'!S40</f>
        <v>0</v>
      </c>
      <c r="T40" s="28">
        <f>'Aggregates (£bn)'!T40-'[9]Aggregates (£bn)'!T40</f>
        <v>0</v>
      </c>
      <c r="U40" s="28">
        <f>'Aggregates (£bn)'!U40-'[9]Aggregates (£bn)'!U40</f>
        <v>0</v>
      </c>
      <c r="V40" s="28">
        <f>'Aggregates (£bn)'!V40-'[9]Aggregates (£bn)'!V40</f>
        <v>0</v>
      </c>
      <c r="W40" s="28">
        <f>'Aggregates (£bn)'!W40-'[9]Aggregates (£bn)'!W40</f>
        <v>0</v>
      </c>
      <c r="X40" s="28">
        <f>'Aggregates (£bn)'!X40-'[9]Aggregates (£bn)'!X40</f>
        <v>0</v>
      </c>
      <c r="Y40" s="28">
        <f>'Aggregates (£bn)'!AA40-'[9]Aggregates (£bn)'!Y40</f>
        <v>7.24</v>
      </c>
      <c r="Z40" s="28">
        <f>'Aggregates (£bn)'!AB40-'[9]Aggregates (£bn)'!Z40</f>
        <v>8.5610930705499477</v>
      </c>
      <c r="AA40" s="28">
        <f>'Aggregates (£bn)'!AC40-'[9]Aggregates (£bn)'!AA40</f>
        <v>89.491</v>
      </c>
      <c r="AB40" s="28">
        <f>'Aggregates (£bn)'!AD40-'[9]Aggregates (£bn)'!AB40</f>
        <v>-8.5610930705499477</v>
      </c>
      <c r="AC40" s="28">
        <f>'Aggregates (£bn)'!AE40-'[9]Aggregates (£bn)'!AC40</f>
        <v>95.610000000000014</v>
      </c>
      <c r="AD40" s="28">
        <f>'Aggregates (£bn)'!AF40-'[9]Aggregates (£bn)'!AD40</f>
        <v>210.03899999999999</v>
      </c>
      <c r="AE40" s="28">
        <f>'Aggregates (£bn)'!AG38-'[9]Aggregates (£bn)'!AE40</f>
        <v>-192.98064204746913</v>
      </c>
      <c r="AF40" s="28"/>
      <c r="AG40" s="33" t="s">
        <v>24</v>
      </c>
      <c r="AH40" s="28">
        <f>'Aggregates (per cent of GDP)'!C37-'[9]Aggregates (per cent of GDP)'!C37</f>
        <v>0</v>
      </c>
      <c r="AI40" s="28">
        <f>'Aggregates (per cent of GDP)'!D37-'[9]Aggregates (per cent of GDP)'!D37</f>
        <v>0</v>
      </c>
      <c r="AJ40" s="28">
        <f>'Aggregates (per cent of GDP)'!E37-'[9]Aggregates (per cent of GDP)'!E37</f>
        <v>0</v>
      </c>
      <c r="AK40" s="28">
        <f>'Aggregates (per cent of GDP)'!F37-'[9]Aggregates (per cent of GDP)'!F37</f>
        <v>0</v>
      </c>
      <c r="AL40" s="28">
        <f>'Aggregates (per cent of GDP)'!G37-'[9]Aggregates (per cent of GDP)'!G37</f>
        <v>0</v>
      </c>
      <c r="AM40" s="28">
        <f>'Aggregates (per cent of GDP)'!H37-'[9]Aggregates (per cent of GDP)'!H37</f>
        <v>0</v>
      </c>
      <c r="AN40" s="28">
        <f>'Aggregates (per cent of GDP)'!I37-'[9]Aggregates (per cent of GDP)'!I37</f>
        <v>0</v>
      </c>
      <c r="AO40" s="28">
        <f>'Aggregates (per cent of GDP)'!J37-'[9]Aggregates (per cent of GDP)'!J37</f>
        <v>0</v>
      </c>
      <c r="AP40" s="28">
        <f>'Aggregates (per cent of GDP)'!K37-'[9]Aggregates (per cent of GDP)'!K37</f>
        <v>0</v>
      </c>
      <c r="AQ40" s="28">
        <f>'Aggregates (per cent of GDP)'!L37-'[9]Aggregates (per cent of GDP)'!L37</f>
        <v>0</v>
      </c>
      <c r="AR40" s="28">
        <f>'Aggregates (per cent of GDP)'!M37-'[9]Aggregates (per cent of GDP)'!M37</f>
        <v>0</v>
      </c>
      <c r="AS40" s="28">
        <f>'Aggregates (per cent of GDP)'!L37-'[9]Aggregates (per cent of GDP)'!N37</f>
        <v>-3.4407630734213437</v>
      </c>
      <c r="AT40" s="28">
        <f>'Aggregates (per cent of GDP)'!N37-'[9]Aggregates (per cent of GDP)'!O37</f>
        <v>-1.4278960083135224</v>
      </c>
      <c r="AU40" s="28">
        <f>'Aggregates (per cent of GDP)'!P37-'[9]Aggregates (per cent of GDP)'!P37</f>
        <v>0</v>
      </c>
      <c r="AV40" s="28">
        <f>'Aggregates (per cent of GDP)'!R37-'[9]Aggregates (per cent of GDP)'!Q37</f>
        <v>-2.0628074214720349</v>
      </c>
      <c r="AW40" s="28">
        <f>'Aggregates (per cent of GDP)'!R37-'[9]Aggregates (per cent of GDP)'!R37</f>
        <v>0</v>
      </c>
      <c r="AX40" s="28">
        <f>'Aggregates (per cent of GDP)'!S37-'[9]Aggregates (per cent of GDP)'!S37</f>
        <v>0</v>
      </c>
      <c r="AY40" s="28">
        <f>'Aggregates (per cent of GDP)'!T37-'[9]Aggregates (per cent of GDP)'!T37</f>
        <v>0</v>
      </c>
      <c r="AZ40" s="28">
        <f>'Aggregates (per cent of GDP)'!U37-'[9]Aggregates (per cent of GDP)'!U37</f>
        <v>0</v>
      </c>
      <c r="BA40" s="28">
        <f>'Aggregates (per cent of GDP)'!V37-'[9]Aggregates (per cent of GDP)'!V37</f>
        <v>0</v>
      </c>
      <c r="BB40" s="28">
        <f>'Aggregates (per cent of GDP)'!W37-'[9]Aggregates (per cent of GDP)'!W37</f>
        <v>0</v>
      </c>
      <c r="BC40" s="28">
        <f>'Aggregates (per cent of GDP)'!X37-'[9]Aggregates (per cent of GDP)'!X37</f>
        <v>0</v>
      </c>
      <c r="BD40" s="28">
        <f>'Aggregates (per cent of GDP)'!AA37-'[9]Aggregates (per cent of GDP)'!Y37</f>
        <v>3.3463154275120726</v>
      </c>
      <c r="BE40" s="28">
        <f>'Aggregates (per cent of GDP)'!AB37-'[9]Aggregates (per cent of GDP)'!Z37</f>
        <v>1.9184194191985506</v>
      </c>
      <c r="BF40" s="28">
        <f>'Aggregates (per cent of GDP)'!AC37-'[9]Aggregates (per cent of GDP)'!AA37</f>
        <v>43.831013500381232</v>
      </c>
      <c r="BG40" s="28"/>
      <c r="BH40" s="28"/>
      <c r="BI40" s="28"/>
      <c r="BK40" s="33" t="s">
        <v>31</v>
      </c>
      <c r="BL40" s="28">
        <f>'Aggregates (2024-25 prices)'!C37-'[9]Aggregates (2024-25 prices)'!$C$37</f>
        <v>-0.12779612992403599</v>
      </c>
      <c r="BM40" s="28">
        <f>'Aggregates (2024-25 prices)'!D37-'[9]Aggregates (2024-25 prices)'!D37</f>
        <v>-0.13130269523162497</v>
      </c>
      <c r="BN40" s="28">
        <f>'Aggregates (2024-25 prices)'!E37-'[9]Aggregates (2024-25 prices)'!E37</f>
        <v>-0.11749274360755635</v>
      </c>
      <c r="BO40" s="28">
        <f>'Aggregates (2024-25 prices)'!F37-'[9]Aggregates (2024-25 prices)'!F37</f>
        <v>-1.136143745681828E-3</v>
      </c>
      <c r="BP40" s="28">
        <f>'Aggregates (2024-25 prices)'!G37-'[9]Aggregates (2024-25 prices)'!G37</f>
        <v>-1.267380787837169E-2</v>
      </c>
      <c r="BQ40" s="28">
        <f>'Aggregates (2024-25 prices)'!H37-'[9]Aggregates (2024-25 prices)'!H37</f>
        <v>-1.3809951624054406E-2</v>
      </c>
      <c r="BR40" s="28">
        <f>'Aggregates (2024-25 prices)'!I37-'[9]Aggregates (2024-25 prices)'!I37</f>
        <v>-0.11195369730484117</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23</v>
      </c>
      <c r="C41" s="28">
        <f>'Aggregates (£bn)'!C41-'[9]Aggregates (£bn)'!C41</f>
        <v>0</v>
      </c>
      <c r="D41" s="28">
        <f>'Aggregates (£bn)'!D41-'[9]Aggregates (£bn)'!D41</f>
        <v>0</v>
      </c>
      <c r="E41" s="28">
        <f>'Aggregates (£bn)'!E41-'[9]Aggregates (£bn)'!E41</f>
        <v>0</v>
      </c>
      <c r="F41" s="28">
        <f>'Aggregates (£bn)'!F41-'[9]Aggregates (£bn)'!F41</f>
        <v>0</v>
      </c>
      <c r="G41" s="28">
        <f>'Aggregates (£bn)'!G41-'[9]Aggregates (£bn)'!G41</f>
        <v>0</v>
      </c>
      <c r="H41" s="28">
        <f>'Aggregates (£bn)'!H41-'[9]Aggregates (£bn)'!H41</f>
        <v>0</v>
      </c>
      <c r="I41" s="28">
        <f>'Aggregates (£bn)'!I41-'[9]Aggregates (£bn)'!I41</f>
        <v>0</v>
      </c>
      <c r="J41" s="28">
        <f>'Aggregates (£bn)'!J41-'[9]Aggregates (£bn)'!J41</f>
        <v>0</v>
      </c>
      <c r="K41" s="28">
        <f>'Aggregates (£bn)'!K41-'[9]Aggregates (£bn)'!K41</f>
        <v>0</v>
      </c>
      <c r="L41" s="28">
        <f>'Aggregates (£bn)'!L41-'[9]Aggregates (£bn)'!L41</f>
        <v>0</v>
      </c>
      <c r="M41" s="28">
        <f>'Aggregates (£bn)'!L41-'[9]Aggregates (£bn)'!M41</f>
        <v>0.61228343204964386</v>
      </c>
      <c r="N41" s="28">
        <f>'Aggregates (£bn)'!M41-'[9]Aggregates (£bn)'!N41</f>
        <v>-9.9325668640992859</v>
      </c>
      <c r="O41" s="28">
        <f>'Aggregates (£bn)'!N41-'[9]Aggregates (£bn)'!O41</f>
        <v>0.61228343204964197</v>
      </c>
      <c r="P41" s="28">
        <f>'Aggregates (£bn)'!P41-'[9]Aggregates (£bn)'!P41</f>
        <v>0</v>
      </c>
      <c r="Q41" s="28">
        <f>'Aggregates (£bn)'!Q41-'[9]Aggregates (£bn)'!Q41</f>
        <v>0</v>
      </c>
      <c r="R41" s="28">
        <f>'Aggregates (£bn)'!R41-'[9]Aggregates (£bn)'!R41</f>
        <v>0</v>
      </c>
      <c r="S41" s="28">
        <f>'Aggregates (£bn)'!S41-'[9]Aggregates (£bn)'!S41</f>
        <v>0</v>
      </c>
      <c r="T41" s="28">
        <f>'Aggregates (£bn)'!T41-'[9]Aggregates (£bn)'!T41</f>
        <v>0</v>
      </c>
      <c r="U41" s="28">
        <f>'Aggregates (£bn)'!U41-'[9]Aggregates (£bn)'!U41</f>
        <v>0</v>
      </c>
      <c r="V41" s="28">
        <f>'Aggregates (£bn)'!V41-'[9]Aggregates (£bn)'!V41</f>
        <v>0</v>
      </c>
      <c r="W41" s="28">
        <f>'Aggregates (£bn)'!W41-'[9]Aggregates (£bn)'!W41</f>
        <v>0</v>
      </c>
      <c r="X41" s="28">
        <f>'Aggregates (£bn)'!X41-'[9]Aggregates (£bn)'!X41</f>
        <v>0</v>
      </c>
      <c r="Y41" s="28">
        <f>'Aggregates (£bn)'!AA41-'[9]Aggregates (£bn)'!Y41</f>
        <v>6.0720000000000001</v>
      </c>
      <c r="Z41" s="28">
        <f>'Aggregates (£bn)'!AB41-'[9]Aggregates (£bn)'!Z41</f>
        <v>6.6842834320496438</v>
      </c>
      <c r="AA41" s="28">
        <f>'Aggregates (£bn)'!AC41-'[9]Aggregates (£bn)'!AA41</f>
        <v>101.42699999999999</v>
      </c>
      <c r="AB41" s="28">
        <f>'Aggregates (£bn)'!AD41-'[9]Aggregates (£bn)'!AB41</f>
        <v>-6.6842834320496438</v>
      </c>
      <c r="AC41" s="28">
        <f>'Aggregates (£bn)'!AE41-'[9]Aggregates (£bn)'!AC41</f>
        <v>125.05799999999999</v>
      </c>
      <c r="AD41" s="28">
        <f>'Aggregates (£bn)'!AF41-'[9]Aggregates (£bn)'!AD41</f>
        <v>251.26</v>
      </c>
      <c r="AE41" s="28">
        <f>'Aggregates (£bn)'!AG39-'[9]Aggregates (£bn)'!AE41</f>
        <v>-233.02607116695174</v>
      </c>
      <c r="AF41" s="28"/>
      <c r="AG41" s="33" t="s">
        <v>25</v>
      </c>
      <c r="AH41" s="28">
        <f>'Aggregates (per cent of GDP)'!C38-'[9]Aggregates (per cent of GDP)'!C38</f>
        <v>0</v>
      </c>
      <c r="AI41" s="28">
        <f>'Aggregates (per cent of GDP)'!D38-'[9]Aggregates (per cent of GDP)'!D38</f>
        <v>0</v>
      </c>
      <c r="AJ41" s="28">
        <f>'Aggregates (per cent of GDP)'!E38-'[9]Aggregates (per cent of GDP)'!E38</f>
        <v>0</v>
      </c>
      <c r="AK41" s="28">
        <f>'Aggregates (per cent of GDP)'!F38-'[9]Aggregates (per cent of GDP)'!F38</f>
        <v>0</v>
      </c>
      <c r="AL41" s="28">
        <f>'Aggregates (per cent of GDP)'!G38-'[9]Aggregates (per cent of GDP)'!G38</f>
        <v>0</v>
      </c>
      <c r="AM41" s="28">
        <f>'Aggregates (per cent of GDP)'!H38-'[9]Aggregates (per cent of GDP)'!H38</f>
        <v>0</v>
      </c>
      <c r="AN41" s="28">
        <f>'Aggregates (per cent of GDP)'!I38-'[9]Aggregates (per cent of GDP)'!I38</f>
        <v>0</v>
      </c>
      <c r="AO41" s="28">
        <f>'Aggregates (per cent of GDP)'!J38-'[9]Aggregates (per cent of GDP)'!J38</f>
        <v>0</v>
      </c>
      <c r="AP41" s="28">
        <f>'Aggregates (per cent of GDP)'!K38-'[9]Aggregates (per cent of GDP)'!K38</f>
        <v>0</v>
      </c>
      <c r="AQ41" s="28">
        <f>'Aggregates (per cent of GDP)'!L38-'[9]Aggregates (per cent of GDP)'!L38</f>
        <v>0</v>
      </c>
      <c r="AR41" s="28">
        <f>'Aggregates (per cent of GDP)'!M38-'[9]Aggregates (per cent of GDP)'!M38</f>
        <v>0</v>
      </c>
      <c r="AS41" s="28">
        <f>'Aggregates (per cent of GDP)'!L38-'[9]Aggregates (per cent of GDP)'!N38</f>
        <v>2.0601370224603062</v>
      </c>
      <c r="AT41" s="28">
        <f>'Aggregates (per cent of GDP)'!N38-'[9]Aggregates (per cent of GDP)'!O38</f>
        <v>-2.1448263331964337</v>
      </c>
      <c r="AU41" s="28">
        <f>'Aggregates (per cent of GDP)'!P38-'[9]Aggregates (per cent of GDP)'!P38</f>
        <v>0</v>
      </c>
      <c r="AV41" s="28">
        <f>'Aggregates (per cent of GDP)'!R38-'[9]Aggregates (per cent of GDP)'!Q38</f>
        <v>-0.54596152494317784</v>
      </c>
      <c r="AW41" s="28">
        <f>'Aggregates (per cent of GDP)'!R38-'[9]Aggregates (per cent of GDP)'!R38</f>
        <v>0</v>
      </c>
      <c r="AX41" s="28">
        <f>'Aggregates (per cent of GDP)'!S38-'[9]Aggregates (per cent of GDP)'!S38</f>
        <v>0</v>
      </c>
      <c r="AY41" s="28">
        <f>'Aggregates (per cent of GDP)'!T38-'[9]Aggregates (per cent of GDP)'!T38</f>
        <v>0</v>
      </c>
      <c r="AZ41" s="28">
        <f>'Aggregates (per cent of GDP)'!U38-'[9]Aggregates (per cent of GDP)'!U38</f>
        <v>0</v>
      </c>
      <c r="BA41" s="28">
        <f>'Aggregates (per cent of GDP)'!V38-'[9]Aggregates (per cent of GDP)'!V38</f>
        <v>0</v>
      </c>
      <c r="BB41" s="28">
        <f>'Aggregates (per cent of GDP)'!W38-'[9]Aggregates (per cent of GDP)'!W38</f>
        <v>0</v>
      </c>
      <c r="BC41" s="28">
        <f>'Aggregates (per cent of GDP)'!X38-'[9]Aggregates (per cent of GDP)'!X38</f>
        <v>0</v>
      </c>
      <c r="BD41" s="28">
        <f>'Aggregates (per cent of GDP)'!AA38-'[9]Aggregates (per cent of GDP)'!Y38</f>
        <v>2.784370303174343</v>
      </c>
      <c r="BE41" s="28">
        <f>'Aggregates (per cent of GDP)'!AB38-'[9]Aggregates (per cent of GDP)'!Z38</f>
        <v>0.6395439699779093</v>
      </c>
      <c r="BF41" s="28">
        <f>'Aggregates (per cent of GDP)'!AC38-'[9]Aggregates (per cent of GDP)'!AA38</f>
        <v>41.953009148454001</v>
      </c>
      <c r="BG41" s="28"/>
      <c r="BH41" s="28"/>
      <c r="BI41" s="28"/>
      <c r="BK41" s="33" t="s">
        <v>32</v>
      </c>
      <c r="BL41" s="28">
        <f>'Aggregates (2024-25 prices)'!C38-'[9]Aggregates (2024-25 prices)'!$C$38</f>
        <v>-0.13108284789643676</v>
      </c>
      <c r="BM41" s="28">
        <f>'Aggregates (2024-25 prices)'!D38-'[9]Aggregates (2024-25 prices)'!D38</f>
        <v>-0.12750355987043349</v>
      </c>
      <c r="BN41" s="28">
        <f>'Aggregates (2024-25 prices)'!E38-'[9]Aggregates (2024-25 prices)'!E38</f>
        <v>-0.1144912621358003</v>
      </c>
      <c r="BO41" s="28">
        <f>'Aggregates (2024-25 prices)'!F38-'[9]Aggregates (2024-25 prices)'!F38</f>
        <v>-3.0873786407759063E-4</v>
      </c>
      <c r="BP41" s="28">
        <f>'Aggregates (2024-25 prices)'!G38-'[9]Aggregates (2024-25 prices)'!G38</f>
        <v>-1.2703559870551828E-2</v>
      </c>
      <c r="BQ41" s="28">
        <f>'Aggregates (2024-25 prices)'!H38-'[9]Aggregates (2024-25 prices)'!H38</f>
        <v>-1.3012297734626088E-2</v>
      </c>
      <c r="BR41" s="28">
        <f>'Aggregates (2024-25 prices)'!I38-'[9]Aggregates (2024-25 prices)'!I38</f>
        <v>-0.11501682847887196</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24</v>
      </c>
      <c r="C42" s="28">
        <f>'Aggregates (£bn)'!C42-'[9]Aggregates (£bn)'!C42</f>
        <v>0</v>
      </c>
      <c r="D42" s="28">
        <f>'Aggregates (£bn)'!D42-'[9]Aggregates (£bn)'!D42</f>
        <v>0</v>
      </c>
      <c r="E42" s="28">
        <f>'Aggregates (£bn)'!E42-'[9]Aggregates (£bn)'!E42</f>
        <v>0</v>
      </c>
      <c r="F42" s="28">
        <f>'Aggregates (£bn)'!F42-'[9]Aggregates (£bn)'!F42</f>
        <v>0</v>
      </c>
      <c r="G42" s="28">
        <f>'Aggregates (£bn)'!G42-'[9]Aggregates (£bn)'!G42</f>
        <v>0</v>
      </c>
      <c r="H42" s="28">
        <f>'Aggregates (£bn)'!H42-'[9]Aggregates (£bn)'!H42</f>
        <v>0</v>
      </c>
      <c r="I42" s="28">
        <f>'Aggregates (£bn)'!I42-'[9]Aggregates (£bn)'!I42</f>
        <v>0</v>
      </c>
      <c r="J42" s="28">
        <f>'Aggregates (£bn)'!J42-'[9]Aggregates (£bn)'!J42</f>
        <v>0</v>
      </c>
      <c r="K42" s="28">
        <f>'Aggregates (£bn)'!K42-'[9]Aggregates (£bn)'!K42</f>
        <v>0</v>
      </c>
      <c r="L42" s="28">
        <f>'Aggregates (£bn)'!L42-'[9]Aggregates (£bn)'!L42</f>
        <v>0</v>
      </c>
      <c r="M42" s="28">
        <f>'Aggregates (£bn)'!L42-'[9]Aggregates (£bn)'!M42</f>
        <v>-3.8203072123226622</v>
      </c>
      <c r="N42" s="28">
        <f>'Aggregates (£bn)'!M42-'[9]Aggregates (£bn)'!N42</f>
        <v>-5.3853855753546744</v>
      </c>
      <c r="O42" s="28">
        <f>'Aggregates (£bn)'!N42-'[9]Aggregates (£bn)'!O42</f>
        <v>-3.820307212322664</v>
      </c>
      <c r="P42" s="28">
        <f>'Aggregates (£bn)'!P42-'[9]Aggregates (£bn)'!P42</f>
        <v>0</v>
      </c>
      <c r="Q42" s="28">
        <f>'Aggregates (£bn)'!Q42-'[9]Aggregates (£bn)'!Q42</f>
        <v>0</v>
      </c>
      <c r="R42" s="28">
        <f>'Aggregates (£bn)'!R42-'[9]Aggregates (£bn)'!R42</f>
        <v>0</v>
      </c>
      <c r="S42" s="28">
        <f>'Aggregates (£bn)'!S42-'[9]Aggregates (£bn)'!S42</f>
        <v>0</v>
      </c>
      <c r="T42" s="28">
        <f>'Aggregates (£bn)'!T42-'[9]Aggregates (£bn)'!T42</f>
        <v>0</v>
      </c>
      <c r="U42" s="28">
        <f>'Aggregates (£bn)'!U42-'[9]Aggregates (£bn)'!U42</f>
        <v>0</v>
      </c>
      <c r="V42" s="28">
        <f>'Aggregates (£bn)'!V42-'[9]Aggregates (£bn)'!V42</f>
        <v>0</v>
      </c>
      <c r="W42" s="28">
        <f>'Aggregates (£bn)'!W42-'[9]Aggregates (£bn)'!W42</f>
        <v>0</v>
      </c>
      <c r="X42" s="28">
        <f>'Aggregates (£bn)'!X42-'[9]Aggregates (£bn)'!X42</f>
        <v>0</v>
      </c>
      <c r="Y42" s="28">
        <f>'Aggregates (£bn)'!AA42-'[9]Aggregates (£bn)'!Y42</f>
        <v>8.9529999999999994</v>
      </c>
      <c r="Z42" s="28">
        <f>'Aggregates (£bn)'!AB42-'[9]Aggregates (£bn)'!Z42</f>
        <v>5.1326927876773381</v>
      </c>
      <c r="AA42" s="28">
        <f>'Aggregates (£bn)'!AC42-'[9]Aggregates (£bn)'!AA42</f>
        <v>117.26899999999999</v>
      </c>
      <c r="AB42" s="28">
        <f>'Aggregates (£bn)'!AD42-'[9]Aggregates (£bn)'!AB42</f>
        <v>-5.1326927876773381</v>
      </c>
      <c r="AC42" s="28">
        <f>'Aggregates (£bn)'!AE42-'[9]Aggregates (£bn)'!AC42</f>
        <v>141.32600000000002</v>
      </c>
      <c r="AD42" s="28">
        <f>'Aggregates (£bn)'!AF42-'[9]Aggregates (£bn)'!AD42</f>
        <v>282.41199999999998</v>
      </c>
      <c r="AE42" s="28">
        <f>'Aggregates (£bn)'!AG40-'[9]Aggregates (£bn)'!AE42</f>
        <v>-265.98667266449144</v>
      </c>
      <c r="AF42" s="28"/>
      <c r="AG42" s="33" t="s">
        <v>26</v>
      </c>
      <c r="AH42" s="28">
        <f>'Aggregates (per cent of GDP)'!C39-'[9]Aggregates (per cent of GDP)'!C39</f>
        <v>0</v>
      </c>
      <c r="AI42" s="28">
        <f>'Aggregates (per cent of GDP)'!D39-'[9]Aggregates (per cent of GDP)'!D39</f>
        <v>0</v>
      </c>
      <c r="AJ42" s="28">
        <f>'Aggregates (per cent of GDP)'!E39-'[9]Aggregates (per cent of GDP)'!E39</f>
        <v>0</v>
      </c>
      <c r="AK42" s="28">
        <f>'Aggregates (per cent of GDP)'!F39-'[9]Aggregates (per cent of GDP)'!F39</f>
        <v>0</v>
      </c>
      <c r="AL42" s="28">
        <f>'Aggregates (per cent of GDP)'!G39-'[9]Aggregates (per cent of GDP)'!G39</f>
        <v>0</v>
      </c>
      <c r="AM42" s="28">
        <f>'Aggregates (per cent of GDP)'!H39-'[9]Aggregates (per cent of GDP)'!H39</f>
        <v>0</v>
      </c>
      <c r="AN42" s="28">
        <f>'Aggregates (per cent of GDP)'!I39-'[9]Aggregates (per cent of GDP)'!I39</f>
        <v>0</v>
      </c>
      <c r="AO42" s="28">
        <f>'Aggregates (per cent of GDP)'!J39-'[9]Aggregates (per cent of GDP)'!J39</f>
        <v>0</v>
      </c>
      <c r="AP42" s="28">
        <f>'Aggregates (per cent of GDP)'!K39-'[9]Aggregates (per cent of GDP)'!K39</f>
        <v>0</v>
      </c>
      <c r="AQ42" s="28">
        <f>'Aggregates (per cent of GDP)'!L39-'[9]Aggregates (per cent of GDP)'!L39</f>
        <v>0</v>
      </c>
      <c r="AR42" s="28">
        <f>'Aggregates (per cent of GDP)'!M39-'[9]Aggregates (per cent of GDP)'!M39</f>
        <v>0</v>
      </c>
      <c r="AS42" s="28">
        <f>'Aggregates (per cent of GDP)'!L39-'[9]Aggregates (per cent of GDP)'!N39</f>
        <v>0.41023561003331899</v>
      </c>
      <c r="AT42" s="28">
        <f>'Aggregates (per cent of GDP)'!N39-'[9]Aggregates (per cent of GDP)'!O39</f>
        <v>-1.9887175105548032</v>
      </c>
      <c r="AU42" s="28">
        <f>'Aggregates (per cent of GDP)'!P39-'[9]Aggregates (per cent of GDP)'!P39</f>
        <v>0</v>
      </c>
      <c r="AV42" s="28">
        <f>'Aggregates (per cent of GDP)'!R39-'[9]Aggregates (per cent of GDP)'!Q39</f>
        <v>-0.67244060870360767</v>
      </c>
      <c r="AW42" s="28">
        <f>'Aggregates (per cent of GDP)'!R39-'[9]Aggregates (per cent of GDP)'!R39</f>
        <v>0</v>
      </c>
      <c r="AX42" s="28">
        <f>'Aggregates (per cent of GDP)'!S39-'[9]Aggregates (per cent of GDP)'!S39</f>
        <v>0</v>
      </c>
      <c r="AY42" s="28">
        <f>'Aggregates (per cent of GDP)'!T39-'[9]Aggregates (per cent of GDP)'!T39</f>
        <v>0</v>
      </c>
      <c r="AZ42" s="28">
        <f>'Aggregates (per cent of GDP)'!U39-'[9]Aggregates (per cent of GDP)'!U39</f>
        <v>0</v>
      </c>
      <c r="BA42" s="28">
        <f>'Aggregates (per cent of GDP)'!V39-'[9]Aggregates (per cent of GDP)'!V39</f>
        <v>0</v>
      </c>
      <c r="BB42" s="28">
        <f>'Aggregates (per cent of GDP)'!W39-'[9]Aggregates (per cent of GDP)'!W39</f>
        <v>0</v>
      </c>
      <c r="BC42" s="28">
        <f>'Aggregates (per cent of GDP)'!X39-'[9]Aggregates (per cent of GDP)'!X39</f>
        <v>0</v>
      </c>
      <c r="BD42" s="28">
        <f>'Aggregates (per cent of GDP)'!AA39-'[9]Aggregates (per cent of GDP)'!Y39</f>
        <v>2.6546918361745599</v>
      </c>
      <c r="BE42" s="28">
        <f>'Aggregates (per cent of GDP)'!AB39-'[9]Aggregates (per cent of GDP)'!Z39</f>
        <v>0.66597432561975645</v>
      </c>
      <c r="BF42" s="28">
        <f>'Aggregates (per cent of GDP)'!AC39-'[9]Aggregates (per cent of GDP)'!AA39</f>
        <v>40.920984416455738</v>
      </c>
      <c r="BG42" s="28"/>
      <c r="BH42" s="28"/>
      <c r="BI42" s="28"/>
      <c r="BK42" s="33" t="s">
        <v>33</v>
      </c>
      <c r="BL42" s="28">
        <f>'Aggregates (2024-25 prices)'!C39-'[9]Aggregates (2024-25 prices)'!$C$39</f>
        <v>-0.13072411729513078</v>
      </c>
      <c r="BM42" s="28">
        <f>'Aggregates (2024-25 prices)'!D39-'[9]Aggregates (2024-25 prices)'!D39</f>
        <v>-0.13079832435676053</v>
      </c>
      <c r="BN42" s="28">
        <f>'Aggregates (2024-25 prices)'!E39-'[9]Aggregates (2024-25 prices)'!E39</f>
        <v>-0.11492100538606564</v>
      </c>
      <c r="BO42" s="28">
        <f>'Aggregates (2024-25 prices)'!F39-'[9]Aggregates (2024-25 prices)'!F39</f>
        <v>-3.0514661879124105E-3</v>
      </c>
      <c r="BP42" s="28">
        <f>'Aggregates (2024-25 prices)'!G39-'[9]Aggregates (2024-25 prices)'!G39</f>
        <v>-1.2825852782775371E-2</v>
      </c>
      <c r="BQ42" s="28">
        <f>'Aggregates (2024-25 prices)'!H39-'[9]Aggregates (2024-25 prices)'!H39</f>
        <v>-1.5877318970680676E-2</v>
      </c>
      <c r="BR42" s="28">
        <f>'Aggregates (2024-25 prices)'!I39-'[9]Aggregates (2024-25 prices)'!I39</f>
        <v>-0.11564512268108729</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25</v>
      </c>
      <c r="C43" s="28">
        <f>'Aggregates (£bn)'!C43-'[9]Aggregates (£bn)'!C43</f>
        <v>0</v>
      </c>
      <c r="D43" s="28">
        <f>'Aggregates (£bn)'!D43-'[9]Aggregates (£bn)'!D43</f>
        <v>0</v>
      </c>
      <c r="E43" s="28">
        <f>'Aggregates (£bn)'!E43-'[9]Aggregates (£bn)'!E43</f>
        <v>0</v>
      </c>
      <c r="F43" s="28">
        <f>'Aggregates (£bn)'!F43-'[9]Aggregates (£bn)'!F43</f>
        <v>0</v>
      </c>
      <c r="G43" s="28">
        <f>'Aggregates (£bn)'!G43-'[9]Aggregates (£bn)'!G43</f>
        <v>0</v>
      </c>
      <c r="H43" s="28">
        <f>'Aggregates (£bn)'!H43-'[9]Aggregates (£bn)'!H43</f>
        <v>0</v>
      </c>
      <c r="I43" s="28">
        <f>'Aggregates (£bn)'!I43-'[9]Aggregates (£bn)'!I43</f>
        <v>0</v>
      </c>
      <c r="J43" s="28">
        <f>'Aggregates (£bn)'!J43-'[9]Aggregates (£bn)'!J43</f>
        <v>0</v>
      </c>
      <c r="K43" s="28">
        <f>'Aggregates (£bn)'!K43-'[9]Aggregates (£bn)'!K43</f>
        <v>0</v>
      </c>
      <c r="L43" s="28">
        <f>'Aggregates (£bn)'!L43-'[9]Aggregates (£bn)'!L43</f>
        <v>0</v>
      </c>
      <c r="M43" s="28">
        <f>'Aggregates (£bn)'!L43-'[9]Aggregates (£bn)'!M43</f>
        <v>-6.407432739527696</v>
      </c>
      <c r="N43" s="28">
        <f>'Aggregates (£bn)'!M43-'[9]Aggregates (£bn)'!N43</f>
        <v>12.56186547905539</v>
      </c>
      <c r="O43" s="28">
        <f>'Aggregates (£bn)'!N43-'[9]Aggregates (£bn)'!O43</f>
        <v>-6.4074327395276933</v>
      </c>
      <c r="P43" s="28">
        <f>'Aggregates (£bn)'!P43-'[9]Aggregates (£bn)'!P43</f>
        <v>0</v>
      </c>
      <c r="Q43" s="28">
        <f>'Aggregates (£bn)'!Q43-'[9]Aggregates (£bn)'!Q43</f>
        <v>0</v>
      </c>
      <c r="R43" s="28">
        <f>'Aggregates (£bn)'!R43-'[9]Aggregates (£bn)'!R43</f>
        <v>0</v>
      </c>
      <c r="S43" s="28">
        <f>'Aggregates (£bn)'!S43-'[9]Aggregates (£bn)'!S43</f>
        <v>0</v>
      </c>
      <c r="T43" s="28">
        <f>'Aggregates (£bn)'!T43-'[9]Aggregates (£bn)'!T43</f>
        <v>0</v>
      </c>
      <c r="U43" s="28">
        <f>'Aggregates (£bn)'!U43-'[9]Aggregates (£bn)'!U43</f>
        <v>0</v>
      </c>
      <c r="V43" s="28">
        <f>'Aggregates (£bn)'!V43-'[9]Aggregates (£bn)'!V43</f>
        <v>0</v>
      </c>
      <c r="W43" s="28">
        <f>'Aggregates (£bn)'!W43-'[9]Aggregates (£bn)'!W43</f>
        <v>0</v>
      </c>
      <c r="X43" s="28">
        <f>'Aggregates (£bn)'!X43-'[9]Aggregates (£bn)'!X43</f>
        <v>0</v>
      </c>
      <c r="Y43" s="28">
        <f>'Aggregates (£bn)'!AA43-'[9]Aggregates (£bn)'!Y43</f>
        <v>8.3179999999999996</v>
      </c>
      <c r="Z43" s="28">
        <f>'Aggregates (£bn)'!AB43-'[9]Aggregates (£bn)'!Z43</f>
        <v>1.9105672604723065</v>
      </c>
      <c r="AA43" s="28">
        <f>'Aggregates (£bn)'!AC43-'[9]Aggregates (£bn)'!AA43</f>
        <v>125.33</v>
      </c>
      <c r="AB43" s="28">
        <f>'Aggregates (£bn)'!AD43-'[9]Aggregates (£bn)'!AB43</f>
        <v>-1.9105672604723065</v>
      </c>
      <c r="AC43" s="28">
        <f>'Aggregates (£bn)'!AE43-'[9]Aggregates (£bn)'!AC43</f>
        <v>165.09099999999998</v>
      </c>
      <c r="AD43" s="28">
        <f>'Aggregates (£bn)'!AF43-'[9]Aggregates (£bn)'!AD43</f>
        <v>313.32900000000001</v>
      </c>
      <c r="AE43" s="28">
        <f>'Aggregates (£bn)'!AG41-'[9]Aggregates (£bn)'!AE43</f>
        <v>-298.83696460246568</v>
      </c>
      <c r="AF43" s="28"/>
      <c r="AG43" s="33" t="s">
        <v>27</v>
      </c>
      <c r="AH43" s="28">
        <f>'Aggregates (per cent of GDP)'!C40-'[9]Aggregates (per cent of GDP)'!C40</f>
        <v>0</v>
      </c>
      <c r="AI43" s="28">
        <f>'Aggregates (per cent of GDP)'!D40-'[9]Aggregates (per cent of GDP)'!D40</f>
        <v>0</v>
      </c>
      <c r="AJ43" s="28">
        <f>'Aggregates (per cent of GDP)'!E40-'[9]Aggregates (per cent of GDP)'!E40</f>
        <v>0</v>
      </c>
      <c r="AK43" s="28">
        <f>'Aggregates (per cent of GDP)'!F40-'[9]Aggregates (per cent of GDP)'!F40</f>
        <v>0</v>
      </c>
      <c r="AL43" s="28">
        <f>'Aggregates (per cent of GDP)'!G40-'[9]Aggregates (per cent of GDP)'!G40</f>
        <v>0</v>
      </c>
      <c r="AM43" s="28">
        <f>'Aggregates (per cent of GDP)'!H40-'[9]Aggregates (per cent of GDP)'!H40</f>
        <v>0</v>
      </c>
      <c r="AN43" s="28">
        <f>'Aggregates (per cent of GDP)'!I40-'[9]Aggregates (per cent of GDP)'!I40</f>
        <v>0</v>
      </c>
      <c r="AO43" s="28">
        <f>'Aggregates (per cent of GDP)'!J40-'[9]Aggregates (per cent of GDP)'!J40</f>
        <v>0</v>
      </c>
      <c r="AP43" s="28">
        <f>'Aggregates (per cent of GDP)'!K40-'[9]Aggregates (per cent of GDP)'!K40</f>
        <v>0</v>
      </c>
      <c r="AQ43" s="28">
        <f>'Aggregates (per cent of GDP)'!L40-'[9]Aggregates (per cent of GDP)'!L40</f>
        <v>0</v>
      </c>
      <c r="AR43" s="28">
        <f>'Aggregates (per cent of GDP)'!M40-'[9]Aggregates (per cent of GDP)'!M40</f>
        <v>0</v>
      </c>
      <c r="AS43" s="28">
        <f>'Aggregates (per cent of GDP)'!L40-'[9]Aggregates (per cent of GDP)'!N40</f>
        <v>-1.8421602025304193</v>
      </c>
      <c r="AT43" s="28">
        <f>'Aggregates (per cent of GDP)'!N40-'[9]Aggregates (per cent of GDP)'!O40</f>
        <v>-1.2865691223711542</v>
      </c>
      <c r="AU43" s="28">
        <f>'Aggregates (per cent of GDP)'!P40-'[9]Aggregates (per cent of GDP)'!P40</f>
        <v>0</v>
      </c>
      <c r="AV43" s="28">
        <f>'Aggregates (per cent of GDP)'!R40-'[9]Aggregates (per cent of GDP)'!Q40</f>
        <v>-1.1075049352561313</v>
      </c>
      <c r="AW43" s="28">
        <f>'Aggregates (per cent of GDP)'!R40-'[9]Aggregates (per cent of GDP)'!R40</f>
        <v>0</v>
      </c>
      <c r="AX43" s="28">
        <f>'Aggregates (per cent of GDP)'!S40-'[9]Aggregates (per cent of GDP)'!S40</f>
        <v>0</v>
      </c>
      <c r="AY43" s="28">
        <f>'Aggregates (per cent of GDP)'!T40-'[9]Aggregates (per cent of GDP)'!T40</f>
        <v>0</v>
      </c>
      <c r="AZ43" s="28">
        <f>'Aggregates (per cent of GDP)'!U40-'[9]Aggregates (per cent of GDP)'!U40</f>
        <v>0</v>
      </c>
      <c r="BA43" s="28">
        <f>'Aggregates (per cent of GDP)'!V40-'[9]Aggregates (per cent of GDP)'!V40</f>
        <v>0</v>
      </c>
      <c r="BB43" s="28">
        <f>'Aggregates (per cent of GDP)'!W40-'[9]Aggregates (per cent of GDP)'!W40</f>
        <v>0</v>
      </c>
      <c r="BC43" s="28">
        <f>'Aggregates (per cent of GDP)'!X40-'[9]Aggregates (per cent of GDP)'!X40</f>
        <v>0</v>
      </c>
      <c r="BD43" s="28">
        <f>'Aggregates (per cent of GDP)'!AA40-'[9]Aggregates (per cent of GDP)'!Y40</f>
        <v>3.279017633084619</v>
      </c>
      <c r="BE43" s="28">
        <f>'Aggregates (per cent of GDP)'!AB40-'[9]Aggregates (per cent of GDP)'!Z40</f>
        <v>1.9924485107134644</v>
      </c>
      <c r="BF43" s="28">
        <f>'Aggregates (per cent of GDP)'!AC40-'[9]Aggregates (per cent of GDP)'!AA40</f>
        <v>39.980593569110312</v>
      </c>
      <c r="BG43" s="28"/>
      <c r="BH43" s="28"/>
      <c r="BI43" s="28"/>
      <c r="BK43" s="33" t="s">
        <v>34</v>
      </c>
      <c r="BL43" s="28">
        <f>'Aggregates (2024-25 prices)'!C40-'[9]Aggregates (2024-25 prices)'!$C$40</f>
        <v>-0.12716243093939283</v>
      </c>
      <c r="BM43" s="28">
        <f>'Aggregates (2024-25 prices)'!D40-'[9]Aggregates (2024-25 prices)'!D40</f>
        <v>-0.13120386740342838</v>
      </c>
      <c r="BN43" s="28">
        <f>'Aggregates (2024-25 prices)'!E40-'[9]Aggregates (2024-25 prices)'!E40</f>
        <v>-0.11567734806646968</v>
      </c>
      <c r="BO43" s="28">
        <f>'Aggregates (2024-25 prices)'!F40-'[9]Aggregates (2024-25 prices)'!F40</f>
        <v>-3.8049723756934384E-3</v>
      </c>
      <c r="BP43" s="28">
        <f>'Aggregates (2024-25 prices)'!G40-'[9]Aggregates (2024-25 prices)'!G40</f>
        <v>-1.1721546961332763E-2</v>
      </c>
      <c r="BQ43" s="28">
        <f>'Aggregates (2024-25 prices)'!H40-'[9]Aggregates (2024-25 prices)'!H40</f>
        <v>-1.5526519337029754E-2</v>
      </c>
      <c r="BR43" s="28">
        <f>'Aggregates (2024-25 prices)'!I40-'[9]Aggregates (2024-25 prices)'!I40</f>
        <v>-0.11412044198903004</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26</v>
      </c>
      <c r="C44" s="28">
        <f>'Aggregates (£bn)'!C44-'[9]Aggregates (£bn)'!C44</f>
        <v>0</v>
      </c>
      <c r="D44" s="28">
        <f>'Aggregates (£bn)'!D44-'[9]Aggregates (£bn)'!D44</f>
        <v>0</v>
      </c>
      <c r="E44" s="28">
        <f>'Aggregates (£bn)'!E44-'[9]Aggregates (£bn)'!E44</f>
        <v>0</v>
      </c>
      <c r="F44" s="28">
        <f>'Aggregates (£bn)'!F44-'[9]Aggregates (£bn)'!F44</f>
        <v>0</v>
      </c>
      <c r="G44" s="28">
        <f>'Aggregates (£bn)'!G44-'[9]Aggregates (£bn)'!G44</f>
        <v>0</v>
      </c>
      <c r="H44" s="28">
        <f>'Aggregates (£bn)'!H44-'[9]Aggregates (£bn)'!H44</f>
        <v>0</v>
      </c>
      <c r="I44" s="28">
        <f>'Aggregates (£bn)'!I44-'[9]Aggregates (£bn)'!I44</f>
        <v>0</v>
      </c>
      <c r="J44" s="28">
        <f>'Aggregates (£bn)'!J44-'[9]Aggregates (£bn)'!J44</f>
        <v>0</v>
      </c>
      <c r="K44" s="28">
        <f>'Aggregates (£bn)'!K44-'[9]Aggregates (£bn)'!K44</f>
        <v>0</v>
      </c>
      <c r="L44" s="28">
        <f>'Aggregates (£bn)'!L44-'[9]Aggregates (£bn)'!L44</f>
        <v>0</v>
      </c>
      <c r="M44" s="28">
        <f>'Aggregates (£bn)'!L44-'[9]Aggregates (£bn)'!M44</f>
        <v>-6.5212035888602546</v>
      </c>
      <c r="N44" s="28">
        <f>'Aggregates (£bn)'!M44-'[9]Aggregates (£bn)'!N44</f>
        <v>7.86640717772051</v>
      </c>
      <c r="O44" s="28">
        <f>'Aggregates (£bn)'!N44-'[9]Aggregates (£bn)'!O44</f>
        <v>-6.5212035888602555</v>
      </c>
      <c r="P44" s="28">
        <f>'Aggregates (£bn)'!P44-'[9]Aggregates (£bn)'!P44</f>
        <v>0</v>
      </c>
      <c r="Q44" s="28">
        <f>'Aggregates (£bn)'!Q44-'[9]Aggregates (£bn)'!Q44</f>
        <v>0</v>
      </c>
      <c r="R44" s="28">
        <f>'Aggregates (£bn)'!R44-'[9]Aggregates (£bn)'!R44</f>
        <v>0</v>
      </c>
      <c r="S44" s="28">
        <f>'Aggregates (£bn)'!S44-'[9]Aggregates (£bn)'!S44</f>
        <v>0</v>
      </c>
      <c r="T44" s="28">
        <f>'Aggregates (£bn)'!T44-'[9]Aggregates (£bn)'!T44</f>
        <v>0</v>
      </c>
      <c r="U44" s="28">
        <f>'Aggregates (£bn)'!U44-'[9]Aggregates (£bn)'!U44</f>
        <v>0</v>
      </c>
      <c r="V44" s="28">
        <f>'Aggregates (£bn)'!V44-'[9]Aggregates (£bn)'!V44</f>
        <v>0</v>
      </c>
      <c r="W44" s="28">
        <f>'Aggregates (£bn)'!W44-'[9]Aggregates (£bn)'!W44</f>
        <v>0</v>
      </c>
      <c r="X44" s="28">
        <f>'Aggregates (£bn)'!X44-'[9]Aggregates (£bn)'!X44</f>
        <v>0</v>
      </c>
      <c r="Y44" s="28">
        <f>'Aggregates (£bn)'!AA44-'[9]Aggregates (£bn)'!Y44</f>
        <v>8.7050000000000001</v>
      </c>
      <c r="Z44" s="28">
        <f>'Aggregates (£bn)'!AB44-'[9]Aggregates (£bn)'!Z44</f>
        <v>2.1837964111397437</v>
      </c>
      <c r="AA44" s="28">
        <f>'Aggregates (£bn)'!AC44-'[9]Aggregates (£bn)'!AA44</f>
        <v>134.184</v>
      </c>
      <c r="AB44" s="28">
        <f>'Aggregates (£bn)'!AD44-'[9]Aggregates (£bn)'!AB44</f>
        <v>-2.1837964111397437</v>
      </c>
      <c r="AC44" s="28">
        <f>'Aggregates (£bn)'!AE44-'[9]Aggregates (£bn)'!AC44</f>
        <v>185.02100000000002</v>
      </c>
      <c r="AD44" s="28">
        <f>'Aggregates (£bn)'!AF44-'[9]Aggregates (£bn)'!AD44</f>
        <v>343.23500000000001</v>
      </c>
      <c r="AE44" s="28">
        <f>'Aggregates (£bn)'!AG42-'[9]Aggregates (£bn)'!AE44</f>
        <v>-330.72660617564077</v>
      </c>
      <c r="AF44" s="28"/>
      <c r="AG44" s="33" t="s">
        <v>28</v>
      </c>
      <c r="AH44" s="28">
        <f>'Aggregates (per cent of GDP)'!C41-'[9]Aggregates (per cent of GDP)'!C41</f>
        <v>0</v>
      </c>
      <c r="AI44" s="28">
        <f>'Aggregates (per cent of GDP)'!D41-'[9]Aggregates (per cent of GDP)'!D41</f>
        <v>0</v>
      </c>
      <c r="AJ44" s="28">
        <f>'Aggregates (per cent of GDP)'!E41-'[9]Aggregates (per cent of GDP)'!E41</f>
        <v>0</v>
      </c>
      <c r="AK44" s="28">
        <f>'Aggregates (per cent of GDP)'!F41-'[9]Aggregates (per cent of GDP)'!F41</f>
        <v>0</v>
      </c>
      <c r="AL44" s="28">
        <f>'Aggregates (per cent of GDP)'!G41-'[9]Aggregates (per cent of GDP)'!G41</f>
        <v>0</v>
      </c>
      <c r="AM44" s="28">
        <f>'Aggregates (per cent of GDP)'!H41-'[9]Aggregates (per cent of GDP)'!H41</f>
        <v>0</v>
      </c>
      <c r="AN44" s="28">
        <f>'Aggregates (per cent of GDP)'!I41-'[9]Aggregates (per cent of GDP)'!I41</f>
        <v>0</v>
      </c>
      <c r="AO44" s="28">
        <f>'Aggregates (per cent of GDP)'!J41-'[9]Aggregates (per cent of GDP)'!J41</f>
        <v>0</v>
      </c>
      <c r="AP44" s="28">
        <f>'Aggregates (per cent of GDP)'!K41-'[9]Aggregates (per cent of GDP)'!K41</f>
        <v>0</v>
      </c>
      <c r="AQ44" s="28">
        <f>'Aggregates (per cent of GDP)'!L41-'[9]Aggregates (per cent of GDP)'!L41</f>
        <v>0</v>
      </c>
      <c r="AR44" s="28">
        <f>'Aggregates (per cent of GDP)'!M41-'[9]Aggregates (per cent of GDP)'!M41</f>
        <v>0</v>
      </c>
      <c r="AS44" s="28">
        <f>'Aggregates (per cent of GDP)'!L41-'[9]Aggregates (per cent of GDP)'!N41</f>
        <v>-2.3902677991636025</v>
      </c>
      <c r="AT44" s="28">
        <f>'Aggregates (per cent of GDP)'!N41-'[9]Aggregates (per cent of GDP)'!O41</f>
        <v>-0.48391959319982503</v>
      </c>
      <c r="AU44" s="28">
        <f>'Aggregates (per cent of GDP)'!P41-'[9]Aggregates (per cent of GDP)'!P41</f>
        <v>0</v>
      </c>
      <c r="AV44" s="28">
        <f>'Aggregates (per cent of GDP)'!R41-'[9]Aggregates (per cent of GDP)'!Q41</f>
        <v>-1.310257086559198</v>
      </c>
      <c r="AW44" s="28">
        <f>'Aggregates (per cent of GDP)'!R41-'[9]Aggregates (per cent of GDP)'!R41</f>
        <v>0</v>
      </c>
      <c r="AX44" s="28">
        <f>'Aggregates (per cent of GDP)'!S41-'[9]Aggregates (per cent of GDP)'!S41</f>
        <v>0</v>
      </c>
      <c r="AY44" s="28">
        <f>'Aggregates (per cent of GDP)'!T41-'[9]Aggregates (per cent of GDP)'!T41</f>
        <v>0</v>
      </c>
      <c r="AZ44" s="28">
        <f>'Aggregates (per cent of GDP)'!U41-'[9]Aggregates (per cent of GDP)'!U41</f>
        <v>0</v>
      </c>
      <c r="BA44" s="28">
        <f>'Aggregates (per cent of GDP)'!V41-'[9]Aggregates (per cent of GDP)'!V41</f>
        <v>0</v>
      </c>
      <c r="BB44" s="28">
        <f>'Aggregates (per cent of GDP)'!W41-'[9]Aggregates (per cent of GDP)'!W41</f>
        <v>0</v>
      </c>
      <c r="BC44" s="28">
        <f>'Aggregates (per cent of GDP)'!X41-'[9]Aggregates (per cent of GDP)'!X41</f>
        <v>0</v>
      </c>
      <c r="BD44" s="28">
        <f>'Aggregates (per cent of GDP)'!AA41-'[9]Aggregates (per cent of GDP)'!Y41</f>
        <v>2.8591893834784003</v>
      </c>
      <c r="BE44" s="28">
        <f>'Aggregates (per cent of GDP)'!AB41-'[9]Aggregates (per cent of GDP)'!Z41</f>
        <v>2.3752697902785758</v>
      </c>
      <c r="BF44" s="28">
        <f>'Aggregates (per cent of GDP)'!AC41-'[9]Aggregates (per cent of GDP)'!AA41</f>
        <v>40.190785016471942</v>
      </c>
      <c r="BG44" s="28"/>
      <c r="BH44" s="28"/>
      <c r="BI44" s="28"/>
      <c r="BK44" s="33" t="s">
        <v>35</v>
      </c>
      <c r="BL44" s="28">
        <f>'Aggregates (2024-25 prices)'!C41-'[9]Aggregates (2024-25 prices)'!$C$41</f>
        <v>-0.12476393955193998</v>
      </c>
      <c r="BM44" s="28">
        <f>'Aggregates (2024-25 prices)'!D41-'[9]Aggregates (2024-25 prices)'!D41</f>
        <v>-0.13714747264202742</v>
      </c>
      <c r="BN44" s="28">
        <f>'Aggregates (2024-25 prices)'!E41-'[9]Aggregates (2024-25 prices)'!E41</f>
        <v>-0.1216591974987864</v>
      </c>
      <c r="BO44" s="28">
        <f>'Aggregates (2024-25 prices)'!F41-'[9]Aggregates (2024-25 prices)'!F41</f>
        <v>-4.8342886920273997E-3</v>
      </c>
      <c r="BP44" s="28">
        <f>'Aggregates (2024-25 prices)'!G41-'[9]Aggregates (2024-25 prices)'!G41</f>
        <v>-1.0653986451274022E-2</v>
      </c>
      <c r="BQ44" s="28">
        <f>'Aggregates (2024-25 prices)'!H41-'[9]Aggregates (2024-25 prices)'!H41</f>
        <v>-1.5488275143297869E-2</v>
      </c>
      <c r="BR44" s="28">
        <f>'Aggregates (2024-25 prices)'!I41-'[9]Aggregates (2024-25 prices)'!I41</f>
        <v>-0.11294945283998459</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27</v>
      </c>
      <c r="C45" s="28">
        <f>'Aggregates (£bn)'!C45-'[9]Aggregates (£bn)'!C45</f>
        <v>0</v>
      </c>
      <c r="D45" s="28">
        <f>'Aggregates (£bn)'!D45-'[9]Aggregates (£bn)'!D45</f>
        <v>0</v>
      </c>
      <c r="E45" s="28">
        <f>'Aggregates (£bn)'!E45-'[9]Aggregates (£bn)'!E45</f>
        <v>0</v>
      </c>
      <c r="F45" s="28">
        <f>'Aggregates (£bn)'!F45-'[9]Aggregates (£bn)'!F45</f>
        <v>0</v>
      </c>
      <c r="G45" s="28">
        <f>'Aggregates (£bn)'!G45-'[9]Aggregates (£bn)'!G45</f>
        <v>0</v>
      </c>
      <c r="H45" s="28">
        <f>'Aggregates (£bn)'!H45-'[9]Aggregates (£bn)'!H45</f>
        <v>0</v>
      </c>
      <c r="I45" s="28">
        <f>'Aggregates (£bn)'!I45-'[9]Aggregates (£bn)'!I45</f>
        <v>0</v>
      </c>
      <c r="J45" s="28">
        <f>'Aggregates (£bn)'!J45-'[9]Aggregates (£bn)'!J45</f>
        <v>0</v>
      </c>
      <c r="K45" s="28">
        <f>'Aggregates (£bn)'!K45-'[9]Aggregates (£bn)'!K45</f>
        <v>0</v>
      </c>
      <c r="L45" s="28">
        <f>'Aggregates (£bn)'!L45-'[9]Aggregates (£bn)'!L45</f>
        <v>0</v>
      </c>
      <c r="M45" s="28">
        <f>'Aggregates (£bn)'!L45-'[9]Aggregates (£bn)'!M45</f>
        <v>-4.6142029632368047</v>
      </c>
      <c r="N45" s="28">
        <f>'Aggregates (£bn)'!M45-'[9]Aggregates (£bn)'!N45</f>
        <v>-1.9925940735263907</v>
      </c>
      <c r="O45" s="28">
        <f>'Aggregates (£bn)'!N45-'[9]Aggregates (£bn)'!O45</f>
        <v>-4.6142029632368038</v>
      </c>
      <c r="P45" s="28">
        <f>'Aggregates (£bn)'!P45-'[9]Aggregates (£bn)'!P45</f>
        <v>0</v>
      </c>
      <c r="Q45" s="28">
        <f>'Aggregates (£bn)'!Q45-'[9]Aggregates (£bn)'!Q45</f>
        <v>0</v>
      </c>
      <c r="R45" s="28">
        <f>'Aggregates (£bn)'!R45-'[9]Aggregates (£bn)'!R45</f>
        <v>0</v>
      </c>
      <c r="S45" s="28">
        <f>'Aggregates (£bn)'!S45-'[9]Aggregates (£bn)'!S45</f>
        <v>0</v>
      </c>
      <c r="T45" s="28">
        <f>'Aggregates (£bn)'!T45-'[9]Aggregates (£bn)'!T45</f>
        <v>0</v>
      </c>
      <c r="U45" s="28">
        <f>'Aggregates (£bn)'!U45-'[9]Aggregates (£bn)'!U45</f>
        <v>0</v>
      </c>
      <c r="V45" s="28">
        <f>'Aggregates (£bn)'!V45-'[9]Aggregates (£bn)'!V45</f>
        <v>0</v>
      </c>
      <c r="W45" s="28">
        <f>'Aggregates (£bn)'!W45-'[9]Aggregates (£bn)'!W45</f>
        <v>0</v>
      </c>
      <c r="X45" s="28">
        <f>'Aggregates (£bn)'!X45-'[9]Aggregates (£bn)'!X45</f>
        <v>0</v>
      </c>
      <c r="Y45" s="28">
        <f>'Aggregates (£bn)'!AA45-'[9]Aggregates (£bn)'!Y45</f>
        <v>11.76</v>
      </c>
      <c r="Z45" s="28">
        <f>'Aggregates (£bn)'!AB45-'[9]Aggregates (£bn)'!Z45</f>
        <v>7.1457970367631969</v>
      </c>
      <c r="AA45" s="28">
        <f>'Aggregates (£bn)'!AC45-'[9]Aggregates (£bn)'!AA45</f>
        <v>143.38800000000001</v>
      </c>
      <c r="AB45" s="28">
        <f>'Aggregates (£bn)'!AD45-'[9]Aggregates (£bn)'!AB45</f>
        <v>-7.1457970367631969</v>
      </c>
      <c r="AC45" s="28">
        <f>'Aggregates (£bn)'!AE45-'[9]Aggregates (£bn)'!AC45</f>
        <v>203.49600000000001</v>
      </c>
      <c r="AD45" s="28">
        <f>'Aggregates (£bn)'!AF45-'[9]Aggregates (£bn)'!AD45</f>
        <v>370.53800000000001</v>
      </c>
      <c r="AE45" s="28">
        <f>'Aggregates (£bn)'!AG43-'[9]Aggregates (£bn)'!AE45</f>
        <v>-361.80701019613656</v>
      </c>
      <c r="AF45" s="28"/>
      <c r="AG45" s="33" t="s">
        <v>29</v>
      </c>
      <c r="AH45" s="28">
        <f>'Aggregates (per cent of GDP)'!C42-'[9]Aggregates (per cent of GDP)'!C42</f>
        <v>0</v>
      </c>
      <c r="AI45" s="28">
        <f>'Aggregates (per cent of GDP)'!D42-'[9]Aggregates (per cent of GDP)'!D42</f>
        <v>0</v>
      </c>
      <c r="AJ45" s="28">
        <f>'Aggregates (per cent of GDP)'!E42-'[9]Aggregates (per cent of GDP)'!E42</f>
        <v>0</v>
      </c>
      <c r="AK45" s="28">
        <f>'Aggregates (per cent of GDP)'!F42-'[9]Aggregates (per cent of GDP)'!F42</f>
        <v>0</v>
      </c>
      <c r="AL45" s="28">
        <f>'Aggregates (per cent of GDP)'!G42-'[9]Aggregates (per cent of GDP)'!G42</f>
        <v>0</v>
      </c>
      <c r="AM45" s="28">
        <f>'Aggregates (per cent of GDP)'!H42-'[9]Aggregates (per cent of GDP)'!H42</f>
        <v>0</v>
      </c>
      <c r="AN45" s="28">
        <f>'Aggregates (per cent of GDP)'!I42-'[9]Aggregates (per cent of GDP)'!I42</f>
        <v>0</v>
      </c>
      <c r="AO45" s="28">
        <f>'Aggregates (per cent of GDP)'!J42-'[9]Aggregates (per cent of GDP)'!J42</f>
        <v>0</v>
      </c>
      <c r="AP45" s="28">
        <f>'Aggregates (per cent of GDP)'!K42-'[9]Aggregates (per cent of GDP)'!K42</f>
        <v>0</v>
      </c>
      <c r="AQ45" s="28">
        <f>'Aggregates (per cent of GDP)'!L42-'[9]Aggregates (per cent of GDP)'!L42</f>
        <v>0</v>
      </c>
      <c r="AR45" s="28">
        <f>'Aggregates (per cent of GDP)'!M42-'[9]Aggregates (per cent of GDP)'!M42</f>
        <v>0</v>
      </c>
      <c r="AS45" s="28">
        <f>'Aggregates (per cent of GDP)'!L42-'[9]Aggregates (per cent of GDP)'!N42</f>
        <v>-0.8043083973982954</v>
      </c>
      <c r="AT45" s="28">
        <f>'Aggregates (per cent of GDP)'!N42-'[9]Aggregates (per cent of GDP)'!O42</f>
        <v>-1.6072279963390557E-2</v>
      </c>
      <c r="AU45" s="28">
        <f>'Aggregates (per cent of GDP)'!P42-'[9]Aggregates (per cent of GDP)'!P42</f>
        <v>0</v>
      </c>
      <c r="AV45" s="28">
        <f>'Aggregates (per cent of GDP)'!R42-'[9]Aggregates (per cent of GDP)'!Q42</f>
        <v>-0.63666062902918086</v>
      </c>
      <c r="AW45" s="28">
        <f>'Aggregates (per cent of GDP)'!R42-'[9]Aggregates (per cent of GDP)'!R42</f>
        <v>0</v>
      </c>
      <c r="AX45" s="28">
        <f>'Aggregates (per cent of GDP)'!S42-'[9]Aggregates (per cent of GDP)'!S42</f>
        <v>0</v>
      </c>
      <c r="AY45" s="28">
        <f>'Aggregates (per cent of GDP)'!T42-'[9]Aggregates (per cent of GDP)'!T42</f>
        <v>0</v>
      </c>
      <c r="AZ45" s="28">
        <f>'Aggregates (per cent of GDP)'!U42-'[9]Aggregates (per cent of GDP)'!U42</f>
        <v>0</v>
      </c>
      <c r="BA45" s="28">
        <f>'Aggregates (per cent of GDP)'!V42-'[9]Aggregates (per cent of GDP)'!V42</f>
        <v>0</v>
      </c>
      <c r="BB45" s="28">
        <f>'Aggregates (per cent of GDP)'!W42-'[9]Aggregates (per cent of GDP)'!W42</f>
        <v>0</v>
      </c>
      <c r="BC45" s="28">
        <f>'Aggregates (per cent of GDP)'!X42-'[9]Aggregates (per cent of GDP)'!X42</f>
        <v>0</v>
      </c>
      <c r="BD45" s="28">
        <f>'Aggregates (per cent of GDP)'!AA42-'[9]Aggregates (per cent of GDP)'!Y42</f>
        <v>2.2727112132824878</v>
      </c>
      <c r="BE45" s="28">
        <f>'Aggregates (per cent of GDP)'!AB42-'[9]Aggregates (per cent of GDP)'!Z42</f>
        <v>2.2566389333190973</v>
      </c>
      <c r="BF45" s="28">
        <f>'Aggregates (per cent of GDP)'!AC42-'[9]Aggregates (per cent of GDP)'!AA42</f>
        <v>39.955341895943789</v>
      </c>
      <c r="BG45" s="28"/>
      <c r="BH45" s="28"/>
      <c r="BI45" s="28"/>
      <c r="BK45" s="33" t="s">
        <v>36</v>
      </c>
      <c r="BL45" s="28">
        <f>'Aggregates (2024-25 prices)'!C42-'[9]Aggregates (2024-25 prices)'!$C$42</f>
        <v>-0.1200243407708399</v>
      </c>
      <c r="BM45" s="28">
        <f>'Aggregates (2024-25 prices)'!D42-'[9]Aggregates (2024-25 prices)'!D42</f>
        <v>-0.14352687626774241</v>
      </c>
      <c r="BN45" s="28">
        <f>'Aggregates (2024-25 prices)'!E42-'[9]Aggregates (2024-25 prices)'!E42</f>
        <v>-0.12898935091288877</v>
      </c>
      <c r="BO45" s="28">
        <f>'Aggregates (2024-25 prices)'!F42-'[9]Aggregates (2024-25 prices)'!F42</f>
        <v>-4.0750507099431843E-3</v>
      </c>
      <c r="BP45" s="28">
        <f>'Aggregates (2024-25 prices)'!G42-'[9]Aggregates (2024-25 prices)'!G42</f>
        <v>-1.0462474645038355E-2</v>
      </c>
      <c r="BQ45" s="28">
        <f>'Aggregates (2024-25 prices)'!H42-'[9]Aggregates (2024-25 prices)'!H42</f>
        <v>-1.4537525354974434E-2</v>
      </c>
      <c r="BR45" s="28">
        <f>'Aggregates (2024-25 prices)'!I42-'[9]Aggregates (2024-25 prices)'!I42</f>
        <v>-0.10892292089249622</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28</v>
      </c>
      <c r="C46" s="28">
        <f>'Aggregates (£bn)'!C46-'[9]Aggregates (£bn)'!C46</f>
        <v>0</v>
      </c>
      <c r="D46" s="28">
        <f>'Aggregates (£bn)'!D46-'[9]Aggregates (£bn)'!D46</f>
        <v>0</v>
      </c>
      <c r="E46" s="28">
        <f>'Aggregates (£bn)'!E46-'[9]Aggregates (£bn)'!E46</f>
        <v>0</v>
      </c>
      <c r="F46" s="28">
        <f>'Aggregates (£bn)'!F46-'[9]Aggregates (£bn)'!F46</f>
        <v>0</v>
      </c>
      <c r="G46" s="28">
        <f>'Aggregates (£bn)'!G46-'[9]Aggregates (£bn)'!G46</f>
        <v>0</v>
      </c>
      <c r="H46" s="28">
        <f>'Aggregates (£bn)'!H46-'[9]Aggregates (£bn)'!H46</f>
        <v>0</v>
      </c>
      <c r="I46" s="28">
        <f>'Aggregates (£bn)'!I46-'[9]Aggregates (£bn)'!I46</f>
        <v>0</v>
      </c>
      <c r="J46" s="28">
        <f>'Aggregates (£bn)'!J46-'[9]Aggregates (£bn)'!J46</f>
        <v>0</v>
      </c>
      <c r="K46" s="28">
        <f>'Aggregates (£bn)'!K46-'[9]Aggregates (£bn)'!K46</f>
        <v>0</v>
      </c>
      <c r="L46" s="28">
        <f>'Aggregates (£bn)'!L46-'[9]Aggregates (£bn)'!L46</f>
        <v>0</v>
      </c>
      <c r="M46" s="28">
        <f>'Aggregates (£bn)'!L46-'[9]Aggregates (£bn)'!M46</f>
        <v>-1.8714041724304993</v>
      </c>
      <c r="N46" s="28">
        <f>'Aggregates (£bn)'!M46-'[9]Aggregates (£bn)'!N46</f>
        <v>-7.3721916551390025</v>
      </c>
      <c r="O46" s="28">
        <f>'Aggregates (£bn)'!N46-'[9]Aggregates (£bn)'!O46</f>
        <v>-1.8714041724304984</v>
      </c>
      <c r="P46" s="28">
        <f>'Aggregates (£bn)'!P46-'[9]Aggregates (£bn)'!P46</f>
        <v>0</v>
      </c>
      <c r="Q46" s="28">
        <f>'Aggregates (£bn)'!Q46-'[9]Aggregates (£bn)'!Q46</f>
        <v>0</v>
      </c>
      <c r="R46" s="28">
        <f>'Aggregates (£bn)'!R46-'[9]Aggregates (£bn)'!R46</f>
        <v>0</v>
      </c>
      <c r="S46" s="28">
        <f>'Aggregates (£bn)'!S46-'[9]Aggregates (£bn)'!S46</f>
        <v>0</v>
      </c>
      <c r="T46" s="28">
        <f>'Aggregates (£bn)'!T46-'[9]Aggregates (£bn)'!T46</f>
        <v>0</v>
      </c>
      <c r="U46" s="28">
        <f>'Aggregates (£bn)'!U46-'[9]Aggregates (£bn)'!U46</f>
        <v>0</v>
      </c>
      <c r="V46" s="28">
        <f>'Aggregates (£bn)'!V46-'[9]Aggregates (£bn)'!V46</f>
        <v>0</v>
      </c>
      <c r="W46" s="28">
        <f>'Aggregates (£bn)'!W46-'[9]Aggregates (£bn)'!W46</f>
        <v>0</v>
      </c>
      <c r="X46" s="28">
        <f>'Aggregates (£bn)'!X46-'[9]Aggregates (£bn)'!X46</f>
        <v>0</v>
      </c>
      <c r="Y46" s="28">
        <f>'Aggregates (£bn)'!AA46-'[9]Aggregates (£bn)'!Y46</f>
        <v>11.057</v>
      </c>
      <c r="Z46" s="28">
        <f>'Aggregates (£bn)'!AB46-'[9]Aggregates (£bn)'!Z46</f>
        <v>9.185595827569502</v>
      </c>
      <c r="AA46" s="28">
        <f>'Aggregates (£bn)'!AC46-'[9]Aggregates (£bn)'!AA46</f>
        <v>155.42500000000001</v>
      </c>
      <c r="AB46" s="28">
        <f>'Aggregates (£bn)'!AD46-'[9]Aggregates (£bn)'!AB46</f>
        <v>-9.185595827569502</v>
      </c>
      <c r="AC46" s="28">
        <f>'Aggregates (£bn)'!AE46-'[9]Aggregates (£bn)'!AC46</f>
        <v>220.23600000000002</v>
      </c>
      <c r="AD46" s="28">
        <f>'Aggregates (£bn)'!AF46-'[9]Aggregates (£bn)'!AD46</f>
        <v>406.58499999999998</v>
      </c>
      <c r="AE46" s="28">
        <f>'Aggregates (£bn)'!AG44-'[9]Aggregates (£bn)'!AE46</f>
        <v>-389.43023094265499</v>
      </c>
      <c r="AF46" s="28"/>
      <c r="AG46" s="33" t="s">
        <v>30</v>
      </c>
      <c r="AH46" s="28">
        <f>'Aggregates (per cent of GDP)'!C43-'[9]Aggregates (per cent of GDP)'!C43</f>
        <v>0</v>
      </c>
      <c r="AI46" s="28">
        <f>'Aggregates (per cent of GDP)'!D43-'[9]Aggregates (per cent of GDP)'!D43</f>
        <v>0</v>
      </c>
      <c r="AJ46" s="28">
        <f>'Aggregates (per cent of GDP)'!E43-'[9]Aggregates (per cent of GDP)'!E43</f>
        <v>0</v>
      </c>
      <c r="AK46" s="28">
        <f>'Aggregates (per cent of GDP)'!F43-'[9]Aggregates (per cent of GDP)'!F43</f>
        <v>0</v>
      </c>
      <c r="AL46" s="28">
        <f>'Aggregates (per cent of GDP)'!G43-'[9]Aggregates (per cent of GDP)'!G43</f>
        <v>0</v>
      </c>
      <c r="AM46" s="28">
        <f>'Aggregates (per cent of GDP)'!H43-'[9]Aggregates (per cent of GDP)'!H43</f>
        <v>0</v>
      </c>
      <c r="AN46" s="28">
        <f>'Aggregates (per cent of GDP)'!I43-'[9]Aggregates (per cent of GDP)'!I43</f>
        <v>0</v>
      </c>
      <c r="AO46" s="28">
        <f>'Aggregates (per cent of GDP)'!J43-'[9]Aggregates (per cent of GDP)'!J43</f>
        <v>0</v>
      </c>
      <c r="AP46" s="28">
        <f>'Aggregates (per cent of GDP)'!K43-'[9]Aggregates (per cent of GDP)'!K43</f>
        <v>0</v>
      </c>
      <c r="AQ46" s="28">
        <f>'Aggregates (per cent of GDP)'!L43-'[9]Aggregates (per cent of GDP)'!L43</f>
        <v>0</v>
      </c>
      <c r="AR46" s="28">
        <f>'Aggregates (per cent of GDP)'!M43-'[9]Aggregates (per cent of GDP)'!M43</f>
        <v>0</v>
      </c>
      <c r="AS46" s="28">
        <f>'Aggregates (per cent of GDP)'!L43-'[9]Aggregates (per cent of GDP)'!N43</f>
        <v>-0.71457878045097956</v>
      </c>
      <c r="AT46" s="28">
        <f>'Aggregates (per cent of GDP)'!N43-'[9]Aggregates (per cent of GDP)'!O43</f>
        <v>0.15320834391477312</v>
      </c>
      <c r="AU46" s="28">
        <f>'Aggregates (per cent of GDP)'!P43-'[9]Aggregates (per cent of GDP)'!P43</f>
        <v>0</v>
      </c>
      <c r="AV46" s="28">
        <f>'Aggregates (per cent of GDP)'!R43-'[9]Aggregates (per cent of GDP)'!Q43</f>
        <v>-0.97697307131662303</v>
      </c>
      <c r="AW46" s="28">
        <f>'Aggregates (per cent of GDP)'!R43-'[9]Aggregates (per cent of GDP)'!R43</f>
        <v>0</v>
      </c>
      <c r="AX46" s="28">
        <f>'Aggregates (per cent of GDP)'!S43-'[9]Aggregates (per cent of GDP)'!S43</f>
        <v>0</v>
      </c>
      <c r="AY46" s="28">
        <f>'Aggregates (per cent of GDP)'!T43-'[9]Aggregates (per cent of GDP)'!T43</f>
        <v>0</v>
      </c>
      <c r="AZ46" s="28">
        <f>'Aggregates (per cent of GDP)'!U43-'[9]Aggregates (per cent of GDP)'!U43</f>
        <v>0</v>
      </c>
      <c r="BA46" s="28">
        <f>'Aggregates (per cent of GDP)'!V43-'[9]Aggregates (per cent of GDP)'!V43</f>
        <v>0</v>
      </c>
      <c r="BB46" s="28">
        <f>'Aggregates (per cent of GDP)'!W43-'[9]Aggregates (per cent of GDP)'!W43</f>
        <v>0</v>
      </c>
      <c r="BC46" s="28">
        <f>'Aggregates (per cent of GDP)'!X43-'[9]Aggregates (per cent of GDP)'!X43</f>
        <v>0</v>
      </c>
      <c r="BD46" s="28">
        <f>'Aggregates (per cent of GDP)'!AA43-'[9]Aggregates (per cent of GDP)'!Y43</f>
        <v>2.1293059041439704</v>
      </c>
      <c r="BE46" s="28">
        <f>'Aggregates (per cent of GDP)'!AB43-'[9]Aggregates (per cent of GDP)'!Z43</f>
        <v>2.2825142480587437</v>
      </c>
      <c r="BF46" s="28">
        <f>'Aggregates (per cent of GDP)'!AC43-'[9]Aggregates (per cent of GDP)'!AA43</f>
        <v>39.668570050744734</v>
      </c>
      <c r="BG46" s="28"/>
      <c r="BH46" s="28"/>
      <c r="BI46" s="28"/>
      <c r="BK46" s="33" t="s">
        <v>37</v>
      </c>
      <c r="BL46" s="28">
        <f>'Aggregates (2024-25 prices)'!C43-'[9]Aggregates (2024-25 prices)'!$C$43</f>
        <v>-0.12055571992112846</v>
      </c>
      <c r="BM46" s="28">
        <f>'Aggregates (2024-25 prices)'!D43-'[9]Aggregates (2024-25 prices)'!D43</f>
        <v>-0.14587228796835916</v>
      </c>
      <c r="BN46" s="28">
        <f>'Aggregates (2024-25 prices)'!E43-'[9]Aggregates (2024-25 prices)'!E43</f>
        <v>-0.1323663708087679</v>
      </c>
      <c r="BO46" s="28">
        <f>'Aggregates (2024-25 prices)'!F43-'[9]Aggregates (2024-25 prices)'!F43</f>
        <v>-3.1429980276147518E-3</v>
      </c>
      <c r="BP46" s="28">
        <f>'Aggregates (2024-25 prices)'!G43-'[9]Aggregates (2024-25 prices)'!G43</f>
        <v>-1.0362919132148818E-2</v>
      </c>
      <c r="BQ46" s="28">
        <f>'Aggregates (2024-25 prices)'!H43-'[9]Aggregates (2024-25 prices)'!H43</f>
        <v>-1.3505917159768899E-2</v>
      </c>
      <c r="BR46" s="28">
        <f>'Aggregates (2024-25 prices)'!I43-'[9]Aggregates (2024-25 prices)'!I43</f>
        <v>-0.10936489151873729</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29</v>
      </c>
      <c r="C47" s="28">
        <f>'Aggregates (£bn)'!C47-'[9]Aggregates (£bn)'!C47</f>
        <v>0</v>
      </c>
      <c r="D47" s="28">
        <f>'Aggregates (£bn)'!D47-'[9]Aggregates (£bn)'!D47</f>
        <v>0</v>
      </c>
      <c r="E47" s="28">
        <f>'Aggregates (£bn)'!E47-'[9]Aggregates (£bn)'!E47</f>
        <v>0</v>
      </c>
      <c r="F47" s="28">
        <f>'Aggregates (£bn)'!F47-'[9]Aggregates (£bn)'!F47</f>
        <v>0</v>
      </c>
      <c r="G47" s="28">
        <f>'Aggregates (£bn)'!G47-'[9]Aggregates (£bn)'!G47</f>
        <v>0</v>
      </c>
      <c r="H47" s="28">
        <f>'Aggregates (£bn)'!H47-'[9]Aggregates (£bn)'!H47</f>
        <v>0</v>
      </c>
      <c r="I47" s="28">
        <f>'Aggregates (£bn)'!I47-'[9]Aggregates (£bn)'!I47</f>
        <v>0</v>
      </c>
      <c r="J47" s="28">
        <f>'Aggregates (£bn)'!J47-'[9]Aggregates (£bn)'!J47</f>
        <v>0</v>
      </c>
      <c r="K47" s="28">
        <f>'Aggregates (£bn)'!K47-'[9]Aggregates (£bn)'!K47</f>
        <v>0</v>
      </c>
      <c r="L47" s="28">
        <f>'Aggregates (£bn)'!L47-'[9]Aggregates (£bn)'!L47</f>
        <v>0</v>
      </c>
      <c r="M47" s="28">
        <f>'Aggregates (£bn)'!L47-'[9]Aggregates (£bn)'!M47</f>
        <v>-6.8236311089768797E-2</v>
      </c>
      <c r="N47" s="28">
        <f>'Aggregates (£bn)'!M47-'[9]Aggregates (£bn)'!N47</f>
        <v>-3.3465273778204603</v>
      </c>
      <c r="O47" s="28">
        <f>'Aggregates (£bn)'!N47-'[9]Aggregates (£bn)'!O47</f>
        <v>-6.8236311089771462E-2</v>
      </c>
      <c r="P47" s="28">
        <f>'Aggregates (£bn)'!P47-'[9]Aggregates (£bn)'!P47</f>
        <v>0</v>
      </c>
      <c r="Q47" s="28">
        <f>'Aggregates (£bn)'!Q47-'[9]Aggregates (£bn)'!Q47</f>
        <v>0</v>
      </c>
      <c r="R47" s="28">
        <f>'Aggregates (£bn)'!R47-'[9]Aggregates (£bn)'!R47</f>
        <v>0</v>
      </c>
      <c r="S47" s="28">
        <f>'Aggregates (£bn)'!S47-'[9]Aggregates (£bn)'!S47</f>
        <v>0</v>
      </c>
      <c r="T47" s="28">
        <f>'Aggregates (£bn)'!T47-'[9]Aggregates (£bn)'!T47</f>
        <v>0</v>
      </c>
      <c r="U47" s="28">
        <f>'Aggregates (£bn)'!U47-'[9]Aggregates (£bn)'!U47</f>
        <v>0</v>
      </c>
      <c r="V47" s="28">
        <f>'Aggregates (£bn)'!V47-'[9]Aggregates (£bn)'!V47</f>
        <v>0</v>
      </c>
      <c r="W47" s="28">
        <f>'Aggregates (£bn)'!W47-'[9]Aggregates (£bn)'!W47</f>
        <v>0</v>
      </c>
      <c r="X47" s="28">
        <f>'Aggregates (£bn)'!X47-'[9]Aggregates (£bn)'!X47</f>
        <v>0</v>
      </c>
      <c r="Y47" s="28">
        <f>'Aggregates (£bn)'!AA47-'[9]Aggregates (£bn)'!Y47</f>
        <v>9.6489999999999991</v>
      </c>
      <c r="Z47" s="28">
        <f>'Aggregates (£bn)'!AB47-'[9]Aggregates (£bn)'!Z47</f>
        <v>9.5807636889102277</v>
      </c>
      <c r="AA47" s="28">
        <f>'Aggregates (£bn)'!AC47-'[9]Aggregates (£bn)'!AA47</f>
        <v>169.63399999999999</v>
      </c>
      <c r="AB47" s="28">
        <f>'Aggregates (£bn)'!AD47-'[9]Aggregates (£bn)'!AB47</f>
        <v>-9.5807636889102277</v>
      </c>
      <c r="AC47" s="28">
        <f>'Aggregates (£bn)'!AE47-'[9]Aggregates (£bn)'!AC47</f>
        <v>245.27600000000004</v>
      </c>
      <c r="AD47" s="28">
        <f>'Aggregates (£bn)'!AF47-'[9]Aggregates (£bn)'!AD47</f>
        <v>439.12299999999999</v>
      </c>
      <c r="AE47" s="28">
        <f>'Aggregates (£bn)'!AG45-'[9]Aggregates (£bn)'!AE47</f>
        <v>-426.04724586768032</v>
      </c>
      <c r="AF47" s="28"/>
      <c r="AG47" s="33" t="s">
        <v>31</v>
      </c>
      <c r="AH47" s="28">
        <f>'Aggregates (per cent of GDP)'!C44-'[9]Aggregates (per cent of GDP)'!C44</f>
        <v>0</v>
      </c>
      <c r="AI47" s="28">
        <f>'Aggregates (per cent of GDP)'!D44-'[9]Aggregates (per cent of GDP)'!D44</f>
        <v>0</v>
      </c>
      <c r="AJ47" s="28">
        <f>'Aggregates (per cent of GDP)'!E44-'[9]Aggregates (per cent of GDP)'!E44</f>
        <v>0</v>
      </c>
      <c r="AK47" s="28">
        <f>'Aggregates (per cent of GDP)'!F44-'[9]Aggregates (per cent of GDP)'!F44</f>
        <v>0</v>
      </c>
      <c r="AL47" s="28">
        <f>'Aggregates (per cent of GDP)'!G44-'[9]Aggregates (per cent of GDP)'!G44</f>
        <v>0</v>
      </c>
      <c r="AM47" s="28">
        <f>'Aggregates (per cent of GDP)'!H44-'[9]Aggregates (per cent of GDP)'!H44</f>
        <v>0</v>
      </c>
      <c r="AN47" s="28">
        <f>'Aggregates (per cent of GDP)'!I44-'[9]Aggregates (per cent of GDP)'!I44</f>
        <v>0</v>
      </c>
      <c r="AO47" s="28">
        <f>'Aggregates (per cent of GDP)'!J44-'[9]Aggregates (per cent of GDP)'!J44</f>
        <v>0</v>
      </c>
      <c r="AP47" s="28">
        <f>'Aggregates (per cent of GDP)'!K44-'[9]Aggregates (per cent of GDP)'!K44</f>
        <v>0</v>
      </c>
      <c r="AQ47" s="28">
        <f>'Aggregates (per cent of GDP)'!L44-'[9]Aggregates (per cent of GDP)'!L44</f>
        <v>0</v>
      </c>
      <c r="AR47" s="28">
        <f>'Aggregates (per cent of GDP)'!M44-'[9]Aggregates (per cent of GDP)'!M44</f>
        <v>0</v>
      </c>
      <c r="AS47" s="28">
        <f>'Aggregates (per cent of GDP)'!L44-'[9]Aggregates (per cent of GDP)'!N44</f>
        <v>-0.16144037034962588</v>
      </c>
      <c r="AT47" s="28">
        <f>'Aggregates (per cent of GDP)'!N44-'[9]Aggregates (per cent of GDP)'!O44</f>
        <v>1.1588430285300828</v>
      </c>
      <c r="AU47" s="28">
        <f>'Aggregates (per cent of GDP)'!P44-'[9]Aggregates (per cent of GDP)'!P44</f>
        <v>0</v>
      </c>
      <c r="AV47" s="28">
        <f>'Aggregates (per cent of GDP)'!R44-'[9]Aggregates (per cent of GDP)'!Q44</f>
        <v>-0.66883501809559476</v>
      </c>
      <c r="AW47" s="28">
        <f>'Aggregates (per cent of GDP)'!R44-'[9]Aggregates (per cent of GDP)'!R44</f>
        <v>0</v>
      </c>
      <c r="AX47" s="28">
        <f>'Aggregates (per cent of GDP)'!S44-'[9]Aggregates (per cent of GDP)'!S44</f>
        <v>0</v>
      </c>
      <c r="AY47" s="28">
        <f>'Aggregates (per cent of GDP)'!T44-'[9]Aggregates (per cent of GDP)'!T44</f>
        <v>0</v>
      </c>
      <c r="AZ47" s="28">
        <f>'Aggregates (per cent of GDP)'!U44-'[9]Aggregates (per cent of GDP)'!U44</f>
        <v>0</v>
      </c>
      <c r="BA47" s="28">
        <f>'Aggregates (per cent of GDP)'!V44-'[9]Aggregates (per cent of GDP)'!V44</f>
        <v>0</v>
      </c>
      <c r="BB47" s="28">
        <f>'Aggregates (per cent of GDP)'!W44-'[9]Aggregates (per cent of GDP)'!W44</f>
        <v>0</v>
      </c>
      <c r="BC47" s="28">
        <f>'Aggregates (per cent of GDP)'!X44-'[9]Aggregates (per cent of GDP)'!X44</f>
        <v>0</v>
      </c>
      <c r="BD47" s="28">
        <f>'Aggregates (per cent of GDP)'!AA44-'[9]Aggregates (per cent of GDP)'!Y44</f>
        <v>1.2261325346312242</v>
      </c>
      <c r="BE47" s="28">
        <f>'Aggregates (per cent of GDP)'!AB44-'[9]Aggregates (per cent of GDP)'!Z44</f>
        <v>2.3849755631613068</v>
      </c>
      <c r="BF47" s="28">
        <f>'Aggregates (per cent of GDP)'!AC44-'[9]Aggregates (per cent of GDP)'!AA44</f>
        <v>37.951414888306502</v>
      </c>
      <c r="BG47" s="28"/>
      <c r="BH47" s="28"/>
      <c r="BI47" s="28"/>
      <c r="BK47" s="33" t="s">
        <v>38</v>
      </c>
      <c r="BL47" s="28">
        <f>'Aggregates (2024-25 prices)'!C44-'[9]Aggregates (2024-25 prices)'!$C$44</f>
        <v>-0.12825278990771949</v>
      </c>
      <c r="BM47" s="28">
        <f>'Aggregates (2024-25 prices)'!D44-'[9]Aggregates (2024-25 prices)'!D44</f>
        <v>-0.14956477438147431</v>
      </c>
      <c r="BN47" s="28">
        <f>'Aggregates (2024-25 prices)'!E44-'[9]Aggregates (2024-25 prices)'!E44</f>
        <v>-0.13592042697723627</v>
      </c>
      <c r="BO47" s="28">
        <f>'Aggregates (2024-25 prices)'!F44-'[9]Aggregates (2024-25 prices)'!F44</f>
        <v>-3.4386220281419355E-3</v>
      </c>
      <c r="BP47" s="28">
        <f>'Aggregates (2024-25 prices)'!G44-'[9]Aggregates (2024-25 prices)'!G44</f>
        <v>-1.0205725376032149E-2</v>
      </c>
      <c r="BQ47" s="28">
        <f>'Aggregates (2024-25 prices)'!H44-'[9]Aggregates (2024-25 prices)'!H44</f>
        <v>-1.3644347404174084E-2</v>
      </c>
      <c r="BR47" s="28">
        <f>'Aggregates (2024-25 prices)'!I44-'[9]Aggregates (2024-25 prices)'!I44</f>
        <v>-0.11692382338674179</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30</v>
      </c>
      <c r="C48" s="28">
        <f>'Aggregates (£bn)'!C48-'[9]Aggregates (£bn)'!C48</f>
        <v>0</v>
      </c>
      <c r="D48" s="28">
        <f>'Aggregates (£bn)'!D48-'[9]Aggregates (£bn)'!D48</f>
        <v>0</v>
      </c>
      <c r="E48" s="28">
        <f>'Aggregates (£bn)'!E48-'[9]Aggregates (£bn)'!E48</f>
        <v>0</v>
      </c>
      <c r="F48" s="28">
        <f>'Aggregates (£bn)'!F48-'[9]Aggregates (£bn)'!F48</f>
        <v>0</v>
      </c>
      <c r="G48" s="28">
        <f>'Aggregates (£bn)'!G48-'[9]Aggregates (£bn)'!G48</f>
        <v>0</v>
      </c>
      <c r="H48" s="28">
        <f>'Aggregates (£bn)'!H48-'[9]Aggregates (£bn)'!H48</f>
        <v>0</v>
      </c>
      <c r="I48" s="28">
        <f>'Aggregates (£bn)'!I48-'[9]Aggregates (£bn)'!I48</f>
        <v>0</v>
      </c>
      <c r="J48" s="28">
        <f>'Aggregates (£bn)'!J48-'[9]Aggregates (£bn)'!J48</f>
        <v>0</v>
      </c>
      <c r="K48" s="28">
        <f>'Aggregates (£bn)'!K48-'[9]Aggregates (£bn)'!K48</f>
        <v>0</v>
      </c>
      <c r="L48" s="28">
        <f>'Aggregates (£bn)'!L48-'[9]Aggregates (£bn)'!L48</f>
        <v>0</v>
      </c>
      <c r="M48" s="28">
        <f>'Aggregates (£bn)'!L48-'[9]Aggregates (£bn)'!M48</f>
        <v>0.69894412535639105</v>
      </c>
      <c r="N48" s="28">
        <f>'Aggregates (£bn)'!M48-'[9]Aggregates (£bn)'!N48</f>
        <v>-3.9588882507127821</v>
      </c>
      <c r="O48" s="28">
        <f>'Aggregates (£bn)'!N48-'[9]Aggregates (£bn)'!O48</f>
        <v>0.69894412535639105</v>
      </c>
      <c r="P48" s="28">
        <f>'Aggregates (£bn)'!P48-'[9]Aggregates (£bn)'!P48</f>
        <v>0</v>
      </c>
      <c r="Q48" s="28">
        <f>'Aggregates (£bn)'!Q48-'[9]Aggregates (£bn)'!Q48</f>
        <v>0</v>
      </c>
      <c r="R48" s="28">
        <f>'Aggregates (£bn)'!R48-'[9]Aggregates (£bn)'!R48</f>
        <v>0</v>
      </c>
      <c r="S48" s="28">
        <f>'Aggregates (£bn)'!S48-'[9]Aggregates (£bn)'!S48</f>
        <v>0</v>
      </c>
      <c r="T48" s="28">
        <f>'Aggregates (£bn)'!T48-'[9]Aggregates (£bn)'!T48</f>
        <v>0</v>
      </c>
      <c r="U48" s="28">
        <f>'Aggregates (£bn)'!U48-'[9]Aggregates (£bn)'!U48</f>
        <v>0</v>
      </c>
      <c r="V48" s="28">
        <f>'Aggregates (£bn)'!V48-'[9]Aggregates (£bn)'!V48</f>
        <v>0</v>
      </c>
      <c r="W48" s="28">
        <f>'Aggregates (£bn)'!W48-'[9]Aggregates (£bn)'!W48</f>
        <v>0</v>
      </c>
      <c r="X48" s="28">
        <f>'Aggregates (£bn)'!X48-'[9]Aggregates (£bn)'!X48</f>
        <v>0</v>
      </c>
      <c r="Y48" s="28">
        <f>'Aggregates (£bn)'!AA48-'[9]Aggregates (£bn)'!Y48</f>
        <v>9.7140000000000004</v>
      </c>
      <c r="Z48" s="28">
        <f>'Aggregates (£bn)'!AB48-'[9]Aggregates (£bn)'!Z48</f>
        <v>10.412944125356391</v>
      </c>
      <c r="AA48" s="28">
        <f>'Aggregates (£bn)'!AC48-'[9]Aggregates (£bn)'!AA48</f>
        <v>180.97</v>
      </c>
      <c r="AB48" s="28">
        <f>'Aggregates (£bn)'!AD48-'[9]Aggregates (£bn)'!AB48</f>
        <v>-10.412944125356391</v>
      </c>
      <c r="AC48" s="28">
        <f>'Aggregates (£bn)'!AE48-'[9]Aggregates (£bn)'!AC48</f>
        <v>265.52099999999996</v>
      </c>
      <c r="AD48" s="28">
        <f>'Aggregates (£bn)'!AF48-'[9]Aggregates (£bn)'!AD48</f>
        <v>482.44799999999998</v>
      </c>
      <c r="AE48" s="28">
        <f>'Aggregates (£bn)'!AG46-'[9]Aggregates (£bn)'!AE48</f>
        <v>-456.57754083932753</v>
      </c>
      <c r="AF48" s="28"/>
      <c r="AG48" s="33" t="s">
        <v>32</v>
      </c>
      <c r="AH48" s="28">
        <f>'Aggregates (per cent of GDP)'!C45-'[9]Aggregates (per cent of GDP)'!C45</f>
        <v>0</v>
      </c>
      <c r="AI48" s="28">
        <f>'Aggregates (per cent of GDP)'!D45-'[9]Aggregates (per cent of GDP)'!D45</f>
        <v>0</v>
      </c>
      <c r="AJ48" s="28">
        <f>'Aggregates (per cent of GDP)'!E45-'[9]Aggregates (per cent of GDP)'!E45</f>
        <v>0</v>
      </c>
      <c r="AK48" s="28">
        <f>'Aggregates (per cent of GDP)'!F45-'[9]Aggregates (per cent of GDP)'!F45</f>
        <v>0</v>
      </c>
      <c r="AL48" s="28">
        <f>'Aggregates (per cent of GDP)'!G45-'[9]Aggregates (per cent of GDP)'!G45</f>
        <v>0</v>
      </c>
      <c r="AM48" s="28">
        <f>'Aggregates (per cent of GDP)'!H45-'[9]Aggregates (per cent of GDP)'!H45</f>
        <v>0</v>
      </c>
      <c r="AN48" s="28">
        <f>'Aggregates (per cent of GDP)'!I45-'[9]Aggregates (per cent of GDP)'!I45</f>
        <v>0</v>
      </c>
      <c r="AO48" s="28">
        <f>'Aggregates (per cent of GDP)'!J45-'[9]Aggregates (per cent of GDP)'!J45</f>
        <v>0</v>
      </c>
      <c r="AP48" s="28">
        <f>'Aggregates (per cent of GDP)'!K45-'[9]Aggregates (per cent of GDP)'!K45</f>
        <v>0</v>
      </c>
      <c r="AQ48" s="28">
        <f>'Aggregates (per cent of GDP)'!L45-'[9]Aggregates (per cent of GDP)'!L45</f>
        <v>0</v>
      </c>
      <c r="AR48" s="28">
        <f>'Aggregates (per cent of GDP)'!M45-'[9]Aggregates (per cent of GDP)'!M45</f>
        <v>0</v>
      </c>
      <c r="AS48" s="28">
        <f>'Aggregates (per cent of GDP)'!L45-'[9]Aggregates (per cent of GDP)'!N45</f>
        <v>2.4978919307183549</v>
      </c>
      <c r="AT48" s="28">
        <f>'Aggregates (per cent of GDP)'!N45-'[9]Aggregates (per cent of GDP)'!O45</f>
        <v>2.0782586625187252</v>
      </c>
      <c r="AU48" s="28">
        <f>'Aggregates (per cent of GDP)'!P45-'[9]Aggregates (per cent of GDP)'!P45</f>
        <v>0</v>
      </c>
      <c r="AV48" s="28">
        <f>'Aggregates (per cent of GDP)'!R45-'[9]Aggregates (per cent of GDP)'!Q45</f>
        <v>1.0501179131900196</v>
      </c>
      <c r="AW48" s="28">
        <f>'Aggregates (per cent of GDP)'!R45-'[9]Aggregates (per cent of GDP)'!R45</f>
        <v>0</v>
      </c>
      <c r="AX48" s="28">
        <f>'Aggregates (per cent of GDP)'!S45-'[9]Aggregates (per cent of GDP)'!S45</f>
        <v>0</v>
      </c>
      <c r="AY48" s="28">
        <f>'Aggregates (per cent of GDP)'!T45-'[9]Aggregates (per cent of GDP)'!T45</f>
        <v>0</v>
      </c>
      <c r="AZ48" s="28">
        <f>'Aggregates (per cent of GDP)'!U45-'[9]Aggregates (per cent of GDP)'!U45</f>
        <v>0</v>
      </c>
      <c r="BA48" s="28">
        <f>'Aggregates (per cent of GDP)'!V45-'[9]Aggregates (per cent of GDP)'!V45</f>
        <v>0</v>
      </c>
      <c r="BB48" s="28">
        <f>'Aggregates (per cent of GDP)'!W45-'[9]Aggregates (per cent of GDP)'!W45</f>
        <v>0</v>
      </c>
      <c r="BC48" s="28">
        <f>'Aggregates (per cent of GDP)'!X45-'[9]Aggregates (per cent of GDP)'!X45</f>
        <v>0</v>
      </c>
      <c r="BD48" s="28">
        <f>'Aggregates (per cent of GDP)'!AA45-'[9]Aggregates (per cent of GDP)'!Y45</f>
        <v>-0.58965335794738405</v>
      </c>
      <c r="BE48" s="28">
        <f>'Aggregates (per cent of GDP)'!AB45-'[9]Aggregates (per cent of GDP)'!Z45</f>
        <v>1.4886053045713417</v>
      </c>
      <c r="BF48" s="28">
        <f>'Aggregates (per cent of GDP)'!AC45-'[9]Aggregates (per cent of GDP)'!AA45</f>
        <v>34.721369995682053</v>
      </c>
      <c r="BG48" s="28"/>
      <c r="BH48" s="28"/>
      <c r="BI48" s="28"/>
      <c r="BK48" s="33" t="s">
        <v>39</v>
      </c>
      <c r="BL48" s="28">
        <f>'Aggregates (2024-25 prices)'!C45-'[9]Aggregates (2024-25 prices)'!$C$45</f>
        <v>-0.13504280338668195</v>
      </c>
      <c r="BM48" s="28">
        <f>'Aggregates (2024-25 prices)'!D45-'[9]Aggregates (2024-25 prices)'!D45</f>
        <v>-0.15175729068675992</v>
      </c>
      <c r="BN48" s="28">
        <f>'Aggregates (2024-25 prices)'!E45-'[9]Aggregates (2024-25 prices)'!E45</f>
        <v>-0.13833019755418263</v>
      </c>
      <c r="BO48" s="28">
        <f>'Aggregates (2024-25 prices)'!F45-'[9]Aggregates (2024-25 prices)'!F45</f>
        <v>-3.5122295390408453E-3</v>
      </c>
      <c r="BP48" s="28">
        <f>'Aggregates (2024-25 prices)'!G45-'[9]Aggregates (2024-25 prices)'!G45</f>
        <v>-9.9148635936074925E-3</v>
      </c>
      <c r="BQ48" s="28">
        <f>'Aggregates (2024-25 prices)'!H45-'[9]Aggregates (2024-25 prices)'!H45</f>
        <v>-1.3427093132648338E-2</v>
      </c>
      <c r="BR48" s="28">
        <f>'Aggregates (2024-25 prices)'!I45-'[9]Aggregates (2024-25 prices)'!I45</f>
        <v>-0.12255785512707007</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31</v>
      </c>
      <c r="C49" s="28">
        <f>'Aggregates (£bn)'!C49-'[9]Aggregates (£bn)'!C49</f>
        <v>0</v>
      </c>
      <c r="D49" s="28">
        <f>'Aggregates (£bn)'!D49-'[9]Aggregates (£bn)'!D49</f>
        <v>0</v>
      </c>
      <c r="E49" s="28">
        <f>'Aggregates (£bn)'!E49-'[9]Aggregates (£bn)'!E49</f>
        <v>0</v>
      </c>
      <c r="F49" s="28">
        <f>'Aggregates (£bn)'!F49-'[9]Aggregates (£bn)'!F49</f>
        <v>0</v>
      </c>
      <c r="G49" s="28">
        <f>'Aggregates (£bn)'!G49-'[9]Aggregates (£bn)'!G49</f>
        <v>0</v>
      </c>
      <c r="H49" s="28">
        <f>'Aggregates (£bn)'!H49-'[9]Aggregates (£bn)'!H49</f>
        <v>0</v>
      </c>
      <c r="I49" s="28">
        <f>'Aggregates (£bn)'!I49-'[9]Aggregates (£bn)'!I49</f>
        <v>0</v>
      </c>
      <c r="J49" s="28">
        <f>'Aggregates (£bn)'!J49-'[9]Aggregates (£bn)'!J49</f>
        <v>0</v>
      </c>
      <c r="K49" s="28">
        <f>'Aggregates (£bn)'!K49-'[9]Aggregates (£bn)'!K49</f>
        <v>0</v>
      </c>
      <c r="L49" s="28">
        <f>'Aggregates (£bn)'!L49-'[9]Aggregates (£bn)'!L49</f>
        <v>0</v>
      </c>
      <c r="M49" s="28">
        <f>'Aggregates (£bn)'!L49-'[9]Aggregates (£bn)'!M49</f>
        <v>5.9429178800713922</v>
      </c>
      <c r="N49" s="28">
        <f>'Aggregates (£bn)'!M49-'[9]Aggregates (£bn)'!N49</f>
        <v>-6.7708357601427851</v>
      </c>
      <c r="O49" s="28">
        <f>'Aggregates (£bn)'!N49-'[9]Aggregates (£bn)'!O49</f>
        <v>5.9429178800713931</v>
      </c>
      <c r="P49" s="28">
        <f>'Aggregates (£bn)'!P49-'[9]Aggregates (£bn)'!P49</f>
        <v>0</v>
      </c>
      <c r="Q49" s="28">
        <f>'Aggregates (£bn)'!Q49-'[9]Aggregates (£bn)'!Q49</f>
        <v>0</v>
      </c>
      <c r="R49" s="28">
        <f>'Aggregates (£bn)'!R49-'[9]Aggregates (£bn)'!R49</f>
        <v>0</v>
      </c>
      <c r="S49" s="28">
        <f>'Aggregates (£bn)'!S49-'[9]Aggregates (£bn)'!S49</f>
        <v>0</v>
      </c>
      <c r="T49" s="28">
        <f>'Aggregates (£bn)'!T49-'[9]Aggregates (£bn)'!T49</f>
        <v>0</v>
      </c>
      <c r="U49" s="28">
        <f>'Aggregates (£bn)'!U49-'[9]Aggregates (£bn)'!U49</f>
        <v>0</v>
      </c>
      <c r="V49" s="28">
        <f>'Aggregates (£bn)'!V49-'[9]Aggregates (£bn)'!V49</f>
        <v>0</v>
      </c>
      <c r="W49" s="28">
        <f>'Aggregates (£bn)'!W49-'[9]Aggregates (£bn)'!W49</f>
        <v>0</v>
      </c>
      <c r="X49" s="28">
        <f>'Aggregates (£bn)'!X49-'[9]Aggregates (£bn)'!X49</f>
        <v>0</v>
      </c>
      <c r="Y49" s="28">
        <f>'Aggregates (£bn)'!AA49-'[9]Aggregates (£bn)'!Y49</f>
        <v>6.2880000000000003</v>
      </c>
      <c r="Z49" s="28">
        <f>'Aggregates (£bn)'!AB49-'[9]Aggregates (£bn)'!Z49</f>
        <v>12.230917880071393</v>
      </c>
      <c r="AA49" s="28">
        <f>'Aggregates (£bn)'!AC49-'[9]Aggregates (£bn)'!AA49</f>
        <v>194.62699999999998</v>
      </c>
      <c r="AB49" s="28">
        <f>'Aggregates (£bn)'!AD49-'[9]Aggregates (£bn)'!AB49</f>
        <v>-12.230917880071393</v>
      </c>
      <c r="AC49" s="28">
        <f>'Aggregates (£bn)'!AE49-'[9]Aggregates (£bn)'!AC49</f>
        <v>311.91700000000003</v>
      </c>
      <c r="AD49" s="28">
        <f>'Aggregates (£bn)'!AF49-'[9]Aggregates (£bn)'!AD49</f>
        <v>541.96199999999999</v>
      </c>
      <c r="AE49" s="28">
        <f>'Aggregates (£bn)'!AG47-'[9]Aggregates (£bn)'!AE49</f>
        <v>-512.71512822419572</v>
      </c>
      <c r="AF49" s="28"/>
      <c r="AG49" s="33" t="s">
        <v>33</v>
      </c>
      <c r="AH49" s="28">
        <f>'Aggregates (per cent of GDP)'!C46-'[9]Aggregates (per cent of GDP)'!C46</f>
        <v>0</v>
      </c>
      <c r="AI49" s="28">
        <f>'Aggregates (per cent of GDP)'!D46-'[9]Aggregates (per cent of GDP)'!D46</f>
        <v>0</v>
      </c>
      <c r="AJ49" s="28">
        <f>'Aggregates (per cent of GDP)'!E46-'[9]Aggregates (per cent of GDP)'!E46</f>
        <v>0</v>
      </c>
      <c r="AK49" s="28">
        <f>'Aggregates (per cent of GDP)'!F46-'[9]Aggregates (per cent of GDP)'!F46</f>
        <v>0</v>
      </c>
      <c r="AL49" s="28">
        <f>'Aggregates (per cent of GDP)'!G46-'[9]Aggregates (per cent of GDP)'!G46</f>
        <v>0</v>
      </c>
      <c r="AM49" s="28">
        <f>'Aggregates (per cent of GDP)'!H46-'[9]Aggregates (per cent of GDP)'!H46</f>
        <v>0</v>
      </c>
      <c r="AN49" s="28">
        <f>'Aggregates (per cent of GDP)'!I46-'[9]Aggregates (per cent of GDP)'!I46</f>
        <v>0</v>
      </c>
      <c r="AO49" s="28">
        <f>'Aggregates (per cent of GDP)'!J46-'[9]Aggregates (per cent of GDP)'!J46</f>
        <v>0</v>
      </c>
      <c r="AP49" s="28">
        <f>'Aggregates (per cent of GDP)'!K46-'[9]Aggregates (per cent of GDP)'!K46</f>
        <v>0</v>
      </c>
      <c r="AQ49" s="28">
        <f>'Aggregates (per cent of GDP)'!L46-'[9]Aggregates (per cent of GDP)'!L46</f>
        <v>0</v>
      </c>
      <c r="AR49" s="28">
        <f>'Aggregates (per cent of GDP)'!M46-'[9]Aggregates (per cent of GDP)'!M46</f>
        <v>0</v>
      </c>
      <c r="AS49" s="28">
        <f>'Aggregates (per cent of GDP)'!L46-'[9]Aggregates (per cent of GDP)'!N46</f>
        <v>0.88640377569596462</v>
      </c>
      <c r="AT49" s="28">
        <f>'Aggregates (per cent of GDP)'!N46-'[9]Aggregates (per cent of GDP)'!O46</f>
        <v>1.3657878561257217</v>
      </c>
      <c r="AU49" s="28">
        <f>'Aggregates (per cent of GDP)'!P46-'[9]Aggregates (per cent of GDP)'!P46</f>
        <v>0</v>
      </c>
      <c r="AV49" s="28">
        <f>'Aggregates (per cent of GDP)'!R46-'[9]Aggregates (per cent of GDP)'!Q46</f>
        <v>0.78767334750881479</v>
      </c>
      <c r="AW49" s="28">
        <f>'Aggregates (per cent of GDP)'!R46-'[9]Aggregates (per cent of GDP)'!R46</f>
        <v>0</v>
      </c>
      <c r="AX49" s="28">
        <f>'Aggregates (per cent of GDP)'!S46-'[9]Aggregates (per cent of GDP)'!S46</f>
        <v>0</v>
      </c>
      <c r="AY49" s="28">
        <f>'Aggregates (per cent of GDP)'!T46-'[9]Aggregates (per cent of GDP)'!T46</f>
        <v>0</v>
      </c>
      <c r="AZ49" s="28">
        <f>'Aggregates (per cent of GDP)'!U46-'[9]Aggregates (per cent of GDP)'!U46</f>
        <v>0</v>
      </c>
      <c r="BA49" s="28">
        <f>'Aggregates (per cent of GDP)'!V46-'[9]Aggregates (per cent of GDP)'!V46</f>
        <v>0</v>
      </c>
      <c r="BB49" s="28">
        <f>'Aggregates (per cent of GDP)'!W46-'[9]Aggregates (per cent of GDP)'!W46</f>
        <v>0</v>
      </c>
      <c r="BC49" s="28">
        <f>'Aggregates (per cent of GDP)'!X46-'[9]Aggregates (per cent of GDP)'!X46</f>
        <v>0</v>
      </c>
      <c r="BD49" s="28">
        <f>'Aggregates (per cent of GDP)'!AA46-'[9]Aggregates (per cent of GDP)'!Y46</f>
        <v>0.46817087207709862</v>
      </c>
      <c r="BE49" s="28">
        <f>'Aggregates (per cent of GDP)'!AB46-'[9]Aggregates (per cent of GDP)'!Z46</f>
        <v>1.8339587282028205</v>
      </c>
      <c r="BF49" s="28">
        <f>'Aggregates (per cent of GDP)'!AC46-'[9]Aggregates (per cent of GDP)'!AA46</f>
        <v>29.084699821249604</v>
      </c>
      <c r="BG49" s="28"/>
      <c r="BH49" s="28"/>
      <c r="BI49" s="28"/>
      <c r="BK49" s="33" t="s">
        <v>40</v>
      </c>
      <c r="BL49" s="28">
        <f>'Aggregates (2024-25 prices)'!C46-'[9]Aggregates (2024-25 prices)'!$C$46</f>
        <v>-0.13617788899011884</v>
      </c>
      <c r="BM49" s="28">
        <f>'Aggregates (2024-25 prices)'!D46-'[9]Aggregates (2024-25 prices)'!D46</f>
        <v>-0.14933712465892768</v>
      </c>
      <c r="BN49" s="28">
        <f>'Aggregates (2024-25 prices)'!E46-'[9]Aggregates (2024-25 prices)'!E46</f>
        <v>-0.13797770700637102</v>
      </c>
      <c r="BO49" s="28">
        <f>'Aggregates (2024-25 prices)'!F46-'[9]Aggregates (2024-25 prices)'!F46</f>
        <v>-1.9308462238409874E-3</v>
      </c>
      <c r="BP49" s="28">
        <f>'Aggregates (2024-25 prices)'!G46-'[9]Aggregates (2024-25 prices)'!G46</f>
        <v>-9.4285714285788913E-3</v>
      </c>
      <c r="BQ49" s="28">
        <f>'Aggregates (2024-25 prices)'!H46-'[9]Aggregates (2024-25 prices)'!H46</f>
        <v>-1.1359417652421655E-2</v>
      </c>
      <c r="BR49" s="28">
        <f>'Aggregates (2024-25 prices)'!I46-'[9]Aggregates (2024-25 prices)'!I46</f>
        <v>-0.12461010009110396</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32</v>
      </c>
      <c r="C50" s="28">
        <f>'Aggregates (£bn)'!C50-'[9]Aggregates (£bn)'!C50</f>
        <v>0</v>
      </c>
      <c r="D50" s="28">
        <f>'Aggregates (£bn)'!D50-'[9]Aggregates (£bn)'!D50</f>
        <v>0</v>
      </c>
      <c r="E50" s="28">
        <f>'Aggregates (£bn)'!E50-'[9]Aggregates (£bn)'!E50</f>
        <v>0</v>
      </c>
      <c r="F50" s="28">
        <f>'Aggregates (£bn)'!F50-'[9]Aggregates (£bn)'!F50</f>
        <v>0</v>
      </c>
      <c r="G50" s="28">
        <f>'Aggregates (£bn)'!G50-'[9]Aggregates (£bn)'!G50</f>
        <v>0</v>
      </c>
      <c r="H50" s="28">
        <f>'Aggregates (£bn)'!H50-'[9]Aggregates (£bn)'!H50</f>
        <v>0</v>
      </c>
      <c r="I50" s="28">
        <f>'Aggregates (£bn)'!I50-'[9]Aggregates (£bn)'!I50</f>
        <v>0</v>
      </c>
      <c r="J50" s="28">
        <f>'Aggregates (£bn)'!J50-'[9]Aggregates (£bn)'!J50</f>
        <v>0</v>
      </c>
      <c r="K50" s="28">
        <f>'Aggregates (£bn)'!K50-'[9]Aggregates (£bn)'!K50</f>
        <v>0</v>
      </c>
      <c r="L50" s="28">
        <f>'Aggregates (£bn)'!L50-'[9]Aggregates (£bn)'!L50</f>
        <v>0</v>
      </c>
      <c r="M50" s="28">
        <f>'Aggregates (£bn)'!L50-'[9]Aggregates (£bn)'!M50</f>
        <v>11.888283809792487</v>
      </c>
      <c r="N50" s="28">
        <f>'Aggregates (£bn)'!M50-'[9]Aggregates (£bn)'!N50</f>
        <v>2.4004323804150234</v>
      </c>
      <c r="O50" s="28">
        <f>'Aggregates (£bn)'!N50-'[9]Aggregates (£bn)'!O50</f>
        <v>11.888283809792489</v>
      </c>
      <c r="P50" s="28">
        <f>'Aggregates (£bn)'!P50-'[9]Aggregates (£bn)'!P50</f>
        <v>0</v>
      </c>
      <c r="Q50" s="28">
        <f>'Aggregates (£bn)'!Q50-'[9]Aggregates (£bn)'!Q50</f>
        <v>0</v>
      </c>
      <c r="R50" s="28">
        <f>'Aggregates (£bn)'!R50-'[9]Aggregates (£bn)'!R50</f>
        <v>0</v>
      </c>
      <c r="S50" s="28">
        <f>'Aggregates (£bn)'!S50-'[9]Aggregates (£bn)'!S50</f>
        <v>0</v>
      </c>
      <c r="T50" s="28">
        <f>'Aggregates (£bn)'!T50-'[9]Aggregates (£bn)'!T50</f>
        <v>0</v>
      </c>
      <c r="U50" s="28">
        <f>'Aggregates (£bn)'!U50-'[9]Aggregates (£bn)'!U50</f>
        <v>0</v>
      </c>
      <c r="V50" s="28">
        <f>'Aggregates (£bn)'!V50-'[9]Aggregates (£bn)'!V50</f>
        <v>0</v>
      </c>
      <c r="W50" s="28">
        <f>'Aggregates (£bn)'!W50-'[9]Aggregates (£bn)'!W50</f>
        <v>0</v>
      </c>
      <c r="X50" s="28">
        <f>'Aggregates (£bn)'!X50-'[9]Aggregates (£bn)'!X50</f>
        <v>0</v>
      </c>
      <c r="Y50" s="28">
        <f>'Aggregates (£bn)'!AA50-'[9]Aggregates (£bn)'!Y50</f>
        <v>-3.3730000000000002</v>
      </c>
      <c r="Z50" s="28">
        <f>'Aggregates (£bn)'!AB50-'[9]Aggregates (£bn)'!Z50</f>
        <v>8.515283809792491</v>
      </c>
      <c r="AA50" s="28">
        <f>'Aggregates (£bn)'!AC50-'[9]Aggregates (£bn)'!AA50</f>
        <v>198.61699999999999</v>
      </c>
      <c r="AB50" s="28">
        <f>'Aggregates (£bn)'!AD50-'[9]Aggregates (£bn)'!AB50</f>
        <v>-8.515283809792491</v>
      </c>
      <c r="AC50" s="28">
        <f>'Aggregates (£bn)'!AE50-'[9]Aggregates (£bn)'!AC50</f>
        <v>376.78699999999992</v>
      </c>
      <c r="AD50" s="28">
        <f>'Aggregates (£bn)'!AF50-'[9]Aggregates (£bn)'!AD50</f>
        <v>600.97400000000005</v>
      </c>
      <c r="AE50" s="28">
        <f>'Aggregates (£bn)'!AG48-'[9]Aggregates (£bn)'!AE50</f>
        <v>-571.77133202249206</v>
      </c>
      <c r="AF50" s="28"/>
      <c r="AG50" s="33" t="s">
        <v>34</v>
      </c>
      <c r="AH50" s="28">
        <f>'Aggregates (per cent of GDP)'!C47-'[9]Aggregates (per cent of GDP)'!C47</f>
        <v>0</v>
      </c>
      <c r="AI50" s="28">
        <f>'Aggregates (per cent of GDP)'!D47-'[9]Aggregates (per cent of GDP)'!D47</f>
        <v>0</v>
      </c>
      <c r="AJ50" s="28">
        <f>'Aggregates (per cent of GDP)'!E47-'[9]Aggregates (per cent of GDP)'!E47</f>
        <v>0</v>
      </c>
      <c r="AK50" s="28">
        <f>'Aggregates (per cent of GDP)'!F47-'[9]Aggregates (per cent of GDP)'!F47</f>
        <v>0</v>
      </c>
      <c r="AL50" s="28">
        <f>'Aggregates (per cent of GDP)'!G47-'[9]Aggregates (per cent of GDP)'!G47</f>
        <v>0</v>
      </c>
      <c r="AM50" s="28">
        <f>'Aggregates (per cent of GDP)'!H47-'[9]Aggregates (per cent of GDP)'!H47</f>
        <v>0</v>
      </c>
      <c r="AN50" s="28">
        <f>'Aggregates (per cent of GDP)'!I47-'[9]Aggregates (per cent of GDP)'!I47</f>
        <v>0</v>
      </c>
      <c r="AO50" s="28">
        <f>'Aggregates (per cent of GDP)'!J47-'[9]Aggregates (per cent of GDP)'!J47</f>
        <v>0</v>
      </c>
      <c r="AP50" s="28">
        <f>'Aggregates (per cent of GDP)'!K47-'[9]Aggregates (per cent of GDP)'!K47</f>
        <v>0</v>
      </c>
      <c r="AQ50" s="28">
        <f>'Aggregates (per cent of GDP)'!L47-'[9]Aggregates (per cent of GDP)'!L47</f>
        <v>0</v>
      </c>
      <c r="AR50" s="28">
        <f>'Aggregates (per cent of GDP)'!M47-'[9]Aggregates (per cent of GDP)'!M47</f>
        <v>0</v>
      </c>
      <c r="AS50" s="28">
        <f>'Aggregates (per cent of GDP)'!L47-'[9]Aggregates (per cent of GDP)'!N47</f>
        <v>0.15547885518284732</v>
      </c>
      <c r="AT50" s="28">
        <f>'Aggregates (per cent of GDP)'!N47-'[9]Aggregates (per cent of GDP)'!O47</f>
        <v>-0.22488824438022237</v>
      </c>
      <c r="AU50" s="28">
        <f>'Aggregates (per cent of GDP)'!P47-'[9]Aggregates (per cent of GDP)'!P47</f>
        <v>0</v>
      </c>
      <c r="AV50" s="28">
        <f>'Aggregates (per cent of GDP)'!R47-'[9]Aggregates (per cent of GDP)'!Q47</f>
        <v>-6.2805958935468337E-2</v>
      </c>
      <c r="AW50" s="28">
        <f>'Aggregates (per cent of GDP)'!R47-'[9]Aggregates (per cent of GDP)'!R47</f>
        <v>0</v>
      </c>
      <c r="AX50" s="28">
        <f>'Aggregates (per cent of GDP)'!S47-'[9]Aggregates (per cent of GDP)'!S47</f>
        <v>0</v>
      </c>
      <c r="AY50" s="28">
        <f>'Aggregates (per cent of GDP)'!T47-'[9]Aggregates (per cent of GDP)'!T47</f>
        <v>0</v>
      </c>
      <c r="AZ50" s="28">
        <f>'Aggregates (per cent of GDP)'!U47-'[9]Aggregates (per cent of GDP)'!U47</f>
        <v>0</v>
      </c>
      <c r="BA50" s="28">
        <f>'Aggregates (per cent of GDP)'!V47-'[9]Aggregates (per cent of GDP)'!V47</f>
        <v>0</v>
      </c>
      <c r="BB50" s="28">
        <f>'Aggregates (per cent of GDP)'!W47-'[9]Aggregates (per cent of GDP)'!W47</f>
        <v>0</v>
      </c>
      <c r="BC50" s="28">
        <f>'Aggregates (per cent of GDP)'!X47-'[9]Aggregates (per cent of GDP)'!X47</f>
        <v>0</v>
      </c>
      <c r="BD50" s="28">
        <f>'Aggregates (per cent of GDP)'!AA47-'[9]Aggregates (per cent of GDP)'!Y47</f>
        <v>1.3849594402639025</v>
      </c>
      <c r="BE50" s="28">
        <f>'Aggregates (per cent of GDP)'!AB47-'[9]Aggregates (per cent of GDP)'!Z47</f>
        <v>1.1600711958836802</v>
      </c>
      <c r="BF50" s="28">
        <f>'Aggregates (per cent of GDP)'!AC47-'[9]Aggregates (per cent of GDP)'!AA47</f>
        <v>26.249515748447457</v>
      </c>
      <c r="BG50" s="28"/>
      <c r="BH50" s="28"/>
      <c r="BI50" s="28"/>
      <c r="BK50" s="33" t="s">
        <v>41</v>
      </c>
      <c r="BL50" s="28">
        <f>'Aggregates (2024-25 prices)'!C47-'[9]Aggregates (2024-25 prices)'!$C$47</f>
        <v>-0.15139382940128598</v>
      </c>
      <c r="BM50" s="28">
        <f>'Aggregates (2024-25 prices)'!D47-'[9]Aggregates (2024-25 prices)'!D47</f>
        <v>-0.15617332123429151</v>
      </c>
      <c r="BN50" s="28">
        <f>'Aggregates (2024-25 prices)'!E47-'[9]Aggregates (2024-25 prices)'!E47</f>
        <v>-0.14374727767710738</v>
      </c>
      <c r="BO50" s="28">
        <f>'Aggregates (2024-25 prices)'!F47-'[9]Aggregates (2024-25 prices)'!F47</f>
        <v>-2.790834845738388E-3</v>
      </c>
      <c r="BP50" s="28">
        <f>'Aggregates (2024-25 prices)'!G47-'[9]Aggregates (2024-25 prices)'!G47</f>
        <v>-9.6352087114439655E-3</v>
      </c>
      <c r="BQ50" s="28">
        <f>'Aggregates (2024-25 prices)'!H47-'[9]Aggregates (2024-25 prices)'!H47</f>
        <v>-1.2426043557177024E-2</v>
      </c>
      <c r="BR50" s="28">
        <f>'Aggregates (2024-25 prices)'!I47-'[9]Aggregates (2024-25 prices)'!I47</f>
        <v>-0.13658756805818939</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33</v>
      </c>
      <c r="C51" s="28">
        <f>'Aggregates (£bn)'!C51-'[9]Aggregates (£bn)'!C51</f>
        <v>0</v>
      </c>
      <c r="D51" s="28">
        <f>'Aggregates (£bn)'!D51-'[9]Aggregates (£bn)'!D51</f>
        <v>0</v>
      </c>
      <c r="E51" s="28">
        <f>'Aggregates (£bn)'!E51-'[9]Aggregates (£bn)'!E51</f>
        <v>0</v>
      </c>
      <c r="F51" s="28">
        <f>'Aggregates (£bn)'!F51-'[9]Aggregates (£bn)'!F51</f>
        <v>0</v>
      </c>
      <c r="G51" s="28">
        <f>'Aggregates (£bn)'!G51-'[9]Aggregates (£bn)'!G51</f>
        <v>0</v>
      </c>
      <c r="H51" s="28">
        <f>'Aggregates (£bn)'!H51-'[9]Aggregates (£bn)'!H51</f>
        <v>0</v>
      </c>
      <c r="I51" s="28">
        <f>'Aggregates (£bn)'!I51-'[9]Aggregates (£bn)'!I51</f>
        <v>0</v>
      </c>
      <c r="J51" s="28">
        <f>'Aggregates (£bn)'!J51-'[9]Aggregates (£bn)'!J51</f>
        <v>0</v>
      </c>
      <c r="K51" s="28">
        <f>'Aggregates (£bn)'!K51-'[9]Aggregates (£bn)'!K51</f>
        <v>0</v>
      </c>
      <c r="L51" s="28">
        <f>'Aggregates (£bn)'!L51-'[9]Aggregates (£bn)'!L51</f>
        <v>0</v>
      </c>
      <c r="M51" s="28">
        <f>'Aggregates (£bn)'!L51-'[9]Aggregates (£bn)'!M51</f>
        <v>8.6264117044399864</v>
      </c>
      <c r="N51" s="28">
        <f>'Aggregates (£bn)'!M51-'[9]Aggregates (£bn)'!N51</f>
        <v>-3.0278234088799731</v>
      </c>
      <c r="O51" s="28">
        <f>'Aggregates (£bn)'!N51-'[9]Aggregates (£bn)'!O51</f>
        <v>8.6264117044399864</v>
      </c>
      <c r="P51" s="28">
        <f>'Aggregates (£bn)'!P51-'[9]Aggregates (£bn)'!P51</f>
        <v>0</v>
      </c>
      <c r="Q51" s="28">
        <f>'Aggregates (£bn)'!Q51-'[9]Aggregates (£bn)'!Q51</f>
        <v>0</v>
      </c>
      <c r="R51" s="28">
        <f>'Aggregates (£bn)'!R51-'[9]Aggregates (£bn)'!R51</f>
        <v>0</v>
      </c>
      <c r="S51" s="28">
        <f>'Aggregates (£bn)'!S51-'[9]Aggregates (£bn)'!S51</f>
        <v>0</v>
      </c>
      <c r="T51" s="28">
        <f>'Aggregates (£bn)'!T51-'[9]Aggregates (£bn)'!T51</f>
        <v>0</v>
      </c>
      <c r="U51" s="28">
        <f>'Aggregates (£bn)'!U51-'[9]Aggregates (£bn)'!U51</f>
        <v>0</v>
      </c>
      <c r="V51" s="28">
        <f>'Aggregates (£bn)'!V51-'[9]Aggregates (£bn)'!V51</f>
        <v>0</v>
      </c>
      <c r="W51" s="28">
        <f>'Aggregates (£bn)'!W51-'[9]Aggregates (£bn)'!W51</f>
        <v>0</v>
      </c>
      <c r="X51" s="28">
        <f>'Aggregates (£bn)'!X51-'[9]Aggregates (£bn)'!X51</f>
        <v>0</v>
      </c>
      <c r="Y51" s="28">
        <f>'Aggregates (£bn)'!AA51-'[9]Aggregates (£bn)'!Y51</f>
        <v>2.9569999999999999</v>
      </c>
      <c r="Z51" s="28">
        <f>'Aggregates (£bn)'!AB51-'[9]Aggregates (£bn)'!Z51</f>
        <v>11.583411704439987</v>
      </c>
      <c r="AA51" s="28">
        <f>'Aggregates (£bn)'!AC51-'[9]Aggregates (£bn)'!AA51</f>
        <v>183.70099999999999</v>
      </c>
      <c r="AB51" s="28">
        <f>'Aggregates (£bn)'!AD51-'[9]Aggregates (£bn)'!AB51</f>
        <v>-11.583411704439987</v>
      </c>
      <c r="AC51" s="28">
        <f>'Aggregates (£bn)'!AE51-'[9]Aggregates (£bn)'!AC51</f>
        <v>444.94899999999996</v>
      </c>
      <c r="AD51" s="28">
        <f>'Aggregates (£bn)'!AF51-'[9]Aggregates (£bn)'!AD51</f>
        <v>660.41600000000005</v>
      </c>
      <c r="AE51" s="28">
        <f>'Aggregates (£bn)'!AG49-'[9]Aggregates (£bn)'!AE51</f>
        <v>-629.3931811339429</v>
      </c>
      <c r="AF51" s="28"/>
      <c r="AG51" s="33" t="s">
        <v>35</v>
      </c>
      <c r="AH51" s="28">
        <f>'Aggregates (per cent of GDP)'!C48-'[9]Aggregates (per cent of GDP)'!C48</f>
        <v>0</v>
      </c>
      <c r="AI51" s="28">
        <f>'Aggregates (per cent of GDP)'!D48-'[9]Aggregates (per cent of GDP)'!D48</f>
        <v>0</v>
      </c>
      <c r="AJ51" s="28">
        <f>'Aggregates (per cent of GDP)'!E48-'[9]Aggregates (per cent of GDP)'!E48</f>
        <v>0</v>
      </c>
      <c r="AK51" s="28">
        <f>'Aggregates (per cent of GDP)'!F48-'[9]Aggregates (per cent of GDP)'!F48</f>
        <v>0</v>
      </c>
      <c r="AL51" s="28">
        <f>'Aggregates (per cent of GDP)'!G48-'[9]Aggregates (per cent of GDP)'!G48</f>
        <v>0</v>
      </c>
      <c r="AM51" s="28">
        <f>'Aggregates (per cent of GDP)'!H48-'[9]Aggregates (per cent of GDP)'!H48</f>
        <v>0</v>
      </c>
      <c r="AN51" s="28">
        <f>'Aggregates (per cent of GDP)'!I48-'[9]Aggregates (per cent of GDP)'!I48</f>
        <v>0</v>
      </c>
      <c r="AO51" s="28">
        <f>'Aggregates (per cent of GDP)'!J48-'[9]Aggregates (per cent of GDP)'!J48</f>
        <v>0</v>
      </c>
      <c r="AP51" s="28">
        <f>'Aggregates (per cent of GDP)'!K48-'[9]Aggregates (per cent of GDP)'!K48</f>
        <v>0</v>
      </c>
      <c r="AQ51" s="28">
        <f>'Aggregates (per cent of GDP)'!L48-'[9]Aggregates (per cent of GDP)'!L48</f>
        <v>0</v>
      </c>
      <c r="AR51" s="28">
        <f>'Aggregates (per cent of GDP)'!M48-'[9]Aggregates (per cent of GDP)'!M48</f>
        <v>0</v>
      </c>
      <c r="AS51" s="28">
        <f>'Aggregates (per cent of GDP)'!L48-'[9]Aggregates (per cent of GDP)'!N48</f>
        <v>-3.4664521563533901</v>
      </c>
      <c r="AT51" s="28">
        <f>'Aggregates (per cent of GDP)'!N48-'[9]Aggregates (per cent of GDP)'!O48</f>
        <v>-1.3847585879557216</v>
      </c>
      <c r="AU51" s="28">
        <f>'Aggregates (per cent of GDP)'!P48-'[9]Aggregates (per cent of GDP)'!P48</f>
        <v>0</v>
      </c>
      <c r="AV51" s="28">
        <f>'Aggregates (per cent of GDP)'!R48-'[9]Aggregates (per cent of GDP)'!Q48</f>
        <v>-2.0216750583323102</v>
      </c>
      <c r="AW51" s="28">
        <f>'Aggregates (per cent of GDP)'!R48-'[9]Aggregates (per cent of GDP)'!R48</f>
        <v>0</v>
      </c>
      <c r="AX51" s="28">
        <f>'Aggregates (per cent of GDP)'!S48-'[9]Aggregates (per cent of GDP)'!S48</f>
        <v>0</v>
      </c>
      <c r="AY51" s="28">
        <f>'Aggregates (per cent of GDP)'!T48-'[9]Aggregates (per cent of GDP)'!T48</f>
        <v>0</v>
      </c>
      <c r="AZ51" s="28">
        <f>'Aggregates (per cent of GDP)'!U48-'[9]Aggregates (per cent of GDP)'!U48</f>
        <v>0</v>
      </c>
      <c r="BA51" s="28">
        <f>'Aggregates (per cent of GDP)'!V48-'[9]Aggregates (per cent of GDP)'!V48</f>
        <v>0</v>
      </c>
      <c r="BB51" s="28">
        <f>'Aggregates (per cent of GDP)'!W48-'[9]Aggregates (per cent of GDP)'!W48</f>
        <v>0</v>
      </c>
      <c r="BC51" s="28">
        <f>'Aggregates (per cent of GDP)'!X48-'[9]Aggregates (per cent of GDP)'!X48</f>
        <v>0</v>
      </c>
      <c r="BD51" s="28">
        <f>'Aggregates (per cent of GDP)'!AA48-'[9]Aggregates (per cent of GDP)'!Y48</f>
        <v>3.2992642872294109</v>
      </c>
      <c r="BE51" s="28">
        <f>'Aggregates (per cent of GDP)'!AB48-'[9]Aggregates (per cent of GDP)'!Z48</f>
        <v>1.9145056992736897</v>
      </c>
      <c r="BF51" s="28">
        <f>'Aggregates (per cent of GDP)'!AC48-'[9]Aggregates (per cent of GDP)'!AA48</f>
        <v>25.264449108548334</v>
      </c>
      <c r="BG51" s="28"/>
      <c r="BH51" s="28"/>
      <c r="BI51" s="28"/>
      <c r="BK51" s="33" t="s">
        <v>42</v>
      </c>
      <c r="BL51" s="28">
        <f>'Aggregates (2024-25 prices)'!C48-'[9]Aggregates (2024-25 prices)'!$C$48</f>
        <v>-0.15862880143117764</v>
      </c>
      <c r="BM51" s="28">
        <f>'Aggregates (2024-25 prices)'!D48-'[9]Aggregates (2024-25 prices)'!D48</f>
        <v>-0.15868381037569179</v>
      </c>
      <c r="BN51" s="28">
        <f>'Aggregates (2024-25 prices)'!E48-'[9]Aggregates (2024-25 prices)'!E48</f>
        <v>-0.14600447227189761</v>
      </c>
      <c r="BO51" s="28">
        <f>'Aggregates (2024-25 prices)'!F48-'[9]Aggregates (2024-25 prices)'!F48</f>
        <v>-2.8752236135964893E-3</v>
      </c>
      <c r="BP51" s="28">
        <f>'Aggregates (2024-25 prices)'!G48-'[9]Aggregates (2024-25 prices)'!G48</f>
        <v>-9.8041144901586108E-3</v>
      </c>
      <c r="BQ51" s="28">
        <f>'Aggregates (2024-25 prices)'!H48-'[9]Aggregates (2024-25 prices)'!H48</f>
        <v>-1.2679338103758653E-2</v>
      </c>
      <c r="BR51" s="28">
        <f>'Aggregates (2024-25 prices)'!I48-'[9]Aggregates (2024-25 prices)'!I48</f>
        <v>-0.14363416815740493</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34</v>
      </c>
      <c r="C52" s="28">
        <f>'Aggregates (£bn)'!C52-'[9]Aggregates (£bn)'!C52</f>
        <v>0</v>
      </c>
      <c r="D52" s="28">
        <f>'Aggregates (£bn)'!D52-'[9]Aggregates (£bn)'!D52</f>
        <v>0</v>
      </c>
      <c r="E52" s="28">
        <f>'Aggregates (£bn)'!E52-'[9]Aggregates (£bn)'!E52</f>
        <v>0</v>
      </c>
      <c r="F52" s="28">
        <f>'Aggregates (£bn)'!F52-'[9]Aggregates (£bn)'!F52</f>
        <v>0</v>
      </c>
      <c r="G52" s="28">
        <f>'Aggregates (£bn)'!G52-'[9]Aggregates (£bn)'!G52</f>
        <v>0</v>
      </c>
      <c r="H52" s="28">
        <f>'Aggregates (£bn)'!H52-'[9]Aggregates (£bn)'!H52</f>
        <v>0</v>
      </c>
      <c r="I52" s="28">
        <f>'Aggregates (£bn)'!I52-'[9]Aggregates (£bn)'!I52</f>
        <v>0</v>
      </c>
      <c r="J52" s="28">
        <f>'Aggregates (£bn)'!J52-'[9]Aggregates (£bn)'!J52</f>
        <v>0</v>
      </c>
      <c r="K52" s="28">
        <f>'Aggregates (£bn)'!K52-'[9]Aggregates (£bn)'!K52</f>
        <v>0</v>
      </c>
      <c r="L52" s="28">
        <f>'Aggregates (£bn)'!L52-'[9]Aggregates (£bn)'!L52</f>
        <v>0</v>
      </c>
      <c r="M52" s="28">
        <f>'Aggregates (£bn)'!L52-'[9]Aggregates (£bn)'!M52</f>
        <v>-1.5325324256832369</v>
      </c>
      <c r="N52" s="28">
        <f>'Aggregates (£bn)'!M52-'[9]Aggregates (£bn)'!N52</f>
        <v>2.5920648513664748</v>
      </c>
      <c r="O52" s="28">
        <f>'Aggregates (£bn)'!N52-'[9]Aggregates (£bn)'!O52</f>
        <v>-1.5325324256832387</v>
      </c>
      <c r="P52" s="28">
        <f>'Aggregates (£bn)'!P52-'[9]Aggregates (£bn)'!P52</f>
        <v>0</v>
      </c>
      <c r="Q52" s="28">
        <f>'Aggregates (£bn)'!Q52-'[9]Aggregates (£bn)'!Q52</f>
        <v>0</v>
      </c>
      <c r="R52" s="28">
        <f>'Aggregates (£bn)'!R52-'[9]Aggregates (£bn)'!R52</f>
        <v>0</v>
      </c>
      <c r="S52" s="28">
        <f>'Aggregates (£bn)'!S52-'[9]Aggregates (£bn)'!S52</f>
        <v>0</v>
      </c>
      <c r="T52" s="28">
        <f>'Aggregates (£bn)'!T52-'[9]Aggregates (£bn)'!T52</f>
        <v>0</v>
      </c>
      <c r="U52" s="28">
        <f>'Aggregates (£bn)'!U52-'[9]Aggregates (£bn)'!U52</f>
        <v>0</v>
      </c>
      <c r="V52" s="28">
        <f>'Aggregates (£bn)'!V52-'[9]Aggregates (£bn)'!V52</f>
        <v>0</v>
      </c>
      <c r="W52" s="28">
        <f>'Aggregates (£bn)'!W52-'[9]Aggregates (£bn)'!W52</f>
        <v>0</v>
      </c>
      <c r="X52" s="28">
        <f>'Aggregates (£bn)'!X52-'[9]Aggregates (£bn)'!X52</f>
        <v>0</v>
      </c>
      <c r="Y52" s="28">
        <f>'Aggregates (£bn)'!AA52-'[9]Aggregates (£bn)'!Y52</f>
        <v>9.4380000000000006</v>
      </c>
      <c r="Z52" s="28">
        <f>'Aggregates (£bn)'!AB52-'[9]Aggregates (£bn)'!Z52</f>
        <v>7.9054675743167628</v>
      </c>
      <c r="AA52" s="28">
        <f>'Aggregates (£bn)'!AC52-'[9]Aggregates (£bn)'!AA52</f>
        <v>178.881</v>
      </c>
      <c r="AB52" s="28">
        <f>'Aggregates (£bn)'!AD52-'[9]Aggregates (£bn)'!AB52</f>
        <v>-7.9054675743167628</v>
      </c>
      <c r="AC52" s="28">
        <f>'Aggregates (£bn)'!AE52-'[9]Aggregates (£bn)'!AC52</f>
        <v>493.1450000000001</v>
      </c>
      <c r="AD52" s="28">
        <f>'Aggregates (£bn)'!AF52-'[9]Aggregates (£bn)'!AD52</f>
        <v>700.13800000000003</v>
      </c>
      <c r="AE52" s="28">
        <f>'Aggregates (£bn)'!AG50-'[9]Aggregates (£bn)'!AE52</f>
        <v>-678.19301022138541</v>
      </c>
      <c r="AF52" s="28"/>
      <c r="AG52" s="33" t="s">
        <v>36</v>
      </c>
      <c r="AH52" s="28">
        <f>'Aggregates (per cent of GDP)'!C49-'[9]Aggregates (per cent of GDP)'!C49</f>
        <v>0</v>
      </c>
      <c r="AI52" s="28">
        <f>'Aggregates (per cent of GDP)'!D49-'[9]Aggregates (per cent of GDP)'!D49</f>
        <v>0</v>
      </c>
      <c r="AJ52" s="28">
        <f>'Aggregates (per cent of GDP)'!E49-'[9]Aggregates (per cent of GDP)'!E49</f>
        <v>0</v>
      </c>
      <c r="AK52" s="28">
        <f>'Aggregates (per cent of GDP)'!F49-'[9]Aggregates (per cent of GDP)'!F49</f>
        <v>0</v>
      </c>
      <c r="AL52" s="28">
        <f>'Aggregates (per cent of GDP)'!G49-'[9]Aggregates (per cent of GDP)'!G49</f>
        <v>0</v>
      </c>
      <c r="AM52" s="28">
        <f>'Aggregates (per cent of GDP)'!H49-'[9]Aggregates (per cent of GDP)'!H49</f>
        <v>0</v>
      </c>
      <c r="AN52" s="28">
        <f>'Aggregates (per cent of GDP)'!I49-'[9]Aggregates (per cent of GDP)'!I49</f>
        <v>0</v>
      </c>
      <c r="AO52" s="28">
        <f>'Aggregates (per cent of GDP)'!J49-'[9]Aggregates (per cent of GDP)'!J49</f>
        <v>0</v>
      </c>
      <c r="AP52" s="28">
        <f>'Aggregates (per cent of GDP)'!K49-'[9]Aggregates (per cent of GDP)'!K49</f>
        <v>0</v>
      </c>
      <c r="AQ52" s="28">
        <f>'Aggregates (per cent of GDP)'!L49-'[9]Aggregates (per cent of GDP)'!L49</f>
        <v>0</v>
      </c>
      <c r="AR52" s="28">
        <f>'Aggregates (per cent of GDP)'!M49-'[9]Aggregates (per cent of GDP)'!M49</f>
        <v>0</v>
      </c>
      <c r="AS52" s="28">
        <f>'Aggregates (per cent of GDP)'!L49-'[9]Aggregates (per cent of GDP)'!N49</f>
        <v>-8.9025163949816957</v>
      </c>
      <c r="AT52" s="28">
        <f>'Aggregates (per cent of GDP)'!N49-'[9]Aggregates (per cent of GDP)'!O49</f>
        <v>-1.6447538645682798</v>
      </c>
      <c r="AU52" s="28">
        <f>'Aggregates (per cent of GDP)'!P49-'[9]Aggregates (per cent of GDP)'!P49</f>
        <v>0</v>
      </c>
      <c r="AV52" s="28">
        <f>'Aggregates (per cent of GDP)'!R49-'[9]Aggregates (per cent of GDP)'!Q49</f>
        <v>-5.1687385153385152</v>
      </c>
      <c r="AW52" s="28">
        <f>'Aggregates (per cent of GDP)'!R49-'[9]Aggregates (per cent of GDP)'!R49</f>
        <v>0</v>
      </c>
      <c r="AX52" s="28">
        <f>'Aggregates (per cent of GDP)'!S49-'[9]Aggregates (per cent of GDP)'!S49</f>
        <v>0</v>
      </c>
      <c r="AY52" s="28">
        <f>'Aggregates (per cent of GDP)'!T49-'[9]Aggregates (per cent of GDP)'!T49</f>
        <v>0</v>
      </c>
      <c r="AZ52" s="28">
        <f>'Aggregates (per cent of GDP)'!U49-'[9]Aggregates (per cent of GDP)'!U49</f>
        <v>0</v>
      </c>
      <c r="BA52" s="28">
        <f>'Aggregates (per cent of GDP)'!V49-'[9]Aggregates (per cent of GDP)'!V49</f>
        <v>0</v>
      </c>
      <c r="BB52" s="28">
        <f>'Aggregates (per cent of GDP)'!W49-'[9]Aggregates (per cent of GDP)'!W49</f>
        <v>0</v>
      </c>
      <c r="BC52" s="28">
        <f>'Aggregates (per cent of GDP)'!X49-'[9]Aggregates (per cent of GDP)'!X49</f>
        <v>0</v>
      </c>
      <c r="BD52" s="28">
        <f>'Aggregates (per cent of GDP)'!AA49-'[9]Aggregates (per cent of GDP)'!Y49</f>
        <v>6.1768253360064547</v>
      </c>
      <c r="BE52" s="28">
        <f>'Aggregates (per cent of GDP)'!AB49-'[9]Aggregates (per cent of GDP)'!Z49</f>
        <v>4.5320714714381749</v>
      </c>
      <c r="BF52" s="28">
        <f>'Aggregates (per cent of GDP)'!AC49-'[9]Aggregates (per cent of GDP)'!AA49</f>
        <v>27.369314333667017</v>
      </c>
      <c r="BG52" s="28"/>
      <c r="BH52" s="28"/>
      <c r="BI52" s="28"/>
      <c r="BK52" s="33" t="s">
        <v>43</v>
      </c>
      <c r="BL52" s="28">
        <f>'Aggregates (2024-25 prices)'!C49-'[9]Aggregates (2024-25 prices)'!$C$49</f>
        <v>-0.16733642793985837</v>
      </c>
      <c r="BM52" s="28">
        <f>'Aggregates (2024-25 prices)'!D49-'[9]Aggregates (2024-25 prices)'!D49</f>
        <v>-0.16229487179498392</v>
      </c>
      <c r="BN52" s="28">
        <f>'Aggregates (2024-25 prices)'!E49-'[9]Aggregates (2024-25 prices)'!E49</f>
        <v>-0.14946198054815341</v>
      </c>
      <c r="BO52" s="28">
        <f>'Aggregates (2024-25 prices)'!F49-'[9]Aggregates (2024-25 prices)'!F49</f>
        <v>-2.6392572944313741E-3</v>
      </c>
      <c r="BP52" s="28">
        <f>'Aggregates (2024-25 prices)'!G49-'[9]Aggregates (2024-25 prices)'!G49</f>
        <v>-1.0193633952255254E-2</v>
      </c>
      <c r="BQ52" s="28">
        <f>'Aggregates (2024-25 prices)'!H49-'[9]Aggregates (2024-25 prices)'!H49</f>
        <v>-1.2832891246681299E-2</v>
      </c>
      <c r="BR52" s="28">
        <f>'Aggregates (2024-25 prices)'!I49-'[9]Aggregates (2024-25 prices)'!I49</f>
        <v>-0.15222060123778647</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35</v>
      </c>
      <c r="C53" s="28">
        <f>'Aggregates (£bn)'!C53-'[9]Aggregates (£bn)'!C53</f>
        <v>0</v>
      </c>
      <c r="D53" s="28">
        <f>'Aggregates (£bn)'!D53-'[9]Aggregates (£bn)'!D53</f>
        <v>0</v>
      </c>
      <c r="E53" s="28">
        <f>'Aggregates (£bn)'!E53-'[9]Aggregates (£bn)'!E53</f>
        <v>0</v>
      </c>
      <c r="F53" s="28">
        <f>'Aggregates (£bn)'!F53-'[9]Aggregates (£bn)'!F53</f>
        <v>0</v>
      </c>
      <c r="G53" s="28">
        <f>'Aggregates (£bn)'!G53-'[9]Aggregates (£bn)'!G53</f>
        <v>0</v>
      </c>
      <c r="H53" s="28">
        <f>'Aggregates (£bn)'!H53-'[9]Aggregates (£bn)'!H53</f>
        <v>0</v>
      </c>
      <c r="I53" s="28">
        <f>'Aggregates (£bn)'!I53-'[9]Aggregates (£bn)'!I53</f>
        <v>0</v>
      </c>
      <c r="J53" s="28">
        <f>'Aggregates (£bn)'!J53-'[9]Aggregates (£bn)'!J53</f>
        <v>0</v>
      </c>
      <c r="K53" s="28">
        <f>'Aggregates (£bn)'!K53-'[9]Aggregates (£bn)'!K53</f>
        <v>0</v>
      </c>
      <c r="L53" s="28">
        <f>'Aggregates (£bn)'!L53-'[9]Aggregates (£bn)'!L53</f>
        <v>0</v>
      </c>
      <c r="M53" s="28">
        <f>'Aggregates (£bn)'!L53-'[9]Aggregates (£bn)'!M53</f>
        <v>-9.9229584799166286</v>
      </c>
      <c r="N53" s="28">
        <f>'Aggregates (£bn)'!M53-'[9]Aggregates (£bn)'!N53</f>
        <v>-14.917083040166746</v>
      </c>
      <c r="O53" s="28">
        <f>'Aggregates (£bn)'!N53-'[9]Aggregates (£bn)'!O53</f>
        <v>-9.9229584799166251</v>
      </c>
      <c r="P53" s="28">
        <f>'Aggregates (£bn)'!P53-'[9]Aggregates (£bn)'!P53</f>
        <v>0</v>
      </c>
      <c r="Q53" s="28">
        <f>'Aggregates (£bn)'!Q53-'[9]Aggregates (£bn)'!Q53</f>
        <v>0</v>
      </c>
      <c r="R53" s="28">
        <f>'Aggregates (£bn)'!R53-'[9]Aggregates (£bn)'!R53</f>
        <v>0</v>
      </c>
      <c r="S53" s="28">
        <f>'Aggregates (£bn)'!S53-'[9]Aggregates (£bn)'!S53</f>
        <v>0</v>
      </c>
      <c r="T53" s="28">
        <f>'Aggregates (£bn)'!T53-'[9]Aggregates (£bn)'!T53</f>
        <v>0</v>
      </c>
      <c r="U53" s="28">
        <f>'Aggregates (£bn)'!U53-'[9]Aggregates (£bn)'!U53</f>
        <v>0</v>
      </c>
      <c r="V53" s="28">
        <f>'Aggregates (£bn)'!V53-'[9]Aggregates (£bn)'!V53</f>
        <v>0</v>
      </c>
      <c r="W53" s="28">
        <f>'Aggregates (£bn)'!W53-'[9]Aggregates (£bn)'!W53</f>
        <v>0</v>
      </c>
      <c r="X53" s="28">
        <f>'Aggregates (£bn)'!X53-'[9]Aggregates (£bn)'!X53</f>
        <v>0</v>
      </c>
      <c r="Y53" s="28">
        <f>'Aggregates (£bn)'!AA53-'[9]Aggregates (£bn)'!Y53</f>
        <v>23.641999999999999</v>
      </c>
      <c r="Z53" s="28">
        <f>'Aggregates (£bn)'!AB53-'[9]Aggregates (£bn)'!Z53</f>
        <v>13.719041520083374</v>
      </c>
      <c r="AA53" s="28">
        <f>'Aggregates (£bn)'!AC53-'[9]Aggregates (£bn)'!AA53</f>
        <v>181.041</v>
      </c>
      <c r="AB53" s="28">
        <f>'Aggregates (£bn)'!AD53-'[9]Aggregates (£bn)'!AB53</f>
        <v>-13.719041520083374</v>
      </c>
      <c r="AC53" s="28">
        <f>'Aggregates (£bn)'!AE53-'[9]Aggregates (£bn)'!AC53</f>
        <v>511.90099999999995</v>
      </c>
      <c r="AD53" s="28">
        <f>'Aggregates (£bn)'!AF53-'[9]Aggregates (£bn)'!AD53</f>
        <v>727.61</v>
      </c>
      <c r="AE53" s="28">
        <f>'Aggregates (£bn)'!AG51-'[9]Aggregates (£bn)'!AE53</f>
        <v>-715.1608201991944</v>
      </c>
      <c r="AF53" s="28"/>
      <c r="AG53" s="33" t="s">
        <v>37</v>
      </c>
      <c r="AH53" s="28">
        <f>'Aggregates (per cent of GDP)'!C50-'[9]Aggregates (per cent of GDP)'!C50</f>
        <v>0</v>
      </c>
      <c r="AI53" s="28">
        <f>'Aggregates (per cent of GDP)'!D50-'[9]Aggregates (per cent of GDP)'!D50</f>
        <v>0</v>
      </c>
      <c r="AJ53" s="28">
        <f>'Aggregates (per cent of GDP)'!E50-'[9]Aggregates (per cent of GDP)'!E50</f>
        <v>0</v>
      </c>
      <c r="AK53" s="28">
        <f>'Aggregates (per cent of GDP)'!F50-'[9]Aggregates (per cent of GDP)'!F50</f>
        <v>0</v>
      </c>
      <c r="AL53" s="28">
        <f>'Aggregates (per cent of GDP)'!G50-'[9]Aggregates (per cent of GDP)'!G50</f>
        <v>0</v>
      </c>
      <c r="AM53" s="28">
        <f>'Aggregates (per cent of GDP)'!H50-'[9]Aggregates (per cent of GDP)'!H50</f>
        <v>0</v>
      </c>
      <c r="AN53" s="28">
        <f>'Aggregates (per cent of GDP)'!I50-'[9]Aggregates (per cent of GDP)'!I50</f>
        <v>0</v>
      </c>
      <c r="AO53" s="28">
        <f>'Aggregates (per cent of GDP)'!J50-'[9]Aggregates (per cent of GDP)'!J50</f>
        <v>0</v>
      </c>
      <c r="AP53" s="28">
        <f>'Aggregates (per cent of GDP)'!K50-'[9]Aggregates (per cent of GDP)'!K50</f>
        <v>0</v>
      </c>
      <c r="AQ53" s="28">
        <f>'Aggregates (per cent of GDP)'!L50-'[9]Aggregates (per cent of GDP)'!L50</f>
        <v>0</v>
      </c>
      <c r="AR53" s="28">
        <f>'Aggregates (per cent of GDP)'!M50-'[9]Aggregates (per cent of GDP)'!M50</f>
        <v>0</v>
      </c>
      <c r="AS53" s="28">
        <f>'Aggregates (per cent of GDP)'!L50-'[9]Aggregates (per cent of GDP)'!N50</f>
        <v>-9.649481238828475</v>
      </c>
      <c r="AT53" s="28">
        <f>'Aggregates (per cent of GDP)'!N50-'[9]Aggregates (per cent of GDP)'!O50</f>
        <v>-1.3003157530767364</v>
      </c>
      <c r="AU53" s="28">
        <f>'Aggregates (per cent of GDP)'!P50-'[9]Aggregates (per cent of GDP)'!P50</f>
        <v>0</v>
      </c>
      <c r="AV53" s="28">
        <f>'Aggregates (per cent of GDP)'!R50-'[9]Aggregates (per cent of GDP)'!Q50</f>
        <v>-5.7414264191414937</v>
      </c>
      <c r="AW53" s="28">
        <f>'Aggregates (per cent of GDP)'!R50-'[9]Aggregates (per cent of GDP)'!R50</f>
        <v>0</v>
      </c>
      <c r="AX53" s="28">
        <f>'Aggregates (per cent of GDP)'!S50-'[9]Aggregates (per cent of GDP)'!S50</f>
        <v>0</v>
      </c>
      <c r="AY53" s="28">
        <f>'Aggregates (per cent of GDP)'!T50-'[9]Aggregates (per cent of GDP)'!T50</f>
        <v>0</v>
      </c>
      <c r="AZ53" s="28">
        <f>'Aggregates (per cent of GDP)'!U50-'[9]Aggregates (per cent of GDP)'!U50</f>
        <v>0</v>
      </c>
      <c r="BA53" s="28">
        <f>'Aggregates (per cent of GDP)'!V50-'[9]Aggregates (per cent of GDP)'!V50</f>
        <v>0</v>
      </c>
      <c r="BB53" s="28">
        <f>'Aggregates (per cent of GDP)'!W50-'[9]Aggregates (per cent of GDP)'!W50</f>
        <v>0</v>
      </c>
      <c r="BC53" s="28">
        <f>'Aggregates (per cent of GDP)'!X50-'[9]Aggregates (per cent of GDP)'!X50</f>
        <v>0</v>
      </c>
      <c r="BD53" s="28">
        <f>'Aggregates (per cent of GDP)'!AA50-'[9]Aggregates (per cent of GDP)'!Y50</f>
        <v>6.5456704374249899</v>
      </c>
      <c r="BE53" s="28">
        <f>'Aggregates (per cent of GDP)'!AB50-'[9]Aggregates (per cent of GDP)'!Z50</f>
        <v>5.2453546843482499</v>
      </c>
      <c r="BF53" s="28">
        <f>'Aggregates (per cent of GDP)'!AC50-'[9]Aggregates (per cent of GDP)'!AA50</f>
        <v>31.593677383110744</v>
      </c>
      <c r="BG53" s="28"/>
      <c r="BH53" s="28"/>
      <c r="BI53" s="28"/>
      <c r="BK53" s="33" t="s">
        <v>44</v>
      </c>
      <c r="BL53" s="28">
        <f>'Aggregates (2024-25 prices)'!C50-'[9]Aggregates (2024-25 prices)'!$C$50</f>
        <v>-0.17801664476564838</v>
      </c>
      <c r="BM53" s="28">
        <f>'Aggregates (2024-25 prices)'!D50-'[9]Aggregates (2024-25 prices)'!D50</f>
        <v>-0.1708791064389743</v>
      </c>
      <c r="BN53" s="28">
        <f>'Aggregates (2024-25 prices)'!E50-'[9]Aggregates (2024-25 prices)'!E50</f>
        <v>-0.15790494962777757</v>
      </c>
      <c r="BO53" s="28">
        <f>'Aggregates (2024-25 prices)'!F50-'[9]Aggregates (2024-25 prices)'!F50</f>
        <v>-2.4362680683314153E-3</v>
      </c>
      <c r="BP53" s="28">
        <f>'Aggregates (2024-25 prices)'!G50-'[9]Aggregates (2024-25 prices)'!G50</f>
        <v>-1.0537888742888413E-2</v>
      </c>
      <c r="BQ53" s="28">
        <f>'Aggregates (2024-25 prices)'!H50-'[9]Aggregates (2024-25 prices)'!H50</f>
        <v>-1.2974156811218052E-2</v>
      </c>
      <c r="BR53" s="28">
        <f>'Aggregates (2024-25 prices)'!I50-'[9]Aggregates (2024-25 prices)'!I50</f>
        <v>-0.16140341655727752</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36</v>
      </c>
      <c r="C54" s="28">
        <f>'Aggregates (£bn)'!C54-'[9]Aggregates (£bn)'!C54</f>
        <v>0</v>
      </c>
      <c r="D54" s="28">
        <f>'Aggregates (£bn)'!D54-'[9]Aggregates (£bn)'!D54</f>
        <v>0</v>
      </c>
      <c r="E54" s="28">
        <f>'Aggregates (£bn)'!E54-'[9]Aggregates (£bn)'!E54</f>
        <v>0</v>
      </c>
      <c r="F54" s="28">
        <f>'Aggregates (£bn)'!F54-'[9]Aggregates (£bn)'!F54</f>
        <v>0</v>
      </c>
      <c r="G54" s="28">
        <f>'Aggregates (£bn)'!G54-'[9]Aggregates (£bn)'!G54</f>
        <v>0</v>
      </c>
      <c r="H54" s="28">
        <f>'Aggregates (£bn)'!H54-'[9]Aggregates (£bn)'!H54</f>
        <v>0</v>
      </c>
      <c r="I54" s="28">
        <f>'Aggregates (£bn)'!I54-'[9]Aggregates (£bn)'!I54</f>
        <v>0</v>
      </c>
      <c r="J54" s="28">
        <f>'Aggregates (£bn)'!J54-'[9]Aggregates (£bn)'!J54</f>
        <v>0</v>
      </c>
      <c r="K54" s="28">
        <f>'Aggregates (£bn)'!K54-'[9]Aggregates (£bn)'!K54</f>
        <v>0</v>
      </c>
      <c r="L54" s="28">
        <f>'Aggregates (£bn)'!L54-'[9]Aggregates (£bn)'!L54</f>
        <v>0</v>
      </c>
      <c r="M54" s="28">
        <f>'Aggregates (£bn)'!L54-'[9]Aggregates (£bn)'!M54</f>
        <v>-12.19101432941196</v>
      </c>
      <c r="N54" s="28">
        <f>'Aggregates (£bn)'!M54-'[9]Aggregates (£bn)'!N54</f>
        <v>-53.79497134117608</v>
      </c>
      <c r="O54" s="28">
        <f>'Aggregates (£bn)'!N54-'[9]Aggregates (£bn)'!O54</f>
        <v>-12.191014329411964</v>
      </c>
      <c r="P54" s="28">
        <f>'Aggregates (£bn)'!P54-'[9]Aggregates (£bn)'!P54</f>
        <v>0</v>
      </c>
      <c r="Q54" s="28">
        <f>'Aggregates (£bn)'!Q54-'[9]Aggregates (£bn)'!Q54</f>
        <v>0</v>
      </c>
      <c r="R54" s="28">
        <f>'Aggregates (£bn)'!R54-'[9]Aggregates (£bn)'!R54</f>
        <v>0</v>
      </c>
      <c r="S54" s="28">
        <f>'Aggregates (£bn)'!S54-'[9]Aggregates (£bn)'!S54</f>
        <v>0</v>
      </c>
      <c r="T54" s="28">
        <f>'Aggregates (£bn)'!T54-'[9]Aggregates (£bn)'!T54</f>
        <v>0</v>
      </c>
      <c r="U54" s="28">
        <f>'Aggregates (£bn)'!U54-'[9]Aggregates (£bn)'!U54</f>
        <v>0</v>
      </c>
      <c r="V54" s="28">
        <f>'Aggregates (£bn)'!V54-'[9]Aggregates (£bn)'!V54</f>
        <v>0</v>
      </c>
      <c r="W54" s="28">
        <f>'Aggregates (£bn)'!W54-'[9]Aggregates (£bn)'!W54</f>
        <v>0</v>
      </c>
      <c r="X54" s="28">
        <f>'Aggregates (£bn)'!X54-'[9]Aggregates (£bn)'!X54</f>
        <v>0</v>
      </c>
      <c r="Y54" s="28">
        <f>'Aggregates (£bn)'!AA54-'[9]Aggregates (£bn)'!Y54</f>
        <v>45.783000000000001</v>
      </c>
      <c r="Z54" s="28">
        <f>'Aggregates (£bn)'!AB54-'[9]Aggregates (£bn)'!Z54</f>
        <v>33.591985670588045</v>
      </c>
      <c r="AA54" s="28">
        <f>'Aggregates (£bn)'!AC54-'[9]Aggregates (£bn)'!AA54</f>
        <v>202.863</v>
      </c>
      <c r="AB54" s="28">
        <f>'Aggregates (£bn)'!AD54-'[9]Aggregates (£bn)'!AB54</f>
        <v>-33.591985670588045</v>
      </c>
      <c r="AC54" s="28">
        <f>'Aggregates (£bn)'!AE54-'[9]Aggregates (£bn)'!AC54</f>
        <v>492.56000000000006</v>
      </c>
      <c r="AD54" s="28">
        <f>'Aggregates (£bn)'!AF54-'[9]Aggregates (£bn)'!AD54</f>
        <v>759.43100000000004</v>
      </c>
      <c r="AE54" s="28">
        <f>'Aggregates (£bn)'!AG52-'[9]Aggregates (£bn)'!AE54</f>
        <v>-742.22504840908266</v>
      </c>
      <c r="AF54" s="28"/>
      <c r="AG54" s="33" t="s">
        <v>38</v>
      </c>
      <c r="AH54" s="28">
        <f>'Aggregates (per cent of GDP)'!C51-'[9]Aggregates (per cent of GDP)'!C51</f>
        <v>0</v>
      </c>
      <c r="AI54" s="28">
        <f>'Aggregates (per cent of GDP)'!D51-'[9]Aggregates (per cent of GDP)'!D51</f>
        <v>0</v>
      </c>
      <c r="AJ54" s="28">
        <f>'Aggregates (per cent of GDP)'!E51-'[9]Aggregates (per cent of GDP)'!E51</f>
        <v>0</v>
      </c>
      <c r="AK54" s="28">
        <f>'Aggregates (per cent of GDP)'!F51-'[9]Aggregates (per cent of GDP)'!F51</f>
        <v>0</v>
      </c>
      <c r="AL54" s="28">
        <f>'Aggregates (per cent of GDP)'!G51-'[9]Aggregates (per cent of GDP)'!G51</f>
        <v>0</v>
      </c>
      <c r="AM54" s="28">
        <f>'Aggregates (per cent of GDP)'!H51-'[9]Aggregates (per cent of GDP)'!H51</f>
        <v>0</v>
      </c>
      <c r="AN54" s="28">
        <f>'Aggregates (per cent of GDP)'!I51-'[9]Aggregates (per cent of GDP)'!I51</f>
        <v>0</v>
      </c>
      <c r="AO54" s="28">
        <f>'Aggregates (per cent of GDP)'!J51-'[9]Aggregates (per cent of GDP)'!J51</f>
        <v>0</v>
      </c>
      <c r="AP54" s="28">
        <f>'Aggregates (per cent of GDP)'!K51-'[9]Aggregates (per cent of GDP)'!K51</f>
        <v>0</v>
      </c>
      <c r="AQ54" s="28">
        <f>'Aggregates (per cent of GDP)'!L51-'[9]Aggregates (per cent of GDP)'!L51</f>
        <v>0</v>
      </c>
      <c r="AR54" s="28">
        <f>'Aggregates (per cent of GDP)'!M51-'[9]Aggregates (per cent of GDP)'!M51</f>
        <v>0</v>
      </c>
      <c r="AS54" s="28">
        <f>'Aggregates (per cent of GDP)'!L51-'[9]Aggregates (per cent of GDP)'!N51</f>
        <v>-7.7043883275727554</v>
      </c>
      <c r="AT54" s="28">
        <f>'Aggregates (per cent of GDP)'!N51-'[9]Aggregates (per cent of GDP)'!O51</f>
        <v>-0.55923666787445114</v>
      </c>
      <c r="AU54" s="28">
        <f>'Aggregates (per cent of GDP)'!P51-'[9]Aggregates (per cent of GDP)'!P51</f>
        <v>0</v>
      </c>
      <c r="AV54" s="28">
        <f>'Aggregates (per cent of GDP)'!R51-'[9]Aggregates (per cent of GDP)'!Q51</f>
        <v>-4.4723008000777016</v>
      </c>
      <c r="AW54" s="28">
        <f>'Aggregates (per cent of GDP)'!R51-'[9]Aggregates (per cent of GDP)'!R51</f>
        <v>0</v>
      </c>
      <c r="AX54" s="28">
        <f>'Aggregates (per cent of GDP)'!S51-'[9]Aggregates (per cent of GDP)'!S51</f>
        <v>0</v>
      </c>
      <c r="AY54" s="28">
        <f>'Aggregates (per cent of GDP)'!T51-'[9]Aggregates (per cent of GDP)'!T51</f>
        <v>0</v>
      </c>
      <c r="AZ54" s="28">
        <f>'Aggregates (per cent of GDP)'!U51-'[9]Aggregates (per cent of GDP)'!U51</f>
        <v>0</v>
      </c>
      <c r="BA54" s="28">
        <f>'Aggregates (per cent of GDP)'!V51-'[9]Aggregates (per cent of GDP)'!V51</f>
        <v>0</v>
      </c>
      <c r="BB54" s="28">
        <f>'Aggregates (per cent of GDP)'!W51-'[9]Aggregates (per cent of GDP)'!W51</f>
        <v>0</v>
      </c>
      <c r="BC54" s="28">
        <f>'Aggregates (per cent of GDP)'!X51-'[9]Aggregates (per cent of GDP)'!X51</f>
        <v>0</v>
      </c>
      <c r="BD54" s="28">
        <f>'Aggregates (per cent of GDP)'!AA51-'[9]Aggregates (per cent of GDP)'!Y51</f>
        <v>5.5633931064625397</v>
      </c>
      <c r="BE54" s="28">
        <f>'Aggregates (per cent of GDP)'!AB51-'[9]Aggregates (per cent of GDP)'!Z51</f>
        <v>5.0041564385880895</v>
      </c>
      <c r="BF54" s="28">
        <f>'Aggregates (per cent of GDP)'!AC51-'[9]Aggregates (per cent of GDP)'!AA51</f>
        <v>35.706897179695751</v>
      </c>
      <c r="BG54" s="28"/>
      <c r="BH54" s="28"/>
      <c r="BI54" s="28"/>
      <c r="BK54" s="33" t="s">
        <v>45</v>
      </c>
      <c r="BL54" s="28">
        <f>'Aggregates (2024-25 prices)'!C51-'[9]Aggregates (2024-25 prices)'!$C$51</f>
        <v>-0.17707642765140008</v>
      </c>
      <c r="BM54" s="28">
        <f>'Aggregates (2024-25 prices)'!D51-'[9]Aggregates (2024-25 prices)'!D51</f>
        <v>-0.1794959209961462</v>
      </c>
      <c r="BN54" s="28">
        <f>'Aggregates (2024-25 prices)'!E51-'[9]Aggregates (2024-25 prices)'!E51</f>
        <v>-0.1628278231000877</v>
      </c>
      <c r="BO54" s="28">
        <f>'Aggregates (2024-25 prices)'!F51-'[9]Aggregates (2024-25 prices)'!F51</f>
        <v>-5.7702876771124068E-3</v>
      </c>
      <c r="BP54" s="28">
        <f>'Aggregates (2024-25 prices)'!G51-'[9]Aggregates (2024-25 prices)'!G51</f>
        <v>-1.0897810218978066E-2</v>
      </c>
      <c r="BQ54" s="28">
        <f>'Aggregates (2024-25 prices)'!H51-'[9]Aggregates (2024-25 prices)'!H51</f>
        <v>-1.6668097896101131E-2</v>
      </c>
      <c r="BR54" s="28">
        <f>'Aggregates (2024-25 prices)'!I51-'[9]Aggregates (2024-25 prices)'!I51</f>
        <v>-0.16081107771583447</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37</v>
      </c>
      <c r="C55" s="28">
        <f>'Aggregates (£bn)'!C55-'[9]Aggregates (£bn)'!C55</f>
        <v>0</v>
      </c>
      <c r="D55" s="28">
        <f>'Aggregates (£bn)'!D55-'[9]Aggregates (£bn)'!D55</f>
        <v>0</v>
      </c>
      <c r="E55" s="28">
        <f>'Aggregates (£bn)'!E55-'[9]Aggregates (£bn)'!E55</f>
        <v>0</v>
      </c>
      <c r="F55" s="28">
        <f>'Aggregates (£bn)'!F55-'[9]Aggregates (£bn)'!F55</f>
        <v>0</v>
      </c>
      <c r="G55" s="28">
        <f>'Aggregates (£bn)'!G55-'[9]Aggregates (£bn)'!G55</f>
        <v>0</v>
      </c>
      <c r="H55" s="28">
        <f>'Aggregates (£bn)'!H55-'[9]Aggregates (£bn)'!H55</f>
        <v>0</v>
      </c>
      <c r="I55" s="28">
        <f>'Aggregates (£bn)'!I55-'[9]Aggregates (£bn)'!I55</f>
        <v>0</v>
      </c>
      <c r="J55" s="28">
        <f>'Aggregates (£bn)'!J55-'[9]Aggregates (£bn)'!J55</f>
        <v>0</v>
      </c>
      <c r="K55" s="28">
        <f>'Aggregates (£bn)'!K55-'[9]Aggregates (£bn)'!K55</f>
        <v>0</v>
      </c>
      <c r="L55" s="28">
        <f>'Aggregates (£bn)'!L55-'[9]Aggregates (£bn)'!L55</f>
        <v>0</v>
      </c>
      <c r="M55" s="28">
        <f>'Aggregates (£bn)'!L55-'[9]Aggregates (£bn)'!M55</f>
        <v>-10.184333041247623</v>
      </c>
      <c r="N55" s="28">
        <f>'Aggregates (£bn)'!M55-'[9]Aggregates (£bn)'!N55</f>
        <v>-65.392333917504757</v>
      </c>
      <c r="O55" s="28">
        <f>'Aggregates (£bn)'!N55-'[9]Aggregates (£bn)'!O55</f>
        <v>-10.184333041247619</v>
      </c>
      <c r="P55" s="28">
        <f>'Aggregates (£bn)'!P55-'[9]Aggregates (£bn)'!P55</f>
        <v>0</v>
      </c>
      <c r="Q55" s="28">
        <f>'Aggregates (£bn)'!Q55-'[9]Aggregates (£bn)'!Q55</f>
        <v>0</v>
      </c>
      <c r="R55" s="28">
        <f>'Aggregates (£bn)'!R55-'[9]Aggregates (£bn)'!R55</f>
        <v>0</v>
      </c>
      <c r="S55" s="28">
        <f>'Aggregates (£bn)'!S55-'[9]Aggregates (£bn)'!S55</f>
        <v>0</v>
      </c>
      <c r="T55" s="28">
        <f>'Aggregates (£bn)'!T55-'[9]Aggregates (£bn)'!T55</f>
        <v>0</v>
      </c>
      <c r="U55" s="28">
        <f>'Aggregates (£bn)'!U55-'[9]Aggregates (£bn)'!U55</f>
        <v>0</v>
      </c>
      <c r="V55" s="28">
        <f>'Aggregates (£bn)'!V55-'[9]Aggregates (£bn)'!V55</f>
        <v>0</v>
      </c>
      <c r="W55" s="28">
        <f>'Aggregates (£bn)'!W55-'[9]Aggregates (£bn)'!W55</f>
        <v>0</v>
      </c>
      <c r="X55" s="28">
        <f>'Aggregates (£bn)'!X55-'[9]Aggregates (£bn)'!X55</f>
        <v>0</v>
      </c>
      <c r="Y55" s="28">
        <f>'Aggregates (£bn)'!AA55-'[9]Aggregates (£bn)'!Y55</f>
        <v>51.267000000000003</v>
      </c>
      <c r="Z55" s="28">
        <f>'Aggregates (£bn)'!AB55-'[9]Aggregates (£bn)'!Z55</f>
        <v>41.082666958752363</v>
      </c>
      <c r="AA55" s="28">
        <f>'Aggregates (£bn)'!AC55-'[9]Aggregates (£bn)'!AA55</f>
        <v>247.44799999999998</v>
      </c>
      <c r="AB55" s="28">
        <f>'Aggregates (£bn)'!AD55-'[9]Aggregates (£bn)'!AB55</f>
        <v>-41.082666958752363</v>
      </c>
      <c r="AC55" s="28">
        <f>'Aggregates (£bn)'!AE55-'[9]Aggregates (£bn)'!AC55</f>
        <v>484.50500000000005</v>
      </c>
      <c r="AD55" s="28">
        <f>'Aggregates (£bn)'!AF55-'[9]Aggregates (£bn)'!AD55</f>
        <v>804.63300000000004</v>
      </c>
      <c r="AE55" s="28">
        <f>'Aggregates (£bn)'!AG53-'[9]Aggregates (£bn)'!AE55</f>
        <v>-785.58189781227838</v>
      </c>
      <c r="AF55" s="28"/>
      <c r="AG55" s="33" t="s">
        <v>39</v>
      </c>
      <c r="AH55" s="28">
        <f>'Aggregates (per cent of GDP)'!C52-'[9]Aggregates (per cent of GDP)'!C52</f>
        <v>0</v>
      </c>
      <c r="AI55" s="28">
        <f>'Aggregates (per cent of GDP)'!D52-'[9]Aggregates (per cent of GDP)'!D52</f>
        <v>0</v>
      </c>
      <c r="AJ55" s="28">
        <f>'Aggregates (per cent of GDP)'!E52-'[9]Aggregates (per cent of GDP)'!E52</f>
        <v>0</v>
      </c>
      <c r="AK55" s="28">
        <f>'Aggregates (per cent of GDP)'!F52-'[9]Aggregates (per cent of GDP)'!F52</f>
        <v>0</v>
      </c>
      <c r="AL55" s="28">
        <f>'Aggregates (per cent of GDP)'!G52-'[9]Aggregates (per cent of GDP)'!G52</f>
        <v>0</v>
      </c>
      <c r="AM55" s="28">
        <f>'Aggregates (per cent of GDP)'!H52-'[9]Aggregates (per cent of GDP)'!H52</f>
        <v>0</v>
      </c>
      <c r="AN55" s="28">
        <f>'Aggregates (per cent of GDP)'!I52-'[9]Aggregates (per cent of GDP)'!I52</f>
        <v>0</v>
      </c>
      <c r="AO55" s="28">
        <f>'Aggregates (per cent of GDP)'!J52-'[9]Aggregates (per cent of GDP)'!J52</f>
        <v>0</v>
      </c>
      <c r="AP55" s="28">
        <f>'Aggregates (per cent of GDP)'!K52-'[9]Aggregates (per cent of GDP)'!K52</f>
        <v>0</v>
      </c>
      <c r="AQ55" s="28">
        <f>'Aggregates (per cent of GDP)'!L52-'[9]Aggregates (per cent of GDP)'!L52</f>
        <v>0</v>
      </c>
      <c r="AR55" s="28">
        <f>'Aggregates (per cent of GDP)'!M52-'[9]Aggregates (per cent of GDP)'!M52</f>
        <v>0</v>
      </c>
      <c r="AS55" s="28">
        <f>'Aggregates (per cent of GDP)'!L52-'[9]Aggregates (per cent of GDP)'!N52</f>
        <v>-5.1235881336431026</v>
      </c>
      <c r="AT55" s="28">
        <f>'Aggregates (per cent of GDP)'!N52-'[9]Aggregates (per cent of GDP)'!O52</f>
        <v>-0.4515978617279357</v>
      </c>
      <c r="AU55" s="28">
        <f>'Aggregates (per cent of GDP)'!P52-'[9]Aggregates (per cent of GDP)'!P52</f>
        <v>0</v>
      </c>
      <c r="AV55" s="28">
        <f>'Aggregates (per cent of GDP)'!R52-'[9]Aggregates (per cent of GDP)'!Q52</f>
        <v>-3.2400422493752057</v>
      </c>
      <c r="AW55" s="28">
        <f>'Aggregates (per cent of GDP)'!R52-'[9]Aggregates (per cent of GDP)'!R52</f>
        <v>0</v>
      </c>
      <c r="AX55" s="28">
        <f>'Aggregates (per cent of GDP)'!S52-'[9]Aggregates (per cent of GDP)'!S52</f>
        <v>0</v>
      </c>
      <c r="AY55" s="28">
        <f>'Aggregates (per cent of GDP)'!T52-'[9]Aggregates (per cent of GDP)'!T52</f>
        <v>0</v>
      </c>
      <c r="AZ55" s="28">
        <f>'Aggregates (per cent of GDP)'!U52-'[9]Aggregates (per cent of GDP)'!U52</f>
        <v>0</v>
      </c>
      <c r="BA55" s="28">
        <f>'Aggregates (per cent of GDP)'!V52-'[9]Aggregates (per cent of GDP)'!V52</f>
        <v>0</v>
      </c>
      <c r="BB55" s="28">
        <f>'Aggregates (per cent of GDP)'!W52-'[9]Aggregates (per cent of GDP)'!W52</f>
        <v>0</v>
      </c>
      <c r="BC55" s="28">
        <f>'Aggregates (per cent of GDP)'!X52-'[9]Aggregates (per cent of GDP)'!X52</f>
        <v>0</v>
      </c>
      <c r="BD55" s="28">
        <f>'Aggregates (per cent of GDP)'!AA52-'[9]Aggregates (per cent of GDP)'!Y52</f>
        <v>4.3130147699660046</v>
      </c>
      <c r="BE55" s="28">
        <f>'Aggregates (per cent of GDP)'!AB52-'[9]Aggregates (per cent of GDP)'!Z52</f>
        <v>3.861416908238068</v>
      </c>
      <c r="BF55" s="28">
        <f>'Aggregates (per cent of GDP)'!AC52-'[9]Aggregates (per cent of GDP)'!AA52</f>
        <v>39.24712998609003</v>
      </c>
      <c r="BG55" s="28"/>
      <c r="BH55" s="28"/>
      <c r="BI55" s="28"/>
      <c r="BK55" s="33" t="s">
        <v>46</v>
      </c>
      <c r="BL55" s="28">
        <f>'Aggregates (2024-25 prices)'!C52-'[9]Aggregates (2024-25 prices)'!$C$52</f>
        <v>-0.17583459595971362</v>
      </c>
      <c r="BM55" s="28">
        <f>'Aggregates (2024-25 prices)'!D52-'[9]Aggregates (2024-25 prices)'!D52</f>
        <v>-0.19057154882170835</v>
      </c>
      <c r="BN55" s="28">
        <f>'Aggregates (2024-25 prices)'!E52-'[9]Aggregates (2024-25 prices)'!E52</f>
        <v>-0.17146590909101178</v>
      </c>
      <c r="BO55" s="28">
        <f>'Aggregates (2024-25 prices)'!F52-'[9]Aggregates (2024-25 prices)'!F52</f>
        <v>-7.7689393939479601E-3</v>
      </c>
      <c r="BP55" s="28">
        <f>'Aggregates (2024-25 prices)'!G52-'[9]Aggregates (2024-25 prices)'!G52</f>
        <v>-1.1336700336705974E-2</v>
      </c>
      <c r="BQ55" s="28">
        <f>'Aggregates (2024-25 prices)'!H52-'[9]Aggregates (2024-25 prices)'!H52</f>
        <v>-1.9105639730639723E-2</v>
      </c>
      <c r="BR55" s="28">
        <f>'Aggregates (2024-25 prices)'!I52-'[9]Aggregates (2024-25 prices)'!I52</f>
        <v>-0.16000168350171862</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38</v>
      </c>
      <c r="C56" s="28">
        <f>'Aggregates (£bn)'!C56-'[9]Aggregates (£bn)'!C56</f>
        <v>0</v>
      </c>
      <c r="D56" s="28">
        <f>'Aggregates (£bn)'!D56-'[9]Aggregates (£bn)'!D56</f>
        <v>0</v>
      </c>
      <c r="E56" s="28">
        <f>'Aggregates (£bn)'!E56-'[9]Aggregates (£bn)'!E56</f>
        <v>0</v>
      </c>
      <c r="F56" s="28">
        <f>'Aggregates (£bn)'!F56-'[9]Aggregates (£bn)'!F56</f>
        <v>0</v>
      </c>
      <c r="G56" s="28">
        <f>'Aggregates (£bn)'!G56-'[9]Aggregates (£bn)'!G56</f>
        <v>0</v>
      </c>
      <c r="H56" s="28">
        <f>'Aggregates (£bn)'!H56-'[9]Aggregates (£bn)'!H56</f>
        <v>0</v>
      </c>
      <c r="I56" s="28">
        <f>'Aggregates (£bn)'!I56-'[9]Aggregates (£bn)'!I56</f>
        <v>0</v>
      </c>
      <c r="J56" s="28">
        <f>'Aggregates (£bn)'!J56-'[9]Aggregates (£bn)'!J56</f>
        <v>0</v>
      </c>
      <c r="K56" s="28">
        <f>'Aggregates (£bn)'!K56-'[9]Aggregates (£bn)'!K56</f>
        <v>0</v>
      </c>
      <c r="L56" s="28">
        <f>'Aggregates (£bn)'!L56-'[9]Aggregates (£bn)'!L56</f>
        <v>0</v>
      </c>
      <c r="M56" s="28">
        <f>'Aggregates (£bn)'!L56-'[9]Aggregates (£bn)'!M56</f>
        <v>-4.606264662281486</v>
      </c>
      <c r="N56" s="28">
        <f>'Aggregates (£bn)'!M56-'[9]Aggregates (£bn)'!N56</f>
        <v>-58.852470675437033</v>
      </c>
      <c r="O56" s="28">
        <f>'Aggregates (£bn)'!N56-'[9]Aggregates (£bn)'!O56</f>
        <v>-4.6062646622814825</v>
      </c>
      <c r="P56" s="28">
        <f>'Aggregates (£bn)'!P56-'[9]Aggregates (£bn)'!P56</f>
        <v>0</v>
      </c>
      <c r="Q56" s="28">
        <f>'Aggregates (£bn)'!Q56-'[9]Aggregates (£bn)'!Q56</f>
        <v>0</v>
      </c>
      <c r="R56" s="28">
        <f>'Aggregates (£bn)'!R56-'[9]Aggregates (£bn)'!R56</f>
        <v>0</v>
      </c>
      <c r="S56" s="28">
        <f>'Aggregates (£bn)'!S56-'[9]Aggregates (£bn)'!S56</f>
        <v>0</v>
      </c>
      <c r="T56" s="28">
        <f>'Aggregates (£bn)'!T56-'[9]Aggregates (£bn)'!T56</f>
        <v>0</v>
      </c>
      <c r="U56" s="28">
        <f>'Aggregates (£bn)'!U56-'[9]Aggregates (£bn)'!U56</f>
        <v>0</v>
      </c>
      <c r="V56" s="28">
        <f>'Aggregates (£bn)'!V56-'[9]Aggregates (£bn)'!V56</f>
        <v>0</v>
      </c>
      <c r="W56" s="28">
        <f>'Aggregates (£bn)'!W56-'[9]Aggregates (£bn)'!W56</f>
        <v>0</v>
      </c>
      <c r="X56" s="28">
        <f>'Aggregates (£bn)'!X56-'[9]Aggregates (£bn)'!X56</f>
        <v>0</v>
      </c>
      <c r="Y56" s="28">
        <f>'Aggregates (£bn)'!AA56-'[9]Aggregates (£bn)'!Y56</f>
        <v>45.823999999999998</v>
      </c>
      <c r="Z56" s="28">
        <f>'Aggregates (£bn)'!AB56-'[9]Aggregates (£bn)'!Z56</f>
        <v>41.217735337718516</v>
      </c>
      <c r="AA56" s="28">
        <f>'Aggregates (£bn)'!AC56-'[9]Aggregates (£bn)'!AA56</f>
        <v>294.10699999999997</v>
      </c>
      <c r="AB56" s="28">
        <f>'Aggregates (£bn)'!AD56-'[9]Aggregates (£bn)'!AB56</f>
        <v>-41.217735337718516</v>
      </c>
      <c r="AC56" s="28">
        <f>'Aggregates (£bn)'!AE56-'[9]Aggregates (£bn)'!AC56</f>
        <v>483.73899999999998</v>
      </c>
      <c r="AD56" s="28">
        <f>'Aggregates (£bn)'!AF56-'[9]Aggregates (£bn)'!AD56</f>
        <v>842.34699999999998</v>
      </c>
      <c r="AE56" s="28">
        <f>'Aggregates (£bn)'!AG54-'[9]Aggregates (£bn)'!AE56</f>
        <v>-826.01474860422513</v>
      </c>
      <c r="AF56" s="28"/>
      <c r="AG56" s="33" t="s">
        <v>40</v>
      </c>
      <c r="AH56" s="28">
        <f>'Aggregates (per cent of GDP)'!C53-'[9]Aggregates (per cent of GDP)'!C53</f>
        <v>0</v>
      </c>
      <c r="AI56" s="28">
        <f>'Aggregates (per cent of GDP)'!D53-'[9]Aggregates (per cent of GDP)'!D53</f>
        <v>0</v>
      </c>
      <c r="AJ56" s="28">
        <f>'Aggregates (per cent of GDP)'!E53-'[9]Aggregates (per cent of GDP)'!E53</f>
        <v>0</v>
      </c>
      <c r="AK56" s="28">
        <f>'Aggregates (per cent of GDP)'!F53-'[9]Aggregates (per cent of GDP)'!F53</f>
        <v>0</v>
      </c>
      <c r="AL56" s="28">
        <f>'Aggregates (per cent of GDP)'!G53-'[9]Aggregates (per cent of GDP)'!G53</f>
        <v>0</v>
      </c>
      <c r="AM56" s="28">
        <f>'Aggregates (per cent of GDP)'!H53-'[9]Aggregates (per cent of GDP)'!H53</f>
        <v>0</v>
      </c>
      <c r="AN56" s="28">
        <f>'Aggregates (per cent of GDP)'!I53-'[9]Aggregates (per cent of GDP)'!I53</f>
        <v>0</v>
      </c>
      <c r="AO56" s="28">
        <f>'Aggregates (per cent of GDP)'!J53-'[9]Aggregates (per cent of GDP)'!J53</f>
        <v>0</v>
      </c>
      <c r="AP56" s="28">
        <f>'Aggregates (per cent of GDP)'!K53-'[9]Aggregates (per cent of GDP)'!K53</f>
        <v>0</v>
      </c>
      <c r="AQ56" s="28">
        <f>'Aggregates (per cent of GDP)'!L53-'[9]Aggregates (per cent of GDP)'!L53</f>
        <v>0</v>
      </c>
      <c r="AR56" s="28">
        <f>'Aggregates (per cent of GDP)'!M53-'[9]Aggregates (per cent of GDP)'!M53</f>
        <v>0</v>
      </c>
      <c r="AS56" s="28">
        <f>'Aggregates (per cent of GDP)'!L53-'[9]Aggregates (per cent of GDP)'!N53</f>
        <v>-3.3926883721674521</v>
      </c>
      <c r="AT56" s="28">
        <f>'Aggregates (per cent of GDP)'!N53-'[9]Aggregates (per cent of GDP)'!O53</f>
        <v>-0.23818473398718121</v>
      </c>
      <c r="AU56" s="28">
        <f>'Aggregates (per cent of GDP)'!P53-'[9]Aggregates (per cent of GDP)'!P53</f>
        <v>0</v>
      </c>
      <c r="AV56" s="28">
        <f>'Aggregates (per cent of GDP)'!R53-'[9]Aggregates (per cent of GDP)'!Q53</f>
        <v>-2.6636332043248423</v>
      </c>
      <c r="AW56" s="28">
        <f>'Aggregates (per cent of GDP)'!R53-'[9]Aggregates (per cent of GDP)'!R53</f>
        <v>0</v>
      </c>
      <c r="AX56" s="28">
        <f>'Aggregates (per cent of GDP)'!S53-'[9]Aggregates (per cent of GDP)'!S53</f>
        <v>0</v>
      </c>
      <c r="AY56" s="28">
        <f>'Aggregates (per cent of GDP)'!T53-'[9]Aggregates (per cent of GDP)'!T53</f>
        <v>0</v>
      </c>
      <c r="AZ56" s="28">
        <f>'Aggregates (per cent of GDP)'!U53-'[9]Aggregates (per cent of GDP)'!U53</f>
        <v>0</v>
      </c>
      <c r="BA56" s="28">
        <f>'Aggregates (per cent of GDP)'!V53-'[9]Aggregates (per cent of GDP)'!V53</f>
        <v>0</v>
      </c>
      <c r="BB56" s="28">
        <f>'Aggregates (per cent of GDP)'!W53-'[9]Aggregates (per cent of GDP)'!W53</f>
        <v>0</v>
      </c>
      <c r="BC56" s="28">
        <f>'Aggregates (per cent of GDP)'!X53-'[9]Aggregates (per cent of GDP)'!X53</f>
        <v>0</v>
      </c>
      <c r="BD56" s="28">
        <f>'Aggregates (per cent of GDP)'!AA53-'[9]Aggregates (per cent of GDP)'!Y53</f>
        <v>3.3279226035395673</v>
      </c>
      <c r="BE56" s="28">
        <f>'Aggregates (per cent of GDP)'!AB53-'[9]Aggregates (per cent of GDP)'!Z53</f>
        <v>3.0897378695523861</v>
      </c>
      <c r="BF56" s="28">
        <f>'Aggregates (per cent of GDP)'!AC53-'[9]Aggregates (per cent of GDP)'!AA53</f>
        <v>40.74570937041986</v>
      </c>
      <c r="BG56" s="28"/>
      <c r="BH56" s="28"/>
      <c r="BI56" s="28"/>
      <c r="BK56" s="33" t="s">
        <v>47</v>
      </c>
      <c r="BL56" s="28">
        <f>'Aggregates (2024-25 prices)'!C53-'[9]Aggregates (2024-25 prices)'!$C$53</f>
        <v>-0.18516427104736977</v>
      </c>
      <c r="BM56" s="28">
        <f>'Aggregates (2024-25 prices)'!D53-'[9]Aggregates (2024-25 prices)'!D53</f>
        <v>-0.20303778234097081</v>
      </c>
      <c r="BN56" s="28">
        <f>'Aggregates (2024-25 prices)'!E53-'[9]Aggregates (2024-25 prices)'!E53</f>
        <v>-0.1827121149898403</v>
      </c>
      <c r="BO56" s="28">
        <f>'Aggregates (2024-25 prices)'!F53-'[9]Aggregates (2024-25 prices)'!F53</f>
        <v>-8.9108829568829151E-3</v>
      </c>
      <c r="BP56" s="28">
        <f>'Aggregates (2024-25 prices)'!G53-'[9]Aggregates (2024-25 prices)'!G53</f>
        <v>-1.1414784394254696E-2</v>
      </c>
      <c r="BQ56" s="28">
        <f>'Aggregates (2024-25 prices)'!H53-'[9]Aggregates (2024-25 prices)'!H53</f>
        <v>-2.0325667351130505E-2</v>
      </c>
      <c r="BR56" s="28">
        <f>'Aggregates (2024-25 prices)'!I53-'[9]Aggregates (2024-25 prices)'!I53</f>
        <v>-0.16907679671464848</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39</v>
      </c>
      <c r="C57" s="28">
        <f>'Aggregates (£bn)'!C57-'[9]Aggregates (£bn)'!C57</f>
        <v>0</v>
      </c>
      <c r="D57" s="28">
        <f>'Aggregates (£bn)'!D57-'[9]Aggregates (£bn)'!D57</f>
        <v>0</v>
      </c>
      <c r="E57" s="28">
        <f>'Aggregates (£bn)'!E57-'[9]Aggregates (£bn)'!E57</f>
        <v>0</v>
      </c>
      <c r="F57" s="28">
        <f>'Aggregates (£bn)'!F57-'[9]Aggregates (£bn)'!F57</f>
        <v>0</v>
      </c>
      <c r="G57" s="28">
        <f>'Aggregates (£bn)'!G57-'[9]Aggregates (£bn)'!G57</f>
        <v>0</v>
      </c>
      <c r="H57" s="28">
        <f>'Aggregates (£bn)'!H57-'[9]Aggregates (£bn)'!H57</f>
        <v>0</v>
      </c>
      <c r="I57" s="28">
        <f>'Aggregates (£bn)'!I57-'[9]Aggregates (£bn)'!I57</f>
        <v>0</v>
      </c>
      <c r="J57" s="28">
        <f>'Aggregates (£bn)'!J57-'[9]Aggregates (£bn)'!J57</f>
        <v>0</v>
      </c>
      <c r="K57" s="28">
        <f>'Aggregates (£bn)'!K57-'[9]Aggregates (£bn)'!K57</f>
        <v>0</v>
      </c>
      <c r="L57" s="28">
        <f>'Aggregates (£bn)'!L57-'[9]Aggregates (£bn)'!L57</f>
        <v>0</v>
      </c>
      <c r="M57" s="28">
        <f>'Aggregates (£bn)'!L57-'[9]Aggregates (£bn)'!M57</f>
        <v>-3.9121245364698627</v>
      </c>
      <c r="N57" s="28">
        <f>'Aggregates (£bn)'!M57-'[9]Aggregates (£bn)'!N57</f>
        <v>-40.472750927060282</v>
      </c>
      <c r="O57" s="28">
        <f>'Aggregates (£bn)'!N57-'[9]Aggregates (£bn)'!O57</f>
        <v>-3.9121245364698503</v>
      </c>
      <c r="P57" s="28">
        <f>'Aggregates (£bn)'!P57-'[9]Aggregates (£bn)'!P57</f>
        <v>0</v>
      </c>
      <c r="Q57" s="28">
        <f>'Aggregates (£bn)'!Q57-'[9]Aggregates (£bn)'!Q57</f>
        <v>0</v>
      </c>
      <c r="R57" s="28">
        <f>'Aggregates (£bn)'!R57-'[9]Aggregates (£bn)'!R57</f>
        <v>0</v>
      </c>
      <c r="S57" s="28">
        <f>'Aggregates (£bn)'!S57-'[9]Aggregates (£bn)'!S57</f>
        <v>0</v>
      </c>
      <c r="T57" s="28">
        <f>'Aggregates (£bn)'!T57-'[9]Aggregates (£bn)'!T57</f>
        <v>0</v>
      </c>
      <c r="U57" s="28">
        <f>'Aggregates (£bn)'!U57-'[9]Aggregates (£bn)'!U57</f>
        <v>0</v>
      </c>
      <c r="V57" s="28">
        <f>'Aggregates (£bn)'!V57-'[9]Aggregates (£bn)'!V57</f>
        <v>0</v>
      </c>
      <c r="W57" s="28">
        <f>'Aggregates (£bn)'!W57-'[9]Aggregates (£bn)'!W57</f>
        <v>0</v>
      </c>
      <c r="X57" s="28">
        <f>'Aggregates (£bn)'!X57-'[9]Aggregates (£bn)'!X57</f>
        <v>0</v>
      </c>
      <c r="Y57" s="28">
        <f>'Aggregates (£bn)'!AA57-'[9]Aggregates (£bn)'!Y57</f>
        <v>37.363</v>
      </c>
      <c r="Z57" s="28">
        <f>'Aggregates (£bn)'!AB57-'[9]Aggregates (£bn)'!Z57</f>
        <v>33.450875463530146</v>
      </c>
      <c r="AA57" s="28">
        <f>'Aggregates (£bn)'!AC57-'[9]Aggregates (£bn)'!AA57</f>
        <v>339.99200000000002</v>
      </c>
      <c r="AB57" s="28">
        <f>'Aggregates (£bn)'!AD57-'[9]Aggregates (£bn)'!AB57</f>
        <v>-33.450875463530146</v>
      </c>
      <c r="AC57" s="28">
        <f>'Aggregates (£bn)'!AE57-'[9]Aggregates (£bn)'!AC57</f>
        <v>488.92999999999995</v>
      </c>
      <c r="AD57" s="28">
        <f>'Aggregates (£bn)'!AF57-'[9]Aggregates (£bn)'!AD57</f>
        <v>896.95699999999999</v>
      </c>
      <c r="AE57" s="28">
        <f>'Aggregates (£bn)'!AG55-'[9]Aggregates (£bn)'!AE57</f>
        <v>-867.94773206446337</v>
      </c>
      <c r="AF57" s="28"/>
      <c r="AG57" s="33" t="s">
        <v>41</v>
      </c>
      <c r="AH57" s="28">
        <f>'Aggregates (per cent of GDP)'!C54-'[9]Aggregates (per cent of GDP)'!C54</f>
        <v>0</v>
      </c>
      <c r="AI57" s="28">
        <f>'Aggregates (per cent of GDP)'!D54-'[9]Aggregates (per cent of GDP)'!D54</f>
        <v>0</v>
      </c>
      <c r="AJ57" s="28">
        <f>'Aggregates (per cent of GDP)'!E54-'[9]Aggregates (per cent of GDP)'!E54</f>
        <v>0</v>
      </c>
      <c r="AK57" s="28">
        <f>'Aggregates (per cent of GDP)'!F54-'[9]Aggregates (per cent of GDP)'!F54</f>
        <v>0</v>
      </c>
      <c r="AL57" s="28">
        <f>'Aggregates (per cent of GDP)'!G54-'[9]Aggregates (per cent of GDP)'!G54</f>
        <v>0</v>
      </c>
      <c r="AM57" s="28">
        <f>'Aggregates (per cent of GDP)'!H54-'[9]Aggregates (per cent of GDP)'!H54</f>
        <v>0</v>
      </c>
      <c r="AN57" s="28">
        <f>'Aggregates (per cent of GDP)'!I54-'[9]Aggregates (per cent of GDP)'!I54</f>
        <v>0</v>
      </c>
      <c r="AO57" s="28">
        <f>'Aggregates (per cent of GDP)'!J54-'[9]Aggregates (per cent of GDP)'!J54</f>
        <v>0</v>
      </c>
      <c r="AP57" s="28">
        <f>'Aggregates (per cent of GDP)'!K54-'[9]Aggregates (per cent of GDP)'!K54</f>
        <v>0</v>
      </c>
      <c r="AQ57" s="28">
        <f>'Aggregates (per cent of GDP)'!L54-'[9]Aggregates (per cent of GDP)'!L54</f>
        <v>0</v>
      </c>
      <c r="AR57" s="28">
        <f>'Aggregates (per cent of GDP)'!M54-'[9]Aggregates (per cent of GDP)'!M54</f>
        <v>0</v>
      </c>
      <c r="AS57" s="28">
        <f>'Aggregates (per cent of GDP)'!L54-'[9]Aggregates (per cent of GDP)'!N54</f>
        <v>-0.11209244282060737</v>
      </c>
      <c r="AT57" s="28">
        <f>'Aggregates (per cent of GDP)'!N54-'[9]Aggregates (per cent of GDP)'!O54</f>
        <v>0.56788950543885908</v>
      </c>
      <c r="AU57" s="28">
        <f>'Aggregates (per cent of GDP)'!P54-'[9]Aggregates (per cent of GDP)'!P54</f>
        <v>0</v>
      </c>
      <c r="AV57" s="28">
        <f>'Aggregates (per cent of GDP)'!R54-'[9]Aggregates (per cent of GDP)'!Q54</f>
        <v>-0.45167500010305162</v>
      </c>
      <c r="AW57" s="28">
        <f>'Aggregates (per cent of GDP)'!R54-'[9]Aggregates (per cent of GDP)'!R54</f>
        <v>0</v>
      </c>
      <c r="AX57" s="28">
        <f>'Aggregates (per cent of GDP)'!S54-'[9]Aggregates (per cent of GDP)'!S54</f>
        <v>0</v>
      </c>
      <c r="AY57" s="28">
        <f>'Aggregates (per cent of GDP)'!T54-'[9]Aggregates (per cent of GDP)'!T54</f>
        <v>0</v>
      </c>
      <c r="AZ57" s="28">
        <f>'Aggregates (per cent of GDP)'!U54-'[9]Aggregates (per cent of GDP)'!U54</f>
        <v>0</v>
      </c>
      <c r="BA57" s="28">
        <f>'Aggregates (per cent of GDP)'!V54-'[9]Aggregates (per cent of GDP)'!V54</f>
        <v>0</v>
      </c>
      <c r="BB57" s="28">
        <f>'Aggregates (per cent of GDP)'!W54-'[9]Aggregates (per cent of GDP)'!W54</f>
        <v>0</v>
      </c>
      <c r="BC57" s="28">
        <f>'Aggregates (per cent of GDP)'!X54-'[9]Aggregates (per cent of GDP)'!X54</f>
        <v>0</v>
      </c>
      <c r="BD57" s="28">
        <f>'Aggregates (per cent of GDP)'!AA54-'[9]Aggregates (per cent of GDP)'!Y54</f>
        <v>0.98373021925250503</v>
      </c>
      <c r="BE57" s="28">
        <f>'Aggregates (per cent of GDP)'!AB54-'[9]Aggregates (per cent of GDP)'!Z54</f>
        <v>1.5516197246913641</v>
      </c>
      <c r="BF57" s="28">
        <f>'Aggregates (per cent of GDP)'!AC54-'[9]Aggregates (per cent of GDP)'!AA54</f>
        <v>41.502162021789218</v>
      </c>
      <c r="BG57" s="28"/>
      <c r="BH57" s="28"/>
      <c r="BI57" s="28"/>
      <c r="BK57" s="33" t="s">
        <v>48</v>
      </c>
      <c r="BL57" s="28">
        <f>'Aggregates (2024-25 prices)'!C54-'[9]Aggregates (2024-25 prices)'!$C$54</f>
        <v>-0.1926694577350645</v>
      </c>
      <c r="BM57" s="28">
        <f>'Aggregates (2024-25 prices)'!D54-'[9]Aggregates (2024-25 prices)'!D54</f>
        <v>-0.21326834130763928</v>
      </c>
      <c r="BN57" s="28">
        <f>'Aggregates (2024-25 prices)'!E54-'[9]Aggregates (2024-25 prices)'!E54</f>
        <v>-0.19061921850061481</v>
      </c>
      <c r="BO57" s="28">
        <f>'Aggregates (2024-25 prices)'!F54-'[9]Aggregates (2024-25 prices)'!F54</f>
        <v>-1.0965709728864681E-2</v>
      </c>
      <c r="BP57" s="28">
        <f>'Aggregates (2024-25 prices)'!G54-'[9]Aggregates (2024-25 prices)'!G54</f>
        <v>-1.1683413078138472E-2</v>
      </c>
      <c r="BQ57" s="28">
        <f>'Aggregates (2024-25 prices)'!H54-'[9]Aggregates (2024-25 prices)'!H54</f>
        <v>-2.2649122806996047E-2</v>
      </c>
      <c r="BR57" s="28">
        <f>'Aggregates (2024-25 prices)'!I54-'[9]Aggregates (2024-25 prices)'!I54</f>
        <v>-0.17630183413075429</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40</v>
      </c>
      <c r="C58" s="28">
        <f>'Aggregates (£bn)'!C58-'[9]Aggregates (£bn)'!C58</f>
        <v>0</v>
      </c>
      <c r="D58" s="28">
        <f>'Aggregates (£bn)'!D58-'[9]Aggregates (£bn)'!D58</f>
        <v>0</v>
      </c>
      <c r="E58" s="28">
        <f>'Aggregates (£bn)'!E58-'[9]Aggregates (£bn)'!E58</f>
        <v>0</v>
      </c>
      <c r="F58" s="28">
        <f>'Aggregates (£bn)'!F58-'[9]Aggregates (£bn)'!F58</f>
        <v>0</v>
      </c>
      <c r="G58" s="28">
        <f>'Aggregates (£bn)'!G58-'[9]Aggregates (£bn)'!G58</f>
        <v>0</v>
      </c>
      <c r="H58" s="28">
        <f>'Aggregates (£bn)'!H58-'[9]Aggregates (£bn)'!H58</f>
        <v>0</v>
      </c>
      <c r="I58" s="28">
        <f>'Aggregates (£bn)'!I58-'[9]Aggregates (£bn)'!I58</f>
        <v>0</v>
      </c>
      <c r="J58" s="28">
        <f>'Aggregates (£bn)'!J58-'[9]Aggregates (£bn)'!J58</f>
        <v>0</v>
      </c>
      <c r="K58" s="28">
        <f>'Aggregates (£bn)'!K58-'[9]Aggregates (£bn)'!K58</f>
        <v>0</v>
      </c>
      <c r="L58" s="28">
        <f>'Aggregates (£bn)'!L58-'[9]Aggregates (£bn)'!L58</f>
        <v>0</v>
      </c>
      <c r="M58" s="28">
        <f>'Aggregates (£bn)'!L58-'[9]Aggregates (£bn)'!M58</f>
        <v>-2.2069101801475859</v>
      </c>
      <c r="N58" s="28">
        <f>'Aggregates (£bn)'!M58-'[9]Aggregates (£bn)'!N58</f>
        <v>-29.22817963970483</v>
      </c>
      <c r="O58" s="28">
        <f>'Aggregates (£bn)'!N58-'[9]Aggregates (£bn)'!O58</f>
        <v>-2.2069101801475846</v>
      </c>
      <c r="P58" s="28">
        <f>'Aggregates (£bn)'!P58-'[9]Aggregates (£bn)'!P58</f>
        <v>0</v>
      </c>
      <c r="Q58" s="28">
        <f>'Aggregates (£bn)'!Q58-'[9]Aggregates (£bn)'!Q58</f>
        <v>0</v>
      </c>
      <c r="R58" s="28">
        <f>'Aggregates (£bn)'!R58-'[9]Aggregates (£bn)'!R58</f>
        <v>0</v>
      </c>
      <c r="S58" s="28">
        <f>'Aggregates (£bn)'!S58-'[9]Aggregates (£bn)'!S58</f>
        <v>0</v>
      </c>
      <c r="T58" s="28">
        <f>'Aggregates (£bn)'!T58-'[9]Aggregates (£bn)'!T58</f>
        <v>0</v>
      </c>
      <c r="U58" s="28">
        <f>'Aggregates (£bn)'!U58-'[9]Aggregates (£bn)'!U58</f>
        <v>0</v>
      </c>
      <c r="V58" s="28">
        <f>'Aggregates (£bn)'!V58-'[9]Aggregates (£bn)'!V58</f>
        <v>0</v>
      </c>
      <c r="W58" s="28">
        <f>'Aggregates (£bn)'!W58-'[9]Aggregates (£bn)'!W58</f>
        <v>0</v>
      </c>
      <c r="X58" s="28">
        <f>'Aggregates (£bn)'!X58-'[9]Aggregates (£bn)'!X58</f>
        <v>0</v>
      </c>
      <c r="Y58" s="28">
        <f>'Aggregates (£bn)'!AA58-'[9]Aggregates (£bn)'!Y58</f>
        <v>30.835000000000001</v>
      </c>
      <c r="Z58" s="28">
        <f>'Aggregates (£bn)'!AB58-'[9]Aggregates (£bn)'!Z58</f>
        <v>28.628089819852413</v>
      </c>
      <c r="AA58" s="28">
        <f>'Aggregates (£bn)'!AC58-'[9]Aggregates (£bn)'!AA58</f>
        <v>377.53100000000001</v>
      </c>
      <c r="AB58" s="28">
        <f>'Aggregates (£bn)'!AD58-'[9]Aggregates (£bn)'!AB58</f>
        <v>-28.628089819852413</v>
      </c>
      <c r="AC58" s="28">
        <f>'Aggregates (£bn)'!AE58-'[9]Aggregates (£bn)'!AC58</f>
        <v>518.18799999999999</v>
      </c>
      <c r="AD58" s="28">
        <f>'Aggregates (£bn)'!AF58-'[9]Aggregates (£bn)'!AD58</f>
        <v>954.27099999999996</v>
      </c>
      <c r="AE58" s="28">
        <f>'Aggregates (£bn)'!AG56-'[9]Aggregates (£bn)'!AE58</f>
        <v>-927.00738050996347</v>
      </c>
      <c r="AF58" s="28"/>
      <c r="AG58" s="33" t="s">
        <v>42</v>
      </c>
      <c r="AH58" s="28">
        <f>'Aggregates (per cent of GDP)'!C55-'[9]Aggregates (per cent of GDP)'!C55</f>
        <v>0</v>
      </c>
      <c r="AI58" s="28">
        <f>'Aggregates (per cent of GDP)'!D55-'[9]Aggregates (per cent of GDP)'!D55</f>
        <v>0</v>
      </c>
      <c r="AJ58" s="28">
        <f>'Aggregates (per cent of GDP)'!E55-'[9]Aggregates (per cent of GDP)'!E55</f>
        <v>0</v>
      </c>
      <c r="AK58" s="28">
        <f>'Aggregates (per cent of GDP)'!F55-'[9]Aggregates (per cent of GDP)'!F55</f>
        <v>0</v>
      </c>
      <c r="AL58" s="28">
        <f>'Aggregates (per cent of GDP)'!G55-'[9]Aggregates (per cent of GDP)'!G55</f>
        <v>0</v>
      </c>
      <c r="AM58" s="28">
        <f>'Aggregates (per cent of GDP)'!H55-'[9]Aggregates (per cent of GDP)'!H55</f>
        <v>0</v>
      </c>
      <c r="AN58" s="28">
        <f>'Aggregates (per cent of GDP)'!I55-'[9]Aggregates (per cent of GDP)'!I55</f>
        <v>0</v>
      </c>
      <c r="AO58" s="28">
        <f>'Aggregates (per cent of GDP)'!J55-'[9]Aggregates (per cent of GDP)'!J55</f>
        <v>0</v>
      </c>
      <c r="AP58" s="28">
        <f>'Aggregates (per cent of GDP)'!K55-'[9]Aggregates (per cent of GDP)'!K55</f>
        <v>0</v>
      </c>
      <c r="AQ58" s="28">
        <f>'Aggregates (per cent of GDP)'!L55-'[9]Aggregates (per cent of GDP)'!L55</f>
        <v>0</v>
      </c>
      <c r="AR58" s="28">
        <f>'Aggregates (per cent of GDP)'!M55-'[9]Aggregates (per cent of GDP)'!M55</f>
        <v>0</v>
      </c>
      <c r="AS58" s="28">
        <f>'Aggregates (per cent of GDP)'!L55-'[9]Aggregates (per cent of GDP)'!N55</f>
        <v>1.7406000900231646</v>
      </c>
      <c r="AT58" s="28">
        <f>'Aggregates (per cent of GDP)'!N55-'[9]Aggregates (per cent of GDP)'!O55</f>
        <v>0.70334516970518501</v>
      </c>
      <c r="AU58" s="28">
        <f>'Aggregates (per cent of GDP)'!P55-'[9]Aggregates (per cent of GDP)'!P55</f>
        <v>0</v>
      </c>
      <c r="AV58" s="28">
        <f>'Aggregates (per cent of GDP)'!R55-'[9]Aggregates (per cent of GDP)'!Q55</f>
        <v>0.62183339282791217</v>
      </c>
      <c r="AW58" s="28">
        <f>'Aggregates (per cent of GDP)'!R55-'[9]Aggregates (per cent of GDP)'!R55</f>
        <v>0</v>
      </c>
      <c r="AX58" s="28">
        <f>'Aggregates (per cent of GDP)'!S55-'[9]Aggregates (per cent of GDP)'!S55</f>
        <v>0</v>
      </c>
      <c r="AY58" s="28">
        <f>'Aggregates (per cent of GDP)'!T55-'[9]Aggregates (per cent of GDP)'!T55</f>
        <v>0</v>
      </c>
      <c r="AZ58" s="28">
        <f>'Aggregates (per cent of GDP)'!U55-'[9]Aggregates (per cent of GDP)'!U55</f>
        <v>0</v>
      </c>
      <c r="BA58" s="28">
        <f>'Aggregates (per cent of GDP)'!V55-'[9]Aggregates (per cent of GDP)'!V55</f>
        <v>0</v>
      </c>
      <c r="BB58" s="28">
        <f>'Aggregates (per cent of GDP)'!W55-'[9]Aggregates (per cent of GDP)'!W55</f>
        <v>0</v>
      </c>
      <c r="BC58" s="28">
        <f>'Aggregates (per cent of GDP)'!X55-'[9]Aggregates (per cent of GDP)'!X55</f>
        <v>0</v>
      </c>
      <c r="BD58" s="28">
        <f>'Aggregates (per cent of GDP)'!AA55-'[9]Aggregates (per cent of GDP)'!Y55</f>
        <v>-0.12553027419440724</v>
      </c>
      <c r="BE58" s="28">
        <f>'Aggregates (per cent of GDP)'!AB55-'[9]Aggregates (per cent of GDP)'!Z55</f>
        <v>0.57781489551077758</v>
      </c>
      <c r="BF58" s="28">
        <f>'Aggregates (per cent of GDP)'!AC55-'[9]Aggregates (per cent of GDP)'!AA55</f>
        <v>41.060528666854687</v>
      </c>
      <c r="BG58" s="28"/>
      <c r="BH58" s="28"/>
      <c r="BI58" s="28"/>
      <c r="BK58" s="33" t="s">
        <v>49</v>
      </c>
      <c r="BL58" s="28">
        <f>'Aggregates (2024-25 prices)'!C55-'[9]Aggregates (2024-25 prices)'!$C$55</f>
        <v>-0.201757763975138</v>
      </c>
      <c r="BM58" s="28">
        <f>'Aggregates (2024-25 prices)'!D55-'[9]Aggregates (2024-25 prices)'!D55</f>
        <v>-0.21937111801230458</v>
      </c>
      <c r="BN58" s="28">
        <f>'Aggregates (2024-25 prices)'!E55-'[9]Aggregates (2024-25 prices)'!E55</f>
        <v>-0.19689479813655453</v>
      </c>
      <c r="BO58" s="28">
        <f>'Aggregates (2024-25 prices)'!F55-'[9]Aggregates (2024-25 prices)'!F55</f>
        <v>-1.0246894409938534E-2</v>
      </c>
      <c r="BP58" s="28">
        <f>'Aggregates (2024-25 prices)'!G55-'[9]Aggregates (2024-25 prices)'!G55</f>
        <v>-1.2229425465832833E-2</v>
      </c>
      <c r="BQ58" s="28">
        <f>'Aggregates (2024-25 prices)'!H55-'[9]Aggregates (2024-25 prices)'!H55</f>
        <v>-2.2476319875778472E-2</v>
      </c>
      <c r="BR58" s="28">
        <f>'Aggregates (2024-25 prices)'!I55-'[9]Aggregates (2024-25 prices)'!I55</f>
        <v>-0.18368400621113778</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41</v>
      </c>
      <c r="C59" s="28">
        <f>'Aggregates (£bn)'!C59-'[9]Aggregates (£bn)'!C59</f>
        <v>0</v>
      </c>
      <c r="D59" s="28">
        <f>'Aggregates (£bn)'!D59-'[9]Aggregates (£bn)'!D59</f>
        <v>0</v>
      </c>
      <c r="E59" s="28">
        <f>'Aggregates (£bn)'!E59-'[9]Aggregates (£bn)'!E59</f>
        <v>0</v>
      </c>
      <c r="F59" s="28">
        <f>'Aggregates (£bn)'!F59-'[9]Aggregates (£bn)'!F59</f>
        <v>0</v>
      </c>
      <c r="G59" s="28">
        <f>'Aggregates (£bn)'!G59-'[9]Aggregates (£bn)'!G59</f>
        <v>0</v>
      </c>
      <c r="H59" s="28">
        <f>'Aggregates (£bn)'!H59-'[9]Aggregates (£bn)'!H59</f>
        <v>0</v>
      </c>
      <c r="I59" s="28">
        <f>'Aggregates (£bn)'!I59-'[9]Aggregates (£bn)'!I59</f>
        <v>0</v>
      </c>
      <c r="J59" s="28">
        <f>'Aggregates (£bn)'!J59-'[9]Aggregates (£bn)'!J59</f>
        <v>0</v>
      </c>
      <c r="K59" s="28">
        <f>'Aggregates (£bn)'!K59-'[9]Aggregates (£bn)'!K59</f>
        <v>0</v>
      </c>
      <c r="L59" s="28">
        <f>'Aggregates (£bn)'!L59-'[9]Aggregates (£bn)'!L59</f>
        <v>0</v>
      </c>
      <c r="M59" s="28">
        <f>'Aggregates (£bn)'!L59-'[9]Aggregates (£bn)'!M59</f>
        <v>5.510731614038038</v>
      </c>
      <c r="N59" s="28">
        <f>'Aggregates (£bn)'!M59-'[9]Aggregates (£bn)'!N59</f>
        <v>-6.598463228076076</v>
      </c>
      <c r="O59" s="28">
        <f>'Aggregates (£bn)'!N59-'[9]Aggregates (£bn)'!O59</f>
        <v>5.510731614038038</v>
      </c>
      <c r="P59" s="28">
        <f>'Aggregates (£bn)'!P59-'[9]Aggregates (£bn)'!P59</f>
        <v>0</v>
      </c>
      <c r="Q59" s="28">
        <f>'Aggregates (£bn)'!Q59-'[9]Aggregates (£bn)'!Q59</f>
        <v>0</v>
      </c>
      <c r="R59" s="28">
        <f>'Aggregates (£bn)'!R59-'[9]Aggregates (£bn)'!R59</f>
        <v>0</v>
      </c>
      <c r="S59" s="28">
        <f>'Aggregates (£bn)'!S59-'[9]Aggregates (£bn)'!S59</f>
        <v>0</v>
      </c>
      <c r="T59" s="28">
        <f>'Aggregates (£bn)'!T59-'[9]Aggregates (£bn)'!T59</f>
        <v>0</v>
      </c>
      <c r="U59" s="28">
        <f>'Aggregates (£bn)'!U59-'[9]Aggregates (£bn)'!U59</f>
        <v>0</v>
      </c>
      <c r="V59" s="28">
        <f>'Aggregates (£bn)'!V59-'[9]Aggregates (£bn)'!V59</f>
        <v>0</v>
      </c>
      <c r="W59" s="28">
        <f>'Aggregates (£bn)'!W59-'[9]Aggregates (£bn)'!W59</f>
        <v>0</v>
      </c>
      <c r="X59" s="28">
        <f>'Aggregates (£bn)'!X59-'[9]Aggregates (£bn)'!X59</f>
        <v>0</v>
      </c>
      <c r="Y59" s="28">
        <f>'Aggregates (£bn)'!AA59-'[9]Aggregates (£bn)'!Y59</f>
        <v>-351.654</v>
      </c>
      <c r="Z59" s="28">
        <f>'Aggregates (£bn)'!AB59-'[9]Aggregates (£bn)'!Z59</f>
        <v>15.056731614038036</v>
      </c>
      <c r="AA59" s="28">
        <f>'Aggregates (£bn)'!AC59-'[9]Aggregates (£bn)'!AA59</f>
        <v>402.73200000000003</v>
      </c>
      <c r="AB59" s="28">
        <f>'Aggregates (£bn)'!AD59-'[9]Aggregates (£bn)'!AB59</f>
        <v>-15.056731614038036</v>
      </c>
      <c r="AC59" s="28">
        <f>'Aggregates (£bn)'!AE59-'[9]Aggregates (£bn)'!AC59</f>
        <v>558.11</v>
      </c>
      <c r="AD59" s="28">
        <f>'Aggregates (£bn)'!AF59-'[9]Aggregates (£bn)'!AD59</f>
        <v>988.45</v>
      </c>
      <c r="AE59" s="28">
        <f>'Aggregates (£bn)'!AG57-'[9]Aggregates (£bn)'!AE59</f>
        <v>-971.10984351947047</v>
      </c>
      <c r="AF59" s="28"/>
      <c r="AG59" s="33" t="s">
        <v>43</v>
      </c>
      <c r="AH59" s="28">
        <f>'Aggregates (per cent of GDP)'!C56-'[9]Aggregates (per cent of GDP)'!C56</f>
        <v>0</v>
      </c>
      <c r="AI59" s="28">
        <f>'Aggregates (per cent of GDP)'!D56-'[9]Aggregates (per cent of GDP)'!D56</f>
        <v>0</v>
      </c>
      <c r="AJ59" s="28">
        <f>'Aggregates (per cent of GDP)'!E56-'[9]Aggregates (per cent of GDP)'!E56</f>
        <v>0</v>
      </c>
      <c r="AK59" s="28">
        <f>'Aggregates (per cent of GDP)'!F56-'[9]Aggregates (per cent of GDP)'!F56</f>
        <v>0</v>
      </c>
      <c r="AL59" s="28">
        <f>'Aggregates (per cent of GDP)'!G56-'[9]Aggregates (per cent of GDP)'!G56</f>
        <v>0</v>
      </c>
      <c r="AM59" s="28">
        <f>'Aggregates (per cent of GDP)'!H56-'[9]Aggregates (per cent of GDP)'!H56</f>
        <v>0</v>
      </c>
      <c r="AN59" s="28">
        <f>'Aggregates (per cent of GDP)'!I56-'[9]Aggregates (per cent of GDP)'!I56</f>
        <v>0</v>
      </c>
      <c r="AO59" s="28">
        <f>'Aggregates (per cent of GDP)'!J56-'[9]Aggregates (per cent of GDP)'!J56</f>
        <v>0</v>
      </c>
      <c r="AP59" s="28">
        <f>'Aggregates (per cent of GDP)'!K56-'[9]Aggregates (per cent of GDP)'!K56</f>
        <v>0</v>
      </c>
      <c r="AQ59" s="28">
        <f>'Aggregates (per cent of GDP)'!L56-'[9]Aggregates (per cent of GDP)'!L56</f>
        <v>0</v>
      </c>
      <c r="AR59" s="28">
        <f>'Aggregates (per cent of GDP)'!M56-'[9]Aggregates (per cent of GDP)'!M56</f>
        <v>0</v>
      </c>
      <c r="AS59" s="28">
        <f>'Aggregates (per cent of GDP)'!L56-'[9]Aggregates (per cent of GDP)'!N56</f>
        <v>3.6118467616231622</v>
      </c>
      <c r="AT59" s="28">
        <f>'Aggregates (per cent of GDP)'!N56-'[9]Aggregates (per cent of GDP)'!O56</f>
        <v>0.62171997381685395</v>
      </c>
      <c r="AU59" s="28">
        <f>'Aggregates (per cent of GDP)'!P56-'[9]Aggregates (per cent of GDP)'!P56</f>
        <v>0</v>
      </c>
      <c r="AV59" s="28">
        <f>'Aggregates (per cent of GDP)'!R56-'[9]Aggregates (per cent of GDP)'!Q56</f>
        <v>29.076416484689794</v>
      </c>
      <c r="AW59" s="28">
        <f>'Aggregates (per cent of GDP)'!R56-'[9]Aggregates (per cent of GDP)'!R56</f>
        <v>0</v>
      </c>
      <c r="AX59" s="28">
        <f>'Aggregates (per cent of GDP)'!S56-'[9]Aggregates (per cent of GDP)'!S56</f>
        <v>0</v>
      </c>
      <c r="AY59" s="28">
        <f>'Aggregates (per cent of GDP)'!T56-'[9]Aggregates (per cent of GDP)'!T56</f>
        <v>0</v>
      </c>
      <c r="AZ59" s="28">
        <f>'Aggregates (per cent of GDP)'!U56-'[9]Aggregates (per cent of GDP)'!U56</f>
        <v>0</v>
      </c>
      <c r="BA59" s="28">
        <f>'Aggregates (per cent of GDP)'!V56-'[9]Aggregates (per cent of GDP)'!V56</f>
        <v>0</v>
      </c>
      <c r="BB59" s="28">
        <f>'Aggregates (per cent of GDP)'!W56-'[9]Aggregates (per cent of GDP)'!W56</f>
        <v>0</v>
      </c>
      <c r="BC59" s="28">
        <f>'Aggregates (per cent of GDP)'!X56-'[9]Aggregates (per cent of GDP)'!X56</f>
        <v>0</v>
      </c>
      <c r="BD59" s="28">
        <f>'Aggregates (per cent of GDP)'!AA56-'[9]Aggregates (per cent of GDP)'!Y56</f>
        <v>-33.514976167199059</v>
      </c>
      <c r="BE59" s="28">
        <f>'Aggregates (per cent of GDP)'!AB56-'[9]Aggregates (per cent of GDP)'!Z56</f>
        <v>-33.186728293387972</v>
      </c>
      <c r="BF59" s="28">
        <f>'Aggregates (per cent of GDP)'!AC56-'[9]Aggregates (per cent of GDP)'!AA56</f>
        <v>39.549734064863102</v>
      </c>
      <c r="BG59" s="28"/>
      <c r="BH59" s="28"/>
      <c r="BI59" s="28"/>
      <c r="BK59" s="33" t="s">
        <v>50</v>
      </c>
      <c r="BL59" s="28">
        <f>'Aggregates (2024-25 prices)'!C56-'[9]Aggregates (2024-25 prices)'!$C$56</f>
        <v>-0.20779992464201769</v>
      </c>
      <c r="BM59" s="28">
        <f>'Aggregates (2024-25 prices)'!D56-'[9]Aggregates (2024-25 prices)'!D56</f>
        <v>-0.22322456669189705</v>
      </c>
      <c r="BN59" s="28">
        <f>'Aggregates (2024-25 prices)'!E56-'[9]Aggregates (2024-25 prices)'!E56</f>
        <v>-0.20041145440859509</v>
      </c>
      <c r="BO59" s="28">
        <f>'Aggregates (2024-25 prices)'!F56-'[9]Aggregates (2024-25 prices)'!F56</f>
        <v>-1.0202712886211884E-2</v>
      </c>
      <c r="BP59" s="28">
        <f>'Aggregates (2024-25 prices)'!G56-'[9]Aggregates (2024-25 prices)'!G56</f>
        <v>-1.2610399397139815E-2</v>
      </c>
      <c r="BQ59" s="28">
        <f>'Aggregates (2024-25 prices)'!H56-'[9]Aggregates (2024-25 prices)'!H56</f>
        <v>-2.2813112283358805E-2</v>
      </c>
      <c r="BR59" s="28">
        <f>'Aggregates (2024-25 prices)'!I56-'[9]Aggregates (2024-25 prices)'!I56</f>
        <v>-0.18927204220040039</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42</v>
      </c>
      <c r="C60" s="28">
        <f>'Aggregates (£bn)'!C60-'[9]Aggregates (£bn)'!C60</f>
        <v>0</v>
      </c>
      <c r="D60" s="28">
        <f>'Aggregates (£bn)'!D60-'[9]Aggregates (£bn)'!D60</f>
        <v>0</v>
      </c>
      <c r="E60" s="28">
        <f>'Aggregates (£bn)'!E60-'[9]Aggregates (£bn)'!E60</f>
        <v>0</v>
      </c>
      <c r="F60" s="28">
        <f>'Aggregates (£bn)'!F60-'[9]Aggregates (£bn)'!F60</f>
        <v>0</v>
      </c>
      <c r="G60" s="28">
        <f>'Aggregates (£bn)'!G60-'[9]Aggregates (£bn)'!G60</f>
        <v>0</v>
      </c>
      <c r="H60" s="28">
        <f>'Aggregates (£bn)'!H60-'[9]Aggregates (£bn)'!H60</f>
        <v>0</v>
      </c>
      <c r="I60" s="28">
        <f>'Aggregates (£bn)'!I60-'[9]Aggregates (£bn)'!I60</f>
        <v>0</v>
      </c>
      <c r="J60" s="28">
        <f>'Aggregates (£bn)'!J60-'[9]Aggregates (£bn)'!J60</f>
        <v>0</v>
      </c>
      <c r="K60" s="28">
        <f>'Aggregates (£bn)'!K60-'[9]Aggregates (£bn)'!K60</f>
        <v>0</v>
      </c>
      <c r="L60" s="28">
        <f>'Aggregates (£bn)'!L60-'[9]Aggregates (£bn)'!L60</f>
        <v>0</v>
      </c>
      <c r="M60" s="28">
        <f>'Aggregates (£bn)'!L60-'[9]Aggregates (£bn)'!M60</f>
        <v>7.1326092990768863</v>
      </c>
      <c r="N60" s="28">
        <f>'Aggregates (£bn)'!M60-'[9]Aggregates (£bn)'!N60</f>
        <v>10.518781401846226</v>
      </c>
      <c r="O60" s="28">
        <f>'Aggregates (£bn)'!N60-'[9]Aggregates (£bn)'!O60</f>
        <v>7.1326092990768863</v>
      </c>
      <c r="P60" s="28">
        <f>'Aggregates (£bn)'!P60-'[9]Aggregates (£bn)'!P60</f>
        <v>0</v>
      </c>
      <c r="Q60" s="28">
        <f>'Aggregates (£bn)'!Q60-'[9]Aggregates (£bn)'!Q60</f>
        <v>0</v>
      </c>
      <c r="R60" s="28">
        <f>'Aggregates (£bn)'!R60-'[9]Aggregates (£bn)'!R60</f>
        <v>0</v>
      </c>
      <c r="S60" s="28">
        <f>'Aggregates (£bn)'!S60-'[9]Aggregates (£bn)'!S60</f>
        <v>0</v>
      </c>
      <c r="T60" s="28">
        <f>'Aggregates (£bn)'!T60-'[9]Aggregates (£bn)'!T60</f>
        <v>0</v>
      </c>
      <c r="U60" s="28">
        <f>'Aggregates (£bn)'!U60-'[9]Aggregates (£bn)'!U60</f>
        <v>0</v>
      </c>
      <c r="V60" s="28">
        <f>'Aggregates (£bn)'!V60-'[9]Aggregates (£bn)'!V60</f>
        <v>0</v>
      </c>
      <c r="W60" s="28">
        <f>'Aggregates (£bn)'!W60-'[9]Aggregates (£bn)'!W60</f>
        <v>0</v>
      </c>
      <c r="X60" s="28">
        <f>'Aggregates (£bn)'!X60-'[9]Aggregates (£bn)'!X60</f>
        <v>0</v>
      </c>
      <c r="Y60" s="28">
        <f>'Aggregates (£bn)'!AA60-'[9]Aggregates (£bn)'!Y60</f>
        <v>-365.27300000000002</v>
      </c>
      <c r="Z60" s="28">
        <f>'Aggregates (£bn)'!AB60-'[9]Aggregates (£bn)'!Z60</f>
        <v>5.8596092990768849</v>
      </c>
      <c r="AA60" s="28">
        <f>'Aggregates (£bn)'!AC60-'[9]Aggregates (£bn)'!AA60</f>
        <v>416.39400000000001</v>
      </c>
      <c r="AB60" s="28">
        <f>'Aggregates (£bn)'!AD60-'[9]Aggregates (£bn)'!AB60</f>
        <v>-5.8596092990768849</v>
      </c>
      <c r="AC60" s="28">
        <f>'Aggregates (£bn)'!AE60-'[9]Aggregates (£bn)'!AC60</f>
        <v>598.97699999999998</v>
      </c>
      <c r="AD60" s="28">
        <f>'Aggregates (£bn)'!AF60-'[9]Aggregates (£bn)'!AD60</f>
        <v>1035.6120000000001</v>
      </c>
      <c r="AE60" s="28">
        <f>'Aggregates (£bn)'!AG58-'[9]Aggregates (£bn)'!AE60</f>
        <v>-1014.2856320601861</v>
      </c>
      <c r="AF60" s="28"/>
      <c r="AG60" s="33" t="s">
        <v>44</v>
      </c>
      <c r="AH60" s="28">
        <f>'Aggregates (per cent of GDP)'!C57-'[9]Aggregates (per cent of GDP)'!C57</f>
        <v>0</v>
      </c>
      <c r="AI60" s="28">
        <f>'Aggregates (per cent of GDP)'!D57-'[9]Aggregates (per cent of GDP)'!D57</f>
        <v>0</v>
      </c>
      <c r="AJ60" s="28">
        <f>'Aggregates (per cent of GDP)'!E57-'[9]Aggregates (per cent of GDP)'!E57</f>
        <v>0</v>
      </c>
      <c r="AK60" s="28">
        <f>'Aggregates (per cent of GDP)'!F57-'[9]Aggregates (per cent of GDP)'!F57</f>
        <v>0</v>
      </c>
      <c r="AL60" s="28">
        <f>'Aggregates (per cent of GDP)'!G57-'[9]Aggregates (per cent of GDP)'!G57</f>
        <v>0</v>
      </c>
      <c r="AM60" s="28">
        <f>'Aggregates (per cent of GDP)'!H57-'[9]Aggregates (per cent of GDP)'!H57</f>
        <v>0</v>
      </c>
      <c r="AN60" s="28">
        <f>'Aggregates (per cent of GDP)'!I57-'[9]Aggregates (per cent of GDP)'!I57</f>
        <v>0</v>
      </c>
      <c r="AO60" s="28">
        <f>'Aggregates (per cent of GDP)'!J57-'[9]Aggregates (per cent of GDP)'!J57</f>
        <v>0</v>
      </c>
      <c r="AP60" s="28">
        <f>'Aggregates (per cent of GDP)'!K57-'[9]Aggregates (per cent of GDP)'!K57</f>
        <v>0</v>
      </c>
      <c r="AQ60" s="28">
        <f>'Aggregates (per cent of GDP)'!L57-'[9]Aggregates (per cent of GDP)'!L57</f>
        <v>0</v>
      </c>
      <c r="AR60" s="28">
        <f>'Aggregates (per cent of GDP)'!M57-'[9]Aggregates (per cent of GDP)'!M57</f>
        <v>0</v>
      </c>
      <c r="AS60" s="28">
        <f>'Aggregates (per cent of GDP)'!L57-'[9]Aggregates (per cent of GDP)'!N57</f>
        <v>4.0090196560507749</v>
      </c>
      <c r="AT60" s="28">
        <f>'Aggregates (per cent of GDP)'!N57-'[9]Aggregates (per cent of GDP)'!O57</f>
        <v>0.81009359490011867</v>
      </c>
      <c r="AU60" s="28">
        <f>'Aggregates (per cent of GDP)'!P57-'[9]Aggregates (per cent of GDP)'!P57</f>
        <v>0</v>
      </c>
      <c r="AV60" s="28">
        <f>'Aggregates (per cent of GDP)'!R57-'[9]Aggregates (per cent of GDP)'!Q57</f>
        <v>28.823470783749663</v>
      </c>
      <c r="AW60" s="28">
        <f>'Aggregates (per cent of GDP)'!R57-'[9]Aggregates (per cent of GDP)'!R57</f>
        <v>0</v>
      </c>
      <c r="AX60" s="28">
        <f>'Aggregates (per cent of GDP)'!S57-'[9]Aggregates (per cent of GDP)'!S57</f>
        <v>0</v>
      </c>
      <c r="AY60" s="28">
        <f>'Aggregates (per cent of GDP)'!T57-'[9]Aggregates (per cent of GDP)'!T57</f>
        <v>0</v>
      </c>
      <c r="AZ60" s="28">
        <f>'Aggregates (per cent of GDP)'!U57-'[9]Aggregates (per cent of GDP)'!U57</f>
        <v>0</v>
      </c>
      <c r="BA60" s="28">
        <f>'Aggregates (per cent of GDP)'!V57-'[9]Aggregates (per cent of GDP)'!V57</f>
        <v>0</v>
      </c>
      <c r="BB60" s="28">
        <f>'Aggregates (per cent of GDP)'!W57-'[9]Aggregates (per cent of GDP)'!W57</f>
        <v>0</v>
      </c>
      <c r="BC60" s="28">
        <f>'Aggregates (per cent of GDP)'!X57-'[9]Aggregates (per cent of GDP)'!X57</f>
        <v>0</v>
      </c>
      <c r="BD60" s="28">
        <f>'Aggregates (per cent of GDP)'!AA57-'[9]Aggregates (per cent of GDP)'!Y57</f>
        <v>-29.702093435055506</v>
      </c>
      <c r="BE60" s="28">
        <f>'Aggregates (per cent of GDP)'!AB57-'[9]Aggregates (per cent of GDP)'!Z57</f>
        <v>-33.676768893293406</v>
      </c>
      <c r="BF60" s="28">
        <f>'Aggregates (per cent of GDP)'!AC57-'[9]Aggregates (per cent of GDP)'!AA57</f>
        <v>37.032550041024201</v>
      </c>
      <c r="BG60" s="28"/>
      <c r="BH60" s="28"/>
      <c r="BI60" s="28"/>
      <c r="BK60" s="33" t="s">
        <v>51</v>
      </c>
      <c r="BL60" s="28">
        <f>'Aggregates (2024-25 prices)'!C57-'[9]Aggregates (2024-25 prices)'!$C$57</f>
        <v>-0.21595046210711644</v>
      </c>
      <c r="BM60" s="28">
        <f>'Aggregates (2024-25 prices)'!D57-'[9]Aggregates (2024-25 prices)'!D57</f>
        <v>-0.23260591497216865</v>
      </c>
      <c r="BN60" s="28">
        <f>'Aggregates (2024-25 prices)'!E57-'[9]Aggregates (2024-25 prices)'!E57</f>
        <v>-0.20896894639543007</v>
      </c>
      <c r="BO60" s="28">
        <f>'Aggregates (2024-25 prices)'!F57-'[9]Aggregates (2024-25 prices)'!F57</f>
        <v>-1.0584103512016441E-2</v>
      </c>
      <c r="BP60" s="28">
        <f>'Aggregates (2024-25 prices)'!G57-'[9]Aggregates (2024-25 prices)'!G57</f>
        <v>-1.3052865064693719E-2</v>
      </c>
      <c r="BQ60" s="28">
        <f>'Aggregates (2024-25 prices)'!H57-'[9]Aggregates (2024-25 prices)'!H57</f>
        <v>-2.3636968576695949E-2</v>
      </c>
      <c r="BR60" s="28">
        <f>'Aggregates (2024-25 prices)'!I57-'[9]Aggregates (2024-25 prices)'!I57</f>
        <v>-0.19550573012929817</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43</v>
      </c>
      <c r="C61" s="28">
        <f>'Aggregates (£bn)'!C61-'[9]Aggregates (£bn)'!C61</f>
        <v>0</v>
      </c>
      <c r="D61" s="28">
        <f>'Aggregates (£bn)'!D61-'[9]Aggregates (£bn)'!D61</f>
        <v>0</v>
      </c>
      <c r="E61" s="28">
        <f>'Aggregates (£bn)'!E61-'[9]Aggregates (£bn)'!E61</f>
        <v>0</v>
      </c>
      <c r="F61" s="28">
        <f>'Aggregates (£bn)'!F61-'[9]Aggregates (£bn)'!F61</f>
        <v>0</v>
      </c>
      <c r="G61" s="28">
        <f>'Aggregates (£bn)'!G61-'[9]Aggregates (£bn)'!G61</f>
        <v>0</v>
      </c>
      <c r="H61" s="28">
        <f>'Aggregates (£bn)'!H61-'[9]Aggregates (£bn)'!H61</f>
        <v>0</v>
      </c>
      <c r="I61" s="28">
        <f>'Aggregates (£bn)'!I61-'[9]Aggregates (£bn)'!I61</f>
        <v>0</v>
      </c>
      <c r="J61" s="28">
        <f>'Aggregates (£bn)'!J61-'[9]Aggregates (£bn)'!J61</f>
        <v>0</v>
      </c>
      <c r="K61" s="28">
        <f>'Aggregates (£bn)'!K61-'[9]Aggregates (£bn)'!K61</f>
        <v>0</v>
      </c>
      <c r="L61" s="28">
        <f>'Aggregates (£bn)'!L61-'[9]Aggregates (£bn)'!L61</f>
        <v>0</v>
      </c>
      <c r="M61" s="28">
        <f>'Aggregates (£bn)'!L61-'[9]Aggregates (£bn)'!M61</f>
        <v>6.5962810578038784</v>
      </c>
      <c r="N61" s="28">
        <f>'Aggregates (£bn)'!M61-'[9]Aggregates (£bn)'!N61</f>
        <v>31.724437884392231</v>
      </c>
      <c r="O61" s="28">
        <f>'Aggregates (£bn)'!N61-'[9]Aggregates (£bn)'!O61</f>
        <v>6.5962810578038882</v>
      </c>
      <c r="P61" s="28">
        <f>'Aggregates (£bn)'!P61-'[9]Aggregates (£bn)'!P61</f>
        <v>0</v>
      </c>
      <c r="Q61" s="28">
        <f>'Aggregates (£bn)'!Q61-'[9]Aggregates (£bn)'!Q61</f>
        <v>0</v>
      </c>
      <c r="R61" s="28">
        <f>'Aggregates (£bn)'!R61-'[9]Aggregates (£bn)'!R61</f>
        <v>0</v>
      </c>
      <c r="S61" s="28">
        <f>'Aggregates (£bn)'!S61-'[9]Aggregates (£bn)'!S61</f>
        <v>0</v>
      </c>
      <c r="T61" s="28">
        <f>'Aggregates (£bn)'!T61-'[9]Aggregates (£bn)'!T61</f>
        <v>0</v>
      </c>
      <c r="U61" s="28">
        <f>'Aggregates (£bn)'!U61-'[9]Aggregates (£bn)'!U61</f>
        <v>0</v>
      </c>
      <c r="V61" s="28">
        <f>'Aggregates (£bn)'!V61-'[9]Aggregates (£bn)'!V61</f>
        <v>0</v>
      </c>
      <c r="W61" s="28">
        <f>'Aggregates (£bn)'!W61-'[9]Aggregates (£bn)'!W61</f>
        <v>0</v>
      </c>
      <c r="X61" s="28">
        <f>'Aggregates (£bn)'!X61-'[9]Aggregates (£bn)'!X61</f>
        <v>0</v>
      </c>
      <c r="Y61" s="28">
        <f>'Aggregates (£bn)'!AA61-'[9]Aggregates (£bn)'!Y61</f>
        <v>-365.685</v>
      </c>
      <c r="Z61" s="28">
        <f>'Aggregates (£bn)'!AB61-'[9]Aggregates (£bn)'!Z61</f>
        <v>-362.29371894219611</v>
      </c>
      <c r="AA61" s="28">
        <f>'Aggregates (£bn)'!AC61-'[9]Aggregates (£bn)'!AA61</f>
        <v>419.61200000000002</v>
      </c>
      <c r="AB61" s="28">
        <f>'Aggregates (£bn)'!AD61-'[9]Aggregates (£bn)'!AB61</f>
        <v>4.6887189421961137</v>
      </c>
      <c r="AC61" s="28">
        <f>'Aggregates (£bn)'!AE61-'[9]Aggregates (£bn)'!AC61</f>
        <v>652.64599999999996</v>
      </c>
      <c r="AD61" s="28">
        <f>'Aggregates (£bn)'!AF61-'[9]Aggregates (£bn)'!AD61</f>
        <v>1092.097</v>
      </c>
      <c r="AE61" s="28">
        <f>'Aggregates (£bn)'!AG59-'[9]Aggregates (£bn)'!AE61</f>
        <v>-1059.7621681650478</v>
      </c>
      <c r="AF61" s="28"/>
      <c r="AG61" s="33" t="s">
        <v>45</v>
      </c>
      <c r="AH61" s="28">
        <f>'Aggregates (per cent of GDP)'!C58-'[9]Aggregates (per cent of GDP)'!C58</f>
        <v>0</v>
      </c>
      <c r="AI61" s="28">
        <f>'Aggregates (per cent of GDP)'!D58-'[9]Aggregates (per cent of GDP)'!D58</f>
        <v>0</v>
      </c>
      <c r="AJ61" s="28">
        <f>'Aggregates (per cent of GDP)'!E58-'[9]Aggregates (per cent of GDP)'!E58</f>
        <v>0</v>
      </c>
      <c r="AK61" s="28">
        <f>'Aggregates (per cent of GDP)'!F58-'[9]Aggregates (per cent of GDP)'!F58</f>
        <v>0</v>
      </c>
      <c r="AL61" s="28">
        <f>'Aggregates (per cent of GDP)'!G58-'[9]Aggregates (per cent of GDP)'!G58</f>
        <v>0</v>
      </c>
      <c r="AM61" s="28">
        <f>'Aggregates (per cent of GDP)'!H58-'[9]Aggregates (per cent of GDP)'!H58</f>
        <v>0</v>
      </c>
      <c r="AN61" s="28">
        <f>'Aggregates (per cent of GDP)'!I58-'[9]Aggregates (per cent of GDP)'!I58</f>
        <v>0</v>
      </c>
      <c r="AO61" s="28">
        <f>'Aggregates (per cent of GDP)'!J58-'[9]Aggregates (per cent of GDP)'!J58</f>
        <v>0</v>
      </c>
      <c r="AP61" s="28">
        <f>'Aggregates (per cent of GDP)'!K58-'[9]Aggregates (per cent of GDP)'!K58</f>
        <v>0</v>
      </c>
      <c r="AQ61" s="28">
        <f>'Aggregates (per cent of GDP)'!L58-'[9]Aggregates (per cent of GDP)'!L58</f>
        <v>0</v>
      </c>
      <c r="AR61" s="28">
        <f>'Aggregates (per cent of GDP)'!M58-'[9]Aggregates (per cent of GDP)'!M58</f>
        <v>0</v>
      </c>
      <c r="AS61" s="28">
        <f>'Aggregates (per cent of GDP)'!L58-'[9]Aggregates (per cent of GDP)'!N58</f>
        <v>0.11397226971889163</v>
      </c>
      <c r="AT61" s="28">
        <f>'Aggregates (per cent of GDP)'!N58-'[9]Aggregates (per cent of GDP)'!O58</f>
        <v>0.60361203846032752</v>
      </c>
      <c r="AU61" s="28">
        <f>'Aggregates (per cent of GDP)'!P58-'[9]Aggregates (per cent of GDP)'!P58</f>
        <v>0</v>
      </c>
      <c r="AV61" s="28">
        <f>'Aggregates (per cent of GDP)'!R58-'[9]Aggregates (per cent of GDP)'!Q58</f>
        <v>28.916998349394554</v>
      </c>
      <c r="AW61" s="28">
        <f>'Aggregates (per cent of GDP)'!R58-'[9]Aggregates (per cent of GDP)'!R58</f>
        <v>0</v>
      </c>
      <c r="AX61" s="28">
        <f>'Aggregates (per cent of GDP)'!S58-'[9]Aggregates (per cent of GDP)'!S58</f>
        <v>0</v>
      </c>
      <c r="AY61" s="28">
        <f>'Aggregates (per cent of GDP)'!T58-'[9]Aggregates (per cent of GDP)'!T58</f>
        <v>0</v>
      </c>
      <c r="AZ61" s="28">
        <f>'Aggregates (per cent of GDP)'!U58-'[9]Aggregates (per cent of GDP)'!U58</f>
        <v>0</v>
      </c>
      <c r="BA61" s="28">
        <f>'Aggregates (per cent of GDP)'!V58-'[9]Aggregates (per cent of GDP)'!V58</f>
        <v>0</v>
      </c>
      <c r="BB61" s="28">
        <f>'Aggregates (per cent of GDP)'!W58-'[9]Aggregates (per cent of GDP)'!W58</f>
        <v>0</v>
      </c>
      <c r="BC61" s="28">
        <f>'Aggregates (per cent of GDP)'!X58-'[9]Aggregates (per cent of GDP)'!X58</f>
        <v>0</v>
      </c>
      <c r="BD61" s="28">
        <f>'Aggregates (per cent of GDP)'!AA58-'[9]Aggregates (per cent of GDP)'!Y58</f>
        <v>-27.653543889513116</v>
      </c>
      <c r="BE61" s="28">
        <f>'Aggregates (per cent of GDP)'!AB58-'[9]Aggregates (per cent of GDP)'!Z58</f>
        <v>-33.6467626641344</v>
      </c>
      <c r="BF61" s="28">
        <f>'Aggregates (per cent of GDP)'!AC58-'[9]Aggregates (per cent of GDP)'!AA58</f>
        <v>33.866426350806535</v>
      </c>
      <c r="BG61" s="28"/>
      <c r="BH61" s="28"/>
      <c r="BI61" s="28"/>
      <c r="BK61" s="33" t="s">
        <v>52</v>
      </c>
      <c r="BL61" s="28">
        <f>'Aggregates (2024-25 prices)'!C58-'[9]Aggregates (2024-25 prices)'!$C$58</f>
        <v>-0.20287851799059808</v>
      </c>
      <c r="BM61" s="28">
        <f>'Aggregates (2024-25 prices)'!D58-'[9]Aggregates (2024-25 prices)'!D58</f>
        <v>-0.24430780192369639</v>
      </c>
      <c r="BN61" s="28">
        <f>'Aggregates (2024-25 prices)'!E58-'[9]Aggregates (2024-25 prices)'!E58</f>
        <v>-0.21337620235135546</v>
      </c>
      <c r="BO61" s="28">
        <f>'Aggregates (2024-25 prices)'!F58-'[9]Aggregates (2024-25 prices)'!F58</f>
        <v>-1.7298183113652499E-2</v>
      </c>
      <c r="BP61" s="28">
        <f>'Aggregates (2024-25 prices)'!G58-'[9]Aggregates (2024-25 prices)'!G58</f>
        <v>-1.363341645885896E-2</v>
      </c>
      <c r="BQ61" s="28">
        <f>'Aggregates (2024-25 prices)'!H58-'[9]Aggregates (2024-25 prices)'!H58</f>
        <v>-3.0931599572483037E-2</v>
      </c>
      <c r="BR61" s="28">
        <f>'Aggregates (2024-25 prices)'!I58-'[9]Aggregates (2024-25 prices)'!I58</f>
        <v>-0.18175881724255305</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44</v>
      </c>
      <c r="C62" s="28">
        <f>'Aggregates (£bn)'!C62-'[9]Aggregates (£bn)'!C62</f>
        <v>0</v>
      </c>
      <c r="D62" s="28">
        <f>'Aggregates (£bn)'!D62-'[9]Aggregates (£bn)'!D62</f>
        <v>0</v>
      </c>
      <c r="E62" s="28">
        <f>'Aggregates (£bn)'!E62-'[9]Aggregates (£bn)'!E62</f>
        <v>0</v>
      </c>
      <c r="F62" s="28">
        <f>'Aggregates (£bn)'!F62-'[9]Aggregates (£bn)'!F62</f>
        <v>0</v>
      </c>
      <c r="G62" s="28">
        <f>'Aggregates (£bn)'!G62-'[9]Aggregates (£bn)'!G62</f>
        <v>0</v>
      </c>
      <c r="H62" s="28">
        <f>'Aggregates (£bn)'!H62-'[9]Aggregates (£bn)'!H62</f>
        <v>0</v>
      </c>
      <c r="I62" s="28">
        <f>'Aggregates (£bn)'!I62-'[9]Aggregates (£bn)'!I62</f>
        <v>0</v>
      </c>
      <c r="J62" s="28">
        <f>'Aggregates (£bn)'!J62-'[9]Aggregates (£bn)'!J62</f>
        <v>0</v>
      </c>
      <c r="K62" s="28">
        <f>'Aggregates (£bn)'!K62-'[9]Aggregates (£bn)'!K62</f>
        <v>0</v>
      </c>
      <c r="L62" s="28">
        <f>'Aggregates (£bn)'!L62-'[9]Aggregates (£bn)'!L62</f>
        <v>0</v>
      </c>
      <c r="M62" s="28">
        <f>'Aggregates (£bn)'!L62-'[9]Aggregates (£bn)'!M62</f>
        <v>9.0538733474900361</v>
      </c>
      <c r="N62" s="28">
        <f>'Aggregates (£bn)'!M62-'[9]Aggregates (£bn)'!N62</f>
        <v>35.75225330501992</v>
      </c>
      <c r="O62" s="28">
        <f>'Aggregates (£bn)'!N62-'[9]Aggregates (£bn)'!O62</f>
        <v>9.053873347490045</v>
      </c>
      <c r="P62" s="28">
        <f>'Aggregates (£bn)'!P62-'[9]Aggregates (£bn)'!P62</f>
        <v>0</v>
      </c>
      <c r="Q62" s="28">
        <f>'Aggregates (£bn)'!Q62-'[9]Aggregates (£bn)'!Q62</f>
        <v>0</v>
      </c>
      <c r="R62" s="28">
        <f>'Aggregates (£bn)'!R62-'[9]Aggregates (£bn)'!R62</f>
        <v>0</v>
      </c>
      <c r="S62" s="28">
        <f>'Aggregates (£bn)'!S62-'[9]Aggregates (£bn)'!S62</f>
        <v>0</v>
      </c>
      <c r="T62" s="28">
        <f>'Aggregates (£bn)'!T62-'[9]Aggregates (£bn)'!T62</f>
        <v>0</v>
      </c>
      <c r="U62" s="28">
        <f>'Aggregates (£bn)'!U62-'[9]Aggregates (£bn)'!U62</f>
        <v>0</v>
      </c>
      <c r="V62" s="28">
        <f>'Aggregates (£bn)'!V62-'[9]Aggregates (£bn)'!V62</f>
        <v>0</v>
      </c>
      <c r="W62" s="28">
        <f>'Aggregates (£bn)'!W62-'[9]Aggregates (£bn)'!W62</f>
        <v>0</v>
      </c>
      <c r="X62" s="28">
        <f>'Aggregates (£bn)'!X62-'[9]Aggregates (£bn)'!X62</f>
        <v>0</v>
      </c>
      <c r="Y62" s="28">
        <f>'Aggregates (£bn)'!AA62-'[9]Aggregates (£bn)'!Y62</f>
        <v>-338.72300000000001</v>
      </c>
      <c r="Z62" s="28">
        <f>'Aggregates (£bn)'!AB62-'[9]Aggregates (£bn)'!Z62</f>
        <v>-384.28812665250996</v>
      </c>
      <c r="AA62" s="28">
        <f>'Aggregates (£bn)'!AC62-'[9]Aggregates (£bn)'!AA62</f>
        <v>413.88800000000003</v>
      </c>
      <c r="AB62" s="28">
        <f>'Aggregates (£bn)'!AD62-'[9]Aggregates (£bn)'!AB62</f>
        <v>6.4691266525099564</v>
      </c>
      <c r="AC62" s="28">
        <f>'Aggregates (£bn)'!AE62-'[9]Aggregates (£bn)'!AC62</f>
        <v>719.26800000000003</v>
      </c>
      <c r="AD62" s="28">
        <f>'Aggregates (£bn)'!AF62-'[9]Aggregates (£bn)'!AD62</f>
        <v>1141.518</v>
      </c>
      <c r="AE62" s="28">
        <f>'Aggregates (£bn)'!AG60-'[9]Aggregates (£bn)'!AE62</f>
        <v>-1116.7106423945706</v>
      </c>
      <c r="AF62" s="28"/>
      <c r="AG62" s="33" t="s">
        <v>46</v>
      </c>
      <c r="AH62" s="28">
        <f>'Aggregates (per cent of GDP)'!C59-'[9]Aggregates (per cent of GDP)'!C59</f>
        <v>0</v>
      </c>
      <c r="AI62" s="28">
        <f>'Aggregates (per cent of GDP)'!D59-'[9]Aggregates (per cent of GDP)'!D59</f>
        <v>0</v>
      </c>
      <c r="AJ62" s="28">
        <f>'Aggregates (per cent of GDP)'!E59-'[9]Aggregates (per cent of GDP)'!E59</f>
        <v>0</v>
      </c>
      <c r="AK62" s="28">
        <f>'Aggregates (per cent of GDP)'!F59-'[9]Aggregates (per cent of GDP)'!F59</f>
        <v>0</v>
      </c>
      <c r="AL62" s="28">
        <f>'Aggregates (per cent of GDP)'!G59-'[9]Aggregates (per cent of GDP)'!G59</f>
        <v>0</v>
      </c>
      <c r="AM62" s="28">
        <f>'Aggregates (per cent of GDP)'!H59-'[9]Aggregates (per cent of GDP)'!H59</f>
        <v>0</v>
      </c>
      <c r="AN62" s="28">
        <f>'Aggregates (per cent of GDP)'!I59-'[9]Aggregates (per cent of GDP)'!I59</f>
        <v>0</v>
      </c>
      <c r="AO62" s="28">
        <f>'Aggregates (per cent of GDP)'!J59-'[9]Aggregates (per cent of GDP)'!J59</f>
        <v>0</v>
      </c>
      <c r="AP62" s="28">
        <f>'Aggregates (per cent of GDP)'!K59-'[9]Aggregates (per cent of GDP)'!K59</f>
        <v>0</v>
      </c>
      <c r="AQ62" s="28">
        <f>'Aggregates (per cent of GDP)'!L59-'[9]Aggregates (per cent of GDP)'!L59</f>
        <v>0</v>
      </c>
      <c r="AR62" s="28">
        <f>'Aggregates (per cent of GDP)'!M59-'[9]Aggregates (per cent of GDP)'!M59</f>
        <v>0</v>
      </c>
      <c r="AS62" s="28">
        <f>'Aggregates (per cent of GDP)'!L59-'[9]Aggregates (per cent of GDP)'!N59</f>
        <v>-4.3144415974941133</v>
      </c>
      <c r="AT62" s="28">
        <f>'Aggregates (per cent of GDP)'!N59-'[9]Aggregates (per cent of GDP)'!O59</f>
        <v>0.17659376756284839</v>
      </c>
      <c r="AU62" s="28">
        <f>'Aggregates (per cent of GDP)'!P59-'[9]Aggregates (per cent of GDP)'!P59</f>
        <v>0</v>
      </c>
      <c r="AV62" s="28">
        <f>'Aggregates (per cent of GDP)'!R59-'[9]Aggregates (per cent of GDP)'!Q59</f>
        <v>29.909451390824508</v>
      </c>
      <c r="AW62" s="28">
        <f>'Aggregates (per cent of GDP)'!R59-'[9]Aggregates (per cent of GDP)'!R59</f>
        <v>0</v>
      </c>
      <c r="AX62" s="28">
        <f>'Aggregates (per cent of GDP)'!S59-'[9]Aggregates (per cent of GDP)'!S59</f>
        <v>0</v>
      </c>
      <c r="AY62" s="28">
        <f>'Aggregates (per cent of GDP)'!T59-'[9]Aggregates (per cent of GDP)'!T59</f>
        <v>0</v>
      </c>
      <c r="AZ62" s="28">
        <f>'Aggregates (per cent of GDP)'!U59-'[9]Aggregates (per cent of GDP)'!U59</f>
        <v>0</v>
      </c>
      <c r="BA62" s="28">
        <f>'Aggregates (per cent of GDP)'!V59-'[9]Aggregates (per cent of GDP)'!V59</f>
        <v>0</v>
      </c>
      <c r="BB62" s="28">
        <f>'Aggregates (per cent of GDP)'!W59-'[9]Aggregates (per cent of GDP)'!W59</f>
        <v>0</v>
      </c>
      <c r="BC62" s="28">
        <f>'Aggregates (per cent of GDP)'!X59-'[9]Aggregates (per cent of GDP)'!X59</f>
        <v>0</v>
      </c>
      <c r="BD62" s="28">
        <f>'Aggregates (per cent of GDP)'!AA59-'[9]Aggregates (per cent of GDP)'!Y59</f>
        <v>-27.305339994130129</v>
      </c>
      <c r="BE62" s="28">
        <f>'Aggregates (per cent of GDP)'!AB59-'[9]Aggregates (per cent of GDP)'!Z59</f>
        <v>-34.688590903398776</v>
      </c>
      <c r="BF62" s="28">
        <f>'Aggregates (per cent of GDP)'!AC59-'[9]Aggregates (per cent of GDP)'!AA59</f>
        <v>32.35791383849552</v>
      </c>
      <c r="BG62" s="28"/>
      <c r="BH62" s="28"/>
      <c r="BI62" s="28"/>
      <c r="BK62" s="33" t="s">
        <v>53</v>
      </c>
      <c r="BL62" s="28">
        <f>'Aggregates (2024-25 prices)'!C59-'[9]Aggregates (2024-25 prices)'!$C$59</f>
        <v>-0.19722054168141767</v>
      </c>
      <c r="BM62" s="28">
        <f>'Aggregates (2024-25 prices)'!D59-'[9]Aggregates (2024-25 prices)'!D59</f>
        <v>-0.25337425255020207</v>
      </c>
      <c r="BN62" s="28">
        <f>'Aggregates (2024-25 prices)'!E59-'[9]Aggregates (2024-25 prices)'!E59</f>
        <v>-0.22251213506854128</v>
      </c>
      <c r="BO62" s="28">
        <f>'Aggregates (2024-25 prices)'!F59-'[9]Aggregates (2024-25 prices)'!F59</f>
        <v>-1.678086528315248E-2</v>
      </c>
      <c r="BP62" s="28">
        <f>'Aggregates (2024-25 prices)'!G59-'[9]Aggregates (2024-25 prices)'!G59</f>
        <v>-1.4081252198394623E-2</v>
      </c>
      <c r="BQ62" s="28">
        <f>'Aggregates (2024-25 prices)'!H59-'[9]Aggregates (2024-25 prices)'!H59</f>
        <v>-3.0862117481518681E-2</v>
      </c>
      <c r="BR62" s="28">
        <f>'Aggregates (2024-25 prices)'!I59-'[9]Aggregates (2024-25 prices)'!I59</f>
        <v>-0.17722757650369658</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45</v>
      </c>
      <c r="C63" s="28">
        <f>'Aggregates (£bn)'!C63-'[9]Aggregates (£bn)'!C63</f>
        <v>0</v>
      </c>
      <c r="D63" s="28">
        <f>'Aggregates (£bn)'!D63-'[9]Aggregates (£bn)'!D63</f>
        <v>0</v>
      </c>
      <c r="E63" s="28">
        <f>'Aggregates (£bn)'!E63-'[9]Aggregates (£bn)'!E63</f>
        <v>0</v>
      </c>
      <c r="F63" s="28">
        <f>'Aggregates (£bn)'!F63-'[9]Aggregates (£bn)'!F63</f>
        <v>0</v>
      </c>
      <c r="G63" s="28">
        <f>'Aggregates (£bn)'!G63-'[9]Aggregates (£bn)'!G63</f>
        <v>0</v>
      </c>
      <c r="H63" s="28">
        <f>'Aggregates (£bn)'!H63-'[9]Aggregates (£bn)'!H63</f>
        <v>0</v>
      </c>
      <c r="I63" s="28">
        <f>'Aggregates (£bn)'!I63-'[9]Aggregates (£bn)'!I63</f>
        <v>0</v>
      </c>
      <c r="J63" s="28">
        <f>'Aggregates (£bn)'!J63-'[9]Aggregates (£bn)'!J63</f>
        <v>0</v>
      </c>
      <c r="K63" s="28">
        <f>'Aggregates (£bn)'!K63-'[9]Aggregates (£bn)'!K63</f>
        <v>0</v>
      </c>
      <c r="L63" s="28">
        <f>'Aggregates (£bn)'!L63-'[9]Aggregates (£bn)'!L63</f>
        <v>0</v>
      </c>
      <c r="M63" s="28">
        <f>'Aggregates (£bn)'!L63-'[9]Aggregates (£bn)'!M63</f>
        <v>6.9993946561801845</v>
      </c>
      <c r="N63" s="28">
        <f>'Aggregates (£bn)'!M63-'[9]Aggregates (£bn)'!N63</f>
        <v>-5.6777893123603747</v>
      </c>
      <c r="O63" s="28">
        <f>'Aggregates (£bn)'!N63-'[9]Aggregates (£bn)'!O63</f>
        <v>6.9993946561801899</v>
      </c>
      <c r="P63" s="28">
        <f>'Aggregates (£bn)'!P63-'[9]Aggregates (£bn)'!P63</f>
        <v>0</v>
      </c>
      <c r="Q63" s="28">
        <f>'Aggregates (£bn)'!Q63-'[9]Aggregates (£bn)'!Q63</f>
        <v>0</v>
      </c>
      <c r="R63" s="28">
        <f>'Aggregates (£bn)'!R63-'[9]Aggregates (£bn)'!R63</f>
        <v>0</v>
      </c>
      <c r="S63" s="28">
        <f>'Aggregates (£bn)'!S63-'[9]Aggregates (£bn)'!S63</f>
        <v>0</v>
      </c>
      <c r="T63" s="28">
        <f>'Aggregates (£bn)'!T63-'[9]Aggregates (£bn)'!T63</f>
        <v>0</v>
      </c>
      <c r="U63" s="28">
        <f>'Aggregates (£bn)'!U63-'[9]Aggregates (£bn)'!U63</f>
        <v>0</v>
      </c>
      <c r="V63" s="28">
        <f>'Aggregates (£bn)'!V63-'[9]Aggregates (£bn)'!V63</f>
        <v>0</v>
      </c>
      <c r="W63" s="28">
        <f>'Aggregates (£bn)'!W63-'[9]Aggregates (£bn)'!W63</f>
        <v>0</v>
      </c>
      <c r="X63" s="28">
        <f>'Aggregates (£bn)'!X63-'[9]Aggregates (£bn)'!X63</f>
        <v>0</v>
      </c>
      <c r="Y63" s="28">
        <f>'Aggregates (£bn)'!AA63-'[9]Aggregates (£bn)'!Y63</f>
        <v>-326.85599999999999</v>
      </c>
      <c r="Z63" s="28">
        <f>'Aggregates (£bn)'!AB63-'[9]Aggregates (£bn)'!Z63</f>
        <v>-397.8066053438198</v>
      </c>
      <c r="AA63" s="28">
        <f>'Aggregates (£bn)'!AC63-'[9]Aggregates (£bn)'!AA63</f>
        <v>392.71</v>
      </c>
      <c r="AB63" s="28">
        <f>'Aggregates (£bn)'!AD63-'[9]Aggregates (£bn)'!AB63</f>
        <v>-11.943394656180187</v>
      </c>
      <c r="AC63" s="28">
        <f>'Aggregates (£bn)'!AE63-'[9]Aggregates (£bn)'!AC63</f>
        <v>761.93100000000004</v>
      </c>
      <c r="AD63" s="28">
        <f>'Aggregates (£bn)'!AF63-'[9]Aggregates (£bn)'!AD63</f>
        <v>1181.6279999999999</v>
      </c>
      <c r="AE63" s="28">
        <f>'Aggregates (£bn)'!AG61-'[9]Aggregates (£bn)'!AE63</f>
        <v>-1158.7105030945381</v>
      </c>
      <c r="AF63" s="28"/>
      <c r="AG63" s="33" t="s">
        <v>47</v>
      </c>
      <c r="AH63" s="28">
        <f>'Aggregates (per cent of GDP)'!C60-'[9]Aggregates (per cent of GDP)'!C60</f>
        <v>0</v>
      </c>
      <c r="AI63" s="28">
        <f>'Aggregates (per cent of GDP)'!D60-'[9]Aggregates (per cent of GDP)'!D60</f>
        <v>0</v>
      </c>
      <c r="AJ63" s="28">
        <f>'Aggregates (per cent of GDP)'!E60-'[9]Aggregates (per cent of GDP)'!E60</f>
        <v>0</v>
      </c>
      <c r="AK63" s="28">
        <f>'Aggregates (per cent of GDP)'!F60-'[9]Aggregates (per cent of GDP)'!F60</f>
        <v>0</v>
      </c>
      <c r="AL63" s="28">
        <f>'Aggregates (per cent of GDP)'!G60-'[9]Aggregates (per cent of GDP)'!G60</f>
        <v>0</v>
      </c>
      <c r="AM63" s="28">
        <f>'Aggregates (per cent of GDP)'!H60-'[9]Aggregates (per cent of GDP)'!H60</f>
        <v>0</v>
      </c>
      <c r="AN63" s="28">
        <f>'Aggregates (per cent of GDP)'!I60-'[9]Aggregates (per cent of GDP)'!I60</f>
        <v>0</v>
      </c>
      <c r="AO63" s="28">
        <f>'Aggregates (per cent of GDP)'!J60-'[9]Aggregates (per cent of GDP)'!J60</f>
        <v>0</v>
      </c>
      <c r="AP63" s="28">
        <f>'Aggregates (per cent of GDP)'!K60-'[9]Aggregates (per cent of GDP)'!K60</f>
        <v>0</v>
      </c>
      <c r="AQ63" s="28">
        <f>'Aggregates (per cent of GDP)'!L60-'[9]Aggregates (per cent of GDP)'!L60</f>
        <v>0</v>
      </c>
      <c r="AR63" s="28">
        <f>'Aggregates (per cent of GDP)'!M60-'[9]Aggregates (per cent of GDP)'!M60</f>
        <v>0</v>
      </c>
      <c r="AS63" s="28">
        <f>'Aggregates (per cent of GDP)'!L60-'[9]Aggregates (per cent of GDP)'!N60</f>
        <v>-5.2666895340503279</v>
      </c>
      <c r="AT63" s="28">
        <f>'Aggregates (per cent of GDP)'!N60-'[9]Aggregates (per cent of GDP)'!O60</f>
        <v>0.20663133089658814</v>
      </c>
      <c r="AU63" s="28">
        <f>'Aggregates (per cent of GDP)'!P60-'[9]Aggregates (per cent of GDP)'!P60</f>
        <v>0</v>
      </c>
      <c r="AV63" s="28">
        <f>'Aggregates (per cent of GDP)'!R60-'[9]Aggregates (per cent of GDP)'!Q60</f>
        <v>29.469607105894379</v>
      </c>
      <c r="AW63" s="28">
        <f>'Aggregates (per cent of GDP)'!R60-'[9]Aggregates (per cent of GDP)'!R60</f>
        <v>0</v>
      </c>
      <c r="AX63" s="28">
        <f>'Aggregates (per cent of GDP)'!S60-'[9]Aggregates (per cent of GDP)'!S60</f>
        <v>0</v>
      </c>
      <c r="AY63" s="28">
        <f>'Aggregates (per cent of GDP)'!T60-'[9]Aggregates (per cent of GDP)'!T60</f>
        <v>0</v>
      </c>
      <c r="AZ63" s="28">
        <f>'Aggregates (per cent of GDP)'!U60-'[9]Aggregates (per cent of GDP)'!U60</f>
        <v>0</v>
      </c>
      <c r="BA63" s="28">
        <f>'Aggregates (per cent of GDP)'!V60-'[9]Aggregates (per cent of GDP)'!V60</f>
        <v>0</v>
      </c>
      <c r="BB63" s="28">
        <f>'Aggregates (per cent of GDP)'!W60-'[9]Aggregates (per cent of GDP)'!W60</f>
        <v>0</v>
      </c>
      <c r="BC63" s="28">
        <f>'Aggregates (per cent of GDP)'!X60-'[9]Aggregates (per cent of GDP)'!X60</f>
        <v>0</v>
      </c>
      <c r="BD63" s="28">
        <f>'Aggregates (per cent of GDP)'!AA60-'[9]Aggregates (per cent of GDP)'!Y60</f>
        <v>-28.004382071190754</v>
      </c>
      <c r="BE63" s="28">
        <f>'Aggregates (per cent of GDP)'!AB60-'[9]Aggregates (per cent of GDP)'!Z60</f>
        <v>-34.566307195749147</v>
      </c>
      <c r="BF63" s="28">
        <f>'Aggregates (per cent of GDP)'!AC60-'[9]Aggregates (per cent of GDP)'!AA60</f>
        <v>33.669851298612862</v>
      </c>
      <c r="BG63" s="28"/>
      <c r="BH63" s="28"/>
      <c r="BI63" s="28"/>
      <c r="BK63" s="33" t="s">
        <v>54</v>
      </c>
      <c r="BL63" s="28">
        <f>'Aggregates (2024-25 prices)'!C60-'[9]Aggregates (2024-25 prices)'!$C$60</f>
        <v>-0.20782745504868672</v>
      </c>
      <c r="BM63" s="28">
        <f>'Aggregates (2024-25 prices)'!D60-'[9]Aggregates (2024-25 prices)'!D60</f>
        <v>-0.2569235822961673</v>
      </c>
      <c r="BN63" s="28">
        <f>'Aggregates (2024-25 prices)'!E60-'[9]Aggregates (2024-25 prices)'!E60</f>
        <v>-0.22866666666686797</v>
      </c>
      <c r="BO63" s="28">
        <f>'Aggregates (2024-25 prices)'!F60-'[9]Aggregates (2024-25 prices)'!F60</f>
        <v>-1.4146957123116977E-2</v>
      </c>
      <c r="BP63" s="28">
        <f>'Aggregates (2024-25 prices)'!G60-'[9]Aggregates (2024-25 prices)'!G60</f>
        <v>-1.4109958506239195E-2</v>
      </c>
      <c r="BQ63" s="28">
        <f>'Aggregates (2024-25 prices)'!H60-'[9]Aggregates (2024-25 prices)'!H60</f>
        <v>-2.8256915629356172E-2</v>
      </c>
      <c r="BR63" s="28">
        <f>'Aggregates (2024-25 prices)'!I60-'[9]Aggregates (2024-25 prices)'!I60</f>
        <v>-0.18702143845098362</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46</v>
      </c>
      <c r="C64" s="28">
        <f>'Aggregates (£bn)'!C64-'[9]Aggregates (£bn)'!C64</f>
        <v>0</v>
      </c>
      <c r="D64" s="28">
        <f>'Aggregates (£bn)'!D64-'[9]Aggregates (£bn)'!D64</f>
        <v>0</v>
      </c>
      <c r="E64" s="28">
        <f>'Aggregates (£bn)'!E64-'[9]Aggregates (£bn)'!E64</f>
        <v>0</v>
      </c>
      <c r="F64" s="28">
        <f>'Aggregates (£bn)'!F64-'[9]Aggregates (£bn)'!F64</f>
        <v>0</v>
      </c>
      <c r="G64" s="28">
        <f>'Aggregates (£bn)'!G64-'[9]Aggregates (£bn)'!G64</f>
        <v>0</v>
      </c>
      <c r="H64" s="28">
        <f>'Aggregates (£bn)'!H64-'[9]Aggregates (£bn)'!H64</f>
        <v>0</v>
      </c>
      <c r="I64" s="28">
        <f>'Aggregates (£bn)'!I64-'[9]Aggregates (£bn)'!I64</f>
        <v>0</v>
      </c>
      <c r="J64" s="28">
        <f>'Aggregates (£bn)'!J64-'[9]Aggregates (£bn)'!J64</f>
        <v>0</v>
      </c>
      <c r="K64" s="28">
        <f>'Aggregates (£bn)'!K64-'[9]Aggregates (£bn)'!K64</f>
        <v>0</v>
      </c>
      <c r="L64" s="28">
        <f>'Aggregates (£bn)'!L64-'[9]Aggregates (£bn)'!L64</f>
        <v>0</v>
      </c>
      <c r="M64" s="28">
        <f>'Aggregates (£bn)'!L64-'[9]Aggregates (£bn)'!M64</f>
        <v>2.137042414411118</v>
      </c>
      <c r="N64" s="28">
        <f>'Aggregates (£bn)'!M64-'[9]Aggregates (£bn)'!N64</f>
        <v>-54.34808482882223</v>
      </c>
      <c r="O64" s="28">
        <f>'Aggregates (£bn)'!N64-'[9]Aggregates (£bn)'!O64</f>
        <v>2.1370424144111126</v>
      </c>
      <c r="P64" s="28">
        <f>'Aggregates (£bn)'!P64-'[9]Aggregates (£bn)'!P64</f>
        <v>0</v>
      </c>
      <c r="Q64" s="28">
        <f>'Aggregates (£bn)'!Q64-'[9]Aggregates (£bn)'!Q64</f>
        <v>0</v>
      </c>
      <c r="R64" s="28">
        <f>'Aggregates (£bn)'!R64-'[9]Aggregates (£bn)'!R64</f>
        <v>0</v>
      </c>
      <c r="S64" s="28">
        <f>'Aggregates (£bn)'!S64-'[9]Aggregates (£bn)'!S64</f>
        <v>0</v>
      </c>
      <c r="T64" s="28">
        <f>'Aggregates (£bn)'!T64-'[9]Aggregates (£bn)'!T64</f>
        <v>0</v>
      </c>
      <c r="U64" s="28">
        <f>'Aggregates (£bn)'!U64-'[9]Aggregates (£bn)'!U64</f>
        <v>0</v>
      </c>
      <c r="V64" s="28">
        <f>'Aggregates (£bn)'!V64-'[9]Aggregates (£bn)'!V64</f>
        <v>0</v>
      </c>
      <c r="W64" s="28">
        <f>'Aggregates (£bn)'!W64-'[9]Aggregates (£bn)'!W64</f>
        <v>0</v>
      </c>
      <c r="X64" s="28">
        <f>'Aggregates (£bn)'!X64-'[9]Aggregates (£bn)'!X64</f>
        <v>0</v>
      </c>
      <c r="Y64" s="28">
        <f>'Aggregates (£bn)'!AA64-'[9]Aggregates (£bn)'!Y64</f>
        <v>-339.87299999999999</v>
      </c>
      <c r="Z64" s="28">
        <f>'Aggregates (£bn)'!AB64-'[9]Aggregates (£bn)'!Z64</f>
        <v>-431.61395758558888</v>
      </c>
      <c r="AA64" s="28">
        <f>'Aggregates (£bn)'!AC64-'[9]Aggregates (£bn)'!AA64</f>
        <v>391.57799999999997</v>
      </c>
      <c r="AB64" s="28">
        <f>'Aggregates (£bn)'!AD64-'[9]Aggregates (£bn)'!AB64</f>
        <v>-32.564042414411119</v>
      </c>
      <c r="AC64" s="28">
        <f>'Aggregates (£bn)'!AE64-'[9]Aggregates (£bn)'!AC64</f>
        <v>788.14099999999996</v>
      </c>
      <c r="AD64" s="28">
        <f>'Aggregates (£bn)'!AF64-'[9]Aggregates (£bn)'!AD64</f>
        <v>1241.798</v>
      </c>
      <c r="AE64" s="28">
        <f>'Aggregates (£bn)'!AG62-'[9]Aggregates (£bn)'!AE64</f>
        <v>-1208.8756115723845</v>
      </c>
      <c r="AF64" s="28"/>
      <c r="AG64" s="33" t="s">
        <v>48</v>
      </c>
      <c r="AH64" s="28">
        <f>'Aggregates (per cent of GDP)'!C61-'[9]Aggregates (per cent of GDP)'!C61</f>
        <v>0</v>
      </c>
      <c r="AI64" s="28">
        <f>'Aggregates (per cent of GDP)'!D61-'[9]Aggregates (per cent of GDP)'!D61</f>
        <v>0</v>
      </c>
      <c r="AJ64" s="28">
        <f>'Aggregates (per cent of GDP)'!E61-'[9]Aggregates (per cent of GDP)'!E61</f>
        <v>0</v>
      </c>
      <c r="AK64" s="28">
        <f>'Aggregates (per cent of GDP)'!F61-'[9]Aggregates (per cent of GDP)'!F61</f>
        <v>0</v>
      </c>
      <c r="AL64" s="28">
        <f>'Aggregates (per cent of GDP)'!G61-'[9]Aggregates (per cent of GDP)'!G61</f>
        <v>0</v>
      </c>
      <c r="AM64" s="28">
        <f>'Aggregates (per cent of GDP)'!H61-'[9]Aggregates (per cent of GDP)'!H61</f>
        <v>0</v>
      </c>
      <c r="AN64" s="28">
        <f>'Aggregates (per cent of GDP)'!I61-'[9]Aggregates (per cent of GDP)'!I61</f>
        <v>0</v>
      </c>
      <c r="AO64" s="28">
        <f>'Aggregates (per cent of GDP)'!J61-'[9]Aggregates (per cent of GDP)'!J61</f>
        <v>0</v>
      </c>
      <c r="AP64" s="28">
        <f>'Aggregates (per cent of GDP)'!K61-'[9]Aggregates (per cent of GDP)'!K61</f>
        <v>0</v>
      </c>
      <c r="AQ64" s="28">
        <f>'Aggregates (per cent of GDP)'!L61-'[9]Aggregates (per cent of GDP)'!L61</f>
        <v>0</v>
      </c>
      <c r="AR64" s="28">
        <f>'Aggregates (per cent of GDP)'!M61-'[9]Aggregates (per cent of GDP)'!M61</f>
        <v>0</v>
      </c>
      <c r="AS64" s="28">
        <f>'Aggregates (per cent of GDP)'!L61-'[9]Aggregates (per cent of GDP)'!N61</f>
        <v>-6.1951195155837713</v>
      </c>
      <c r="AT64" s="28">
        <f>'Aggregates (per cent of GDP)'!N61-'[9]Aggregates (per cent of GDP)'!O61</f>
        <v>0.31818837166624725</v>
      </c>
      <c r="AU64" s="28">
        <f>'Aggregates (per cent of GDP)'!P61-'[9]Aggregates (per cent of GDP)'!P61</f>
        <v>0</v>
      </c>
      <c r="AV64" s="28">
        <f>'Aggregates (per cent of GDP)'!R61-'[9]Aggregates (per cent of GDP)'!Q61</f>
        <v>31.470991428532724</v>
      </c>
      <c r="AW64" s="28">
        <f>'Aggregates (per cent of GDP)'!R61-'[9]Aggregates (per cent of GDP)'!R61</f>
        <v>0</v>
      </c>
      <c r="AX64" s="28">
        <f>'Aggregates (per cent of GDP)'!S61-'[9]Aggregates (per cent of GDP)'!S61</f>
        <v>0</v>
      </c>
      <c r="AY64" s="28">
        <f>'Aggregates (per cent of GDP)'!T61-'[9]Aggregates (per cent of GDP)'!T61</f>
        <v>0</v>
      </c>
      <c r="AZ64" s="28">
        <f>'Aggregates (per cent of GDP)'!U61-'[9]Aggregates (per cent of GDP)'!U61</f>
        <v>0</v>
      </c>
      <c r="BA64" s="28">
        <f>'Aggregates (per cent of GDP)'!V61-'[9]Aggregates (per cent of GDP)'!V61</f>
        <v>0</v>
      </c>
      <c r="BB64" s="28">
        <f>'Aggregates (per cent of GDP)'!W61-'[9]Aggregates (per cent of GDP)'!W61</f>
        <v>0</v>
      </c>
      <c r="BC64" s="28">
        <f>'Aggregates (per cent of GDP)'!X61-'[9]Aggregates (per cent of GDP)'!X61</f>
        <v>0</v>
      </c>
      <c r="BD64" s="28">
        <f>'Aggregates (per cent of GDP)'!AA61-'[9]Aggregates (per cent of GDP)'!Y61</f>
        <v>-30.153237715623451</v>
      </c>
      <c r="BE64" s="28">
        <f>'Aggregates (per cent of GDP)'!AB61-'[9]Aggregates (per cent of GDP)'!Z61</f>
        <v>-34.014361625146464</v>
      </c>
      <c r="BF64" s="28">
        <f>'Aggregates (per cent of GDP)'!AC61-'[9]Aggregates (per cent of GDP)'!AA61</f>
        <v>35.730386648415767</v>
      </c>
      <c r="BG64" s="28"/>
      <c r="BH64" s="28"/>
      <c r="BI64" s="28"/>
      <c r="BK64" s="33" t="s">
        <v>55</v>
      </c>
      <c r="BL64" s="28">
        <f>'Aggregates (2024-25 prices)'!C61-'[9]Aggregates (2024-25 prices)'!$C$61</f>
        <v>-0.21105314827332222</v>
      </c>
      <c r="BM64" s="28">
        <f>'Aggregates (2024-25 prices)'!D61-'[9]Aggregates (2024-25 prices)'!D61</f>
        <v>-0.252372714962803</v>
      </c>
      <c r="BN64" s="28">
        <f>'Aggregates (2024-25 prices)'!E61-'[9]Aggregates (2024-25 prices)'!E61</f>
        <v>-0.22736052809750618</v>
      </c>
      <c r="BO64" s="28">
        <f>'Aggregates (2024-25 prices)'!F61-'[9]Aggregates (2024-25 prices)'!F61</f>
        <v>-1.0643534190926118E-2</v>
      </c>
      <c r="BP64" s="28">
        <f>'Aggregates (2024-25 prices)'!G61-'[9]Aggregates (2024-25 prices)'!G61</f>
        <v>-1.4368652674328075E-2</v>
      </c>
      <c r="BQ64" s="28">
        <f>'Aggregates (2024-25 prices)'!H61-'[9]Aggregates (2024-25 prices)'!H61</f>
        <v>-2.5012186865225772E-2</v>
      </c>
      <c r="BR64" s="28">
        <f>'Aggregates (2024-25 prices)'!I61-'[9]Aggregates (2024-25 prices)'!I61</f>
        <v>-0.18957244414343677</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47</v>
      </c>
      <c r="C65" s="28">
        <f>'Aggregates (£bn)'!C65-'[9]Aggregates (£bn)'!C65</f>
        <v>0</v>
      </c>
      <c r="D65" s="28">
        <f>'Aggregates (£bn)'!D65-'[9]Aggregates (£bn)'!D65</f>
        <v>0</v>
      </c>
      <c r="E65" s="28">
        <f>'Aggregates (£bn)'!E65-'[9]Aggregates (£bn)'!E65</f>
        <v>0</v>
      </c>
      <c r="F65" s="28">
        <f>'Aggregates (£bn)'!F65-'[9]Aggregates (£bn)'!F65</f>
        <v>0</v>
      </c>
      <c r="G65" s="28">
        <f>'Aggregates (£bn)'!G65-'[9]Aggregates (£bn)'!G65</f>
        <v>0</v>
      </c>
      <c r="H65" s="28">
        <f>'Aggregates (£bn)'!H65-'[9]Aggregates (£bn)'!H65</f>
        <v>0</v>
      </c>
      <c r="I65" s="28">
        <f>'Aggregates (£bn)'!I65-'[9]Aggregates (£bn)'!I65</f>
        <v>0</v>
      </c>
      <c r="J65" s="28">
        <f>'Aggregates (£bn)'!J65-'[9]Aggregates (£bn)'!J65</f>
        <v>0</v>
      </c>
      <c r="K65" s="28">
        <f>'Aggregates (£bn)'!K65-'[9]Aggregates (£bn)'!K65</f>
        <v>0</v>
      </c>
      <c r="L65" s="28">
        <f>'Aggregates (£bn)'!L65-'[9]Aggregates (£bn)'!L65</f>
        <v>0</v>
      </c>
      <c r="M65" s="28">
        <f>'Aggregates (£bn)'!L65-'[9]Aggregates (£bn)'!M65</f>
        <v>2.6399094856549503</v>
      </c>
      <c r="N65" s="28">
        <f>'Aggregates (£bn)'!M65-'[9]Aggregates (£bn)'!N65</f>
        <v>-69.926818971309899</v>
      </c>
      <c r="O65" s="28">
        <f>'Aggregates (£bn)'!N65-'[9]Aggregates (£bn)'!O65</f>
        <v>2.6399094856549539</v>
      </c>
      <c r="P65" s="28">
        <f>'Aggregates (£bn)'!P65-'[9]Aggregates (£bn)'!P65</f>
        <v>0</v>
      </c>
      <c r="Q65" s="28">
        <f>'Aggregates (£bn)'!Q65-'[9]Aggregates (£bn)'!Q65</f>
        <v>0</v>
      </c>
      <c r="R65" s="28">
        <f>'Aggregates (£bn)'!R65-'[9]Aggregates (£bn)'!R65</f>
        <v>0</v>
      </c>
      <c r="S65" s="28">
        <f>'Aggregates (£bn)'!S65-'[9]Aggregates (£bn)'!S65</f>
        <v>0</v>
      </c>
      <c r="T65" s="28">
        <f>'Aggregates (£bn)'!T65-'[9]Aggregates (£bn)'!T65</f>
        <v>0</v>
      </c>
      <c r="U65" s="28">
        <f>'Aggregates (£bn)'!U65-'[9]Aggregates (£bn)'!U65</f>
        <v>0</v>
      </c>
      <c r="V65" s="28">
        <f>'Aggregates (£bn)'!V65-'[9]Aggregates (£bn)'!V65</f>
        <v>0</v>
      </c>
      <c r="W65" s="28">
        <f>'Aggregates (£bn)'!W65-'[9]Aggregates (£bn)'!W65</f>
        <v>0</v>
      </c>
      <c r="X65" s="28">
        <f>'Aggregates (£bn)'!X65-'[9]Aggregates (£bn)'!X65</f>
        <v>0</v>
      </c>
      <c r="Y65" s="28">
        <f>'Aggregates (£bn)'!AA65-'[9]Aggregates (£bn)'!Y65</f>
        <v>-368.38899999999995</v>
      </c>
      <c r="Z65" s="28">
        <f>'Aggregates (£bn)'!AB65-'[9]Aggregates (£bn)'!Z65</f>
        <v>-454.54409051434504</v>
      </c>
      <c r="AA65" s="28">
        <f>'Aggregates (£bn)'!AC65-'[9]Aggregates (£bn)'!AA65</f>
        <v>430.16399999999999</v>
      </c>
      <c r="AB65" s="28">
        <f>'Aggregates (£bn)'!AD65-'[9]Aggregates (£bn)'!AB65</f>
        <v>-40.15090948565495</v>
      </c>
      <c r="AC65" s="28">
        <f>'Aggregates (£bn)'!AE65-'[9]Aggregates (£bn)'!AC65</f>
        <v>809.9190000000001</v>
      </c>
      <c r="AD65" s="28">
        <f>'Aggregates (£bn)'!AF65-'[9]Aggregates (£bn)'!AD65</f>
        <v>1311.875</v>
      </c>
      <c r="AE65" s="28">
        <f>'Aggregates (£bn)'!AG63-'[9]Aggregates (£bn)'!AE65</f>
        <v>-1276.8949312941256</v>
      </c>
      <c r="AF65" s="28"/>
      <c r="AG65" s="33" t="s">
        <v>49</v>
      </c>
      <c r="AH65" s="28">
        <f>'Aggregates (per cent of GDP)'!C62-'[9]Aggregates (per cent of GDP)'!C62</f>
        <v>0</v>
      </c>
      <c r="AI65" s="28">
        <f>'Aggregates (per cent of GDP)'!D62-'[9]Aggregates (per cent of GDP)'!D62</f>
        <v>0</v>
      </c>
      <c r="AJ65" s="28">
        <f>'Aggregates (per cent of GDP)'!E62-'[9]Aggregates (per cent of GDP)'!E62</f>
        <v>0</v>
      </c>
      <c r="AK65" s="28">
        <f>'Aggregates (per cent of GDP)'!F62-'[9]Aggregates (per cent of GDP)'!F62</f>
        <v>0</v>
      </c>
      <c r="AL65" s="28">
        <f>'Aggregates (per cent of GDP)'!G62-'[9]Aggregates (per cent of GDP)'!G62</f>
        <v>0</v>
      </c>
      <c r="AM65" s="28">
        <f>'Aggregates (per cent of GDP)'!H62-'[9]Aggregates (per cent of GDP)'!H62</f>
        <v>0</v>
      </c>
      <c r="AN65" s="28">
        <f>'Aggregates (per cent of GDP)'!I62-'[9]Aggregates (per cent of GDP)'!I62</f>
        <v>0</v>
      </c>
      <c r="AO65" s="28">
        <f>'Aggregates (per cent of GDP)'!J62-'[9]Aggregates (per cent of GDP)'!J62</f>
        <v>0</v>
      </c>
      <c r="AP65" s="28">
        <f>'Aggregates (per cent of GDP)'!K62-'[9]Aggregates (per cent of GDP)'!K62</f>
        <v>0</v>
      </c>
      <c r="AQ65" s="28">
        <f>'Aggregates (per cent of GDP)'!L62-'[9]Aggregates (per cent of GDP)'!L62</f>
        <v>0</v>
      </c>
      <c r="AR65" s="28">
        <f>'Aggregates (per cent of GDP)'!M62-'[9]Aggregates (per cent of GDP)'!M62</f>
        <v>0</v>
      </c>
      <c r="AS65" s="28">
        <f>'Aggregates (per cent of GDP)'!L62-'[9]Aggregates (per cent of GDP)'!N62</f>
        <v>-4.8464340687291552</v>
      </c>
      <c r="AT65" s="28">
        <f>'Aggregates (per cent of GDP)'!N62-'[9]Aggregates (per cent of GDP)'!O62</f>
        <v>0.25553956994898774</v>
      </c>
      <c r="AU65" s="28">
        <f>'Aggregates (per cent of GDP)'!P62-'[9]Aggregates (per cent of GDP)'!P62</f>
        <v>0</v>
      </c>
      <c r="AV65" s="28">
        <f>'Aggregates (per cent of GDP)'!R62-'[9]Aggregates (per cent of GDP)'!Q62</f>
        <v>30.928953136840381</v>
      </c>
      <c r="AW65" s="28">
        <f>'Aggregates (per cent of GDP)'!R62-'[9]Aggregates (per cent of GDP)'!R62</f>
        <v>0</v>
      </c>
      <c r="AX65" s="28">
        <f>'Aggregates (per cent of GDP)'!S62-'[9]Aggregates (per cent of GDP)'!S62</f>
        <v>0</v>
      </c>
      <c r="AY65" s="28">
        <f>'Aggregates (per cent of GDP)'!T62-'[9]Aggregates (per cent of GDP)'!T62</f>
        <v>0</v>
      </c>
      <c r="AZ65" s="28">
        <f>'Aggregates (per cent of GDP)'!U62-'[9]Aggregates (per cent of GDP)'!U62</f>
        <v>0</v>
      </c>
      <c r="BA65" s="28">
        <f>'Aggregates (per cent of GDP)'!V62-'[9]Aggregates (per cent of GDP)'!V62</f>
        <v>0</v>
      </c>
      <c r="BB65" s="28">
        <f>'Aggregates (per cent of GDP)'!W62-'[9]Aggregates (per cent of GDP)'!W62</f>
        <v>0</v>
      </c>
      <c r="BC65" s="28">
        <f>'Aggregates (per cent of GDP)'!X62-'[9]Aggregates (per cent of GDP)'!X62</f>
        <v>0</v>
      </c>
      <c r="BD65" s="28">
        <f>'Aggregates (per cent of GDP)'!AA62-'[9]Aggregates (per cent of GDP)'!Y62</f>
        <v>-31.379581672400064</v>
      </c>
      <c r="BE65" s="28">
        <f>'Aggregates (per cent of GDP)'!AB62-'[9]Aggregates (per cent of GDP)'!Z62</f>
        <v>-32.236940902023214</v>
      </c>
      <c r="BF65" s="28">
        <f>'Aggregates (per cent of GDP)'!AC62-'[9]Aggregates (per cent of GDP)'!AA62</f>
        <v>37.426109386557755</v>
      </c>
      <c r="BG65" s="28"/>
      <c r="BH65" s="28"/>
      <c r="BI65" s="28"/>
      <c r="BK65" s="33" t="s">
        <v>56</v>
      </c>
      <c r="BL65" s="28">
        <f>'Aggregates (2024-25 prices)'!C62-'[9]Aggregates (2024-25 prices)'!$C$62</f>
        <v>-0.21151997336880868</v>
      </c>
      <c r="BM65" s="28">
        <f>'Aggregates (2024-25 prices)'!D62-'[9]Aggregates (2024-25 prices)'!D62</f>
        <v>-0.25270872170426628</v>
      </c>
      <c r="BN65" s="28">
        <f>'Aggregates (2024-25 prices)'!E62-'[9]Aggregates (2024-25 prices)'!E62</f>
        <v>-0.22703861517959467</v>
      </c>
      <c r="BO65" s="28">
        <f>'Aggregates (2024-25 prices)'!F62-'[9]Aggregates (2024-25 prices)'!F62</f>
        <v>-1.0976364846868591E-2</v>
      </c>
      <c r="BP65" s="28">
        <f>'Aggregates (2024-25 prices)'!G62-'[9]Aggregates (2024-25 prices)'!G62</f>
        <v>-1.469374167775328E-2</v>
      </c>
      <c r="BQ65" s="28">
        <f>'Aggregates (2024-25 prices)'!H62-'[9]Aggregates (2024-25 prices)'!H62</f>
        <v>-2.5670106524614766E-2</v>
      </c>
      <c r="BR65" s="28">
        <f>'Aggregates (2024-25 prices)'!I62-'[9]Aggregates (2024-25 prices)'!I62</f>
        <v>-0.18850699067900223</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48</v>
      </c>
      <c r="C66" s="28">
        <f>'Aggregates (£bn)'!C66-'[9]Aggregates (£bn)'!C66</f>
        <v>0</v>
      </c>
      <c r="D66" s="28">
        <f>'Aggregates (£bn)'!D66-'[9]Aggregates (£bn)'!D66</f>
        <v>0</v>
      </c>
      <c r="E66" s="28">
        <f>'Aggregates (£bn)'!E66-'[9]Aggregates (£bn)'!E66</f>
        <v>0</v>
      </c>
      <c r="F66" s="28">
        <f>'Aggregates (£bn)'!F66-'[9]Aggregates (£bn)'!F66</f>
        <v>0</v>
      </c>
      <c r="G66" s="28">
        <f>'Aggregates (£bn)'!G66-'[9]Aggregates (£bn)'!G66</f>
        <v>0</v>
      </c>
      <c r="H66" s="28">
        <f>'Aggregates (£bn)'!H66-'[9]Aggregates (£bn)'!H66</f>
        <v>0</v>
      </c>
      <c r="I66" s="28">
        <f>'Aggregates (£bn)'!I66-'[9]Aggregates (£bn)'!I66</f>
        <v>0</v>
      </c>
      <c r="J66" s="28">
        <f>'Aggregates (£bn)'!J66-'[9]Aggregates (£bn)'!J66</f>
        <v>0</v>
      </c>
      <c r="K66" s="28">
        <f>'Aggregates (£bn)'!K66-'[9]Aggregates (£bn)'!K66</f>
        <v>0</v>
      </c>
      <c r="L66" s="28">
        <f>'Aggregates (£bn)'!L66-'[9]Aggregates (£bn)'!L66</f>
        <v>0</v>
      </c>
      <c r="M66" s="28">
        <f>'Aggregates (£bn)'!L66-'[9]Aggregates (£bn)'!M66</f>
        <v>4.2841423281375413</v>
      </c>
      <c r="N66" s="28">
        <f>'Aggregates (£bn)'!M66-'[9]Aggregates (£bn)'!N66</f>
        <v>-87.696284656275083</v>
      </c>
      <c r="O66" s="28">
        <f>'Aggregates (£bn)'!N66-'[9]Aggregates (£bn)'!O66</f>
        <v>4.2841423281375342</v>
      </c>
      <c r="P66" s="28">
        <f>'Aggregates (£bn)'!P66-'[9]Aggregates (£bn)'!P66</f>
        <v>0</v>
      </c>
      <c r="Q66" s="28">
        <f>'Aggregates (£bn)'!Q66-'[9]Aggregates (£bn)'!Q66</f>
        <v>0</v>
      </c>
      <c r="R66" s="28">
        <f>'Aggregates (£bn)'!R66-'[9]Aggregates (£bn)'!R66</f>
        <v>0</v>
      </c>
      <c r="S66" s="28">
        <f>'Aggregates (£bn)'!S66-'[9]Aggregates (£bn)'!S66</f>
        <v>0</v>
      </c>
      <c r="T66" s="28">
        <f>'Aggregates (£bn)'!T66-'[9]Aggregates (£bn)'!T66</f>
        <v>0</v>
      </c>
      <c r="U66" s="28">
        <f>'Aggregates (£bn)'!U66-'[9]Aggregates (£bn)'!U66</f>
        <v>0</v>
      </c>
      <c r="V66" s="28">
        <f>'Aggregates (£bn)'!V66-'[9]Aggregates (£bn)'!V66</f>
        <v>0</v>
      </c>
      <c r="W66" s="28">
        <f>'Aggregates (£bn)'!W66-'[9]Aggregates (£bn)'!W66</f>
        <v>0</v>
      </c>
      <c r="X66" s="28">
        <f>'Aggregates (£bn)'!X66-'[9]Aggregates (£bn)'!X66</f>
        <v>0</v>
      </c>
      <c r="Y66" s="28">
        <f>'Aggregates (£bn)'!AA66-'[9]Aggregates (£bn)'!Y66</f>
        <v>-417.86199999999997</v>
      </c>
      <c r="Z66" s="28">
        <f>'Aggregates (£bn)'!AB66-'[9]Aggregates (£bn)'!Z66</f>
        <v>-471.33185767186245</v>
      </c>
      <c r="AA66" s="28">
        <f>'Aggregates (£bn)'!AC66-'[9]Aggregates (£bn)'!AA66</f>
        <v>481.08000000000004</v>
      </c>
      <c r="AB66" s="28">
        <f>'Aggregates (£bn)'!AD66-'[9]Aggregates (£bn)'!AB66</f>
        <v>-48.822142328137538</v>
      </c>
      <c r="AC66" s="28">
        <f>'Aggregates (£bn)'!AE66-'[9]Aggregates (£bn)'!AC66</f>
        <v>820.79899999999986</v>
      </c>
      <c r="AD66" s="28">
        <f>'Aggregates (£bn)'!AF66-'[9]Aggregates (£bn)'!AD66</f>
        <v>1381.902</v>
      </c>
      <c r="AE66" s="28">
        <f>'Aggregates (£bn)'!AG64-'[9]Aggregates (£bn)'!AE66</f>
        <v>-1346.3434399472239</v>
      </c>
      <c r="AF66" s="28"/>
      <c r="AG66" s="33" t="s">
        <v>50</v>
      </c>
      <c r="AH66" s="28">
        <f>'Aggregates (per cent of GDP)'!C63-'[9]Aggregates (per cent of GDP)'!C63</f>
        <v>0</v>
      </c>
      <c r="AI66" s="28">
        <f>'Aggregates (per cent of GDP)'!D63-'[9]Aggregates (per cent of GDP)'!D63</f>
        <v>0</v>
      </c>
      <c r="AJ66" s="28">
        <f>'Aggregates (per cent of GDP)'!E63-'[9]Aggregates (per cent of GDP)'!E63</f>
        <v>0</v>
      </c>
      <c r="AK66" s="28">
        <f>'Aggregates (per cent of GDP)'!F63-'[9]Aggregates (per cent of GDP)'!F63</f>
        <v>0</v>
      </c>
      <c r="AL66" s="28">
        <f>'Aggregates (per cent of GDP)'!G63-'[9]Aggregates (per cent of GDP)'!G63</f>
        <v>0</v>
      </c>
      <c r="AM66" s="28">
        <f>'Aggregates (per cent of GDP)'!H63-'[9]Aggregates (per cent of GDP)'!H63</f>
        <v>0</v>
      </c>
      <c r="AN66" s="28">
        <f>'Aggregates (per cent of GDP)'!I63-'[9]Aggregates (per cent of GDP)'!I63</f>
        <v>0</v>
      </c>
      <c r="AO66" s="28">
        <f>'Aggregates (per cent of GDP)'!J63-'[9]Aggregates (per cent of GDP)'!J63</f>
        <v>0</v>
      </c>
      <c r="AP66" s="28">
        <f>'Aggregates (per cent of GDP)'!K63-'[9]Aggregates (per cent of GDP)'!K63</f>
        <v>0</v>
      </c>
      <c r="AQ66" s="28">
        <f>'Aggregates (per cent of GDP)'!L63-'[9]Aggregates (per cent of GDP)'!L63</f>
        <v>0</v>
      </c>
      <c r="AR66" s="28">
        <f>'Aggregates (per cent of GDP)'!M63-'[9]Aggregates (per cent of GDP)'!M63</f>
        <v>0</v>
      </c>
      <c r="AS66" s="28">
        <f>'Aggregates (per cent of GDP)'!L63-'[9]Aggregates (per cent of GDP)'!N63</f>
        <v>-3.6781522513885987</v>
      </c>
      <c r="AT66" s="28">
        <f>'Aggregates (per cent of GDP)'!N63-'[9]Aggregates (per cent of GDP)'!O63</f>
        <v>6.7514318229895398E-2</v>
      </c>
      <c r="AU66" s="28">
        <f>'Aggregates (per cent of GDP)'!P63-'[9]Aggregates (per cent of GDP)'!P63</f>
        <v>0</v>
      </c>
      <c r="AV66" s="28">
        <f>'Aggregates (per cent of GDP)'!R63-'[9]Aggregates (per cent of GDP)'!Q63</f>
        <v>31.356357090198365</v>
      </c>
      <c r="AW66" s="28">
        <f>'Aggregates (per cent of GDP)'!R63-'[9]Aggregates (per cent of GDP)'!R63</f>
        <v>0</v>
      </c>
      <c r="AX66" s="28">
        <f>'Aggregates (per cent of GDP)'!S63-'[9]Aggregates (per cent of GDP)'!S63</f>
        <v>0</v>
      </c>
      <c r="AY66" s="28">
        <f>'Aggregates (per cent of GDP)'!T63-'[9]Aggregates (per cent of GDP)'!T63</f>
        <v>0</v>
      </c>
      <c r="AZ66" s="28">
        <f>'Aggregates (per cent of GDP)'!U63-'[9]Aggregates (per cent of GDP)'!U63</f>
        <v>0</v>
      </c>
      <c r="BA66" s="28">
        <f>'Aggregates (per cent of GDP)'!V63-'[9]Aggregates (per cent of GDP)'!V63</f>
        <v>0</v>
      </c>
      <c r="BB66" s="28">
        <f>'Aggregates (per cent of GDP)'!W63-'[9]Aggregates (per cent of GDP)'!W63</f>
        <v>0</v>
      </c>
      <c r="BC66" s="28">
        <f>'Aggregates (per cent of GDP)'!X63-'[9]Aggregates (per cent of GDP)'!X63</f>
        <v>0</v>
      </c>
      <c r="BD66" s="28">
        <f>'Aggregates (per cent of GDP)'!AA63-'[9]Aggregates (per cent of GDP)'!Y63</f>
        <v>-32.480240745820311</v>
      </c>
      <c r="BE66" s="28">
        <f>'Aggregates (per cent of GDP)'!AB63-'[9]Aggregates (per cent of GDP)'!Z63</f>
        <v>-32.75981517018019</v>
      </c>
      <c r="BF66" s="28">
        <f>'Aggregates (per cent of GDP)'!AC63-'[9]Aggregates (per cent of GDP)'!AA63</f>
        <v>38.801083131116705</v>
      </c>
      <c r="BG66" s="28"/>
      <c r="BH66" s="28"/>
      <c r="BI66" s="28"/>
      <c r="BK66" s="74" t="s">
        <v>57</v>
      </c>
      <c r="BL66" s="28">
        <f>'Aggregates (2024-25 prices)'!C63-'[9]Aggregates (2024-25 prices)'!$C$63</f>
        <v>-0.21596999347684687</v>
      </c>
      <c r="BM66" s="28">
        <f>'Aggregates (2024-25 prices)'!D63-'[9]Aggregates (2024-25 prices)'!D63</f>
        <v>-0.24938356164375364</v>
      </c>
      <c r="BN66" s="28">
        <f>'Aggregates (2024-25 prices)'!E63-'[9]Aggregates (2024-25 prices)'!E63</f>
        <v>-0.22595792563606665</v>
      </c>
      <c r="BO66" s="28">
        <f>'Aggregates (2024-25 prices)'!F63-'[9]Aggregates (2024-25 prices)'!F63</f>
        <v>-8.5799086757987197E-3</v>
      </c>
      <c r="BP66" s="28">
        <f>'Aggregates (2024-25 prices)'!G63-'[9]Aggregates (2024-25 prices)'!G63</f>
        <v>-1.4845727332023273E-2</v>
      </c>
      <c r="BQ66" s="28">
        <f>'Aggregates (2024-25 prices)'!H63-'[9]Aggregates (2024-25 prices)'!H63</f>
        <v>-2.3425636007829098E-2</v>
      </c>
      <c r="BR66" s="28">
        <f>'Aggregates (2024-25 prices)'!I63-'[9]Aggregates (2024-25 prices)'!I63</f>
        <v>-0.19241682974541163</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49</v>
      </c>
      <c r="C67" s="28">
        <f>'Aggregates (£bn)'!C67-'[9]Aggregates (£bn)'!C67</f>
        <v>0</v>
      </c>
      <c r="D67" s="28">
        <f>'Aggregates (£bn)'!D67-'[9]Aggregates (£bn)'!D67</f>
        <v>0</v>
      </c>
      <c r="E67" s="28">
        <f>'Aggregates (£bn)'!E67-'[9]Aggregates (£bn)'!E67</f>
        <v>0</v>
      </c>
      <c r="F67" s="28">
        <f>'Aggregates (£bn)'!F67-'[9]Aggregates (£bn)'!F67</f>
        <v>0</v>
      </c>
      <c r="G67" s="28">
        <f>'Aggregates (£bn)'!G67-'[9]Aggregates (£bn)'!G67</f>
        <v>0</v>
      </c>
      <c r="H67" s="28">
        <f>'Aggregates (£bn)'!H67-'[9]Aggregates (£bn)'!H67</f>
        <v>0</v>
      </c>
      <c r="I67" s="28">
        <f>'Aggregates (£bn)'!I67-'[9]Aggregates (£bn)'!I67</f>
        <v>0</v>
      </c>
      <c r="J67" s="28">
        <f>'Aggregates (£bn)'!J67-'[9]Aggregates (£bn)'!J67</f>
        <v>0</v>
      </c>
      <c r="K67" s="28">
        <f>'Aggregates (£bn)'!K67-'[9]Aggregates (£bn)'!K67</f>
        <v>0</v>
      </c>
      <c r="L67" s="28">
        <f>'Aggregates (£bn)'!L67-'[9]Aggregates (£bn)'!L67</f>
        <v>0</v>
      </c>
      <c r="M67" s="28">
        <f>'Aggregates (£bn)'!L67-'[9]Aggregates (£bn)'!M67</f>
        <v>3.6377514357787</v>
      </c>
      <c r="N67" s="28">
        <f>'Aggregates (£bn)'!M67-'[9]Aggregates (£bn)'!N67</f>
        <v>-72.629502871557406</v>
      </c>
      <c r="O67" s="28">
        <f>'Aggregates (£bn)'!N67-'[9]Aggregates (£bn)'!O67</f>
        <v>3.6377514357787035</v>
      </c>
      <c r="P67" s="28">
        <f>'Aggregates (£bn)'!P67-'[9]Aggregates (£bn)'!P67</f>
        <v>0</v>
      </c>
      <c r="Q67" s="28">
        <f>'Aggregates (£bn)'!Q67-'[9]Aggregates (£bn)'!Q67</f>
        <v>0</v>
      </c>
      <c r="R67" s="28">
        <f>'Aggregates (£bn)'!R67-'[9]Aggregates (£bn)'!R67</f>
        <v>0</v>
      </c>
      <c r="S67" s="28">
        <f>'Aggregates (£bn)'!S67-'[9]Aggregates (£bn)'!S67</f>
        <v>0</v>
      </c>
      <c r="T67" s="28">
        <f>'Aggregates (£bn)'!T67-'[9]Aggregates (£bn)'!T67</f>
        <v>0</v>
      </c>
      <c r="U67" s="28">
        <f>'Aggregates (£bn)'!U67-'[9]Aggregates (£bn)'!U67</f>
        <v>0</v>
      </c>
      <c r="V67" s="28">
        <f>'Aggregates (£bn)'!V67-'[9]Aggregates (£bn)'!V67</f>
        <v>0</v>
      </c>
      <c r="W67" s="28">
        <f>'Aggregates (£bn)'!W67-'[9]Aggregates (£bn)'!W67</f>
        <v>0</v>
      </c>
      <c r="X67" s="28">
        <f>'Aggregates (£bn)'!X67-'[9]Aggregates (£bn)'!X67</f>
        <v>0</v>
      </c>
      <c r="Y67" s="28">
        <f>'Aggregates (£bn)'!AA67-'[9]Aggregates (£bn)'!Y67</f>
        <v>-459.63800000000003</v>
      </c>
      <c r="Z67" s="28">
        <f>'Aggregates (£bn)'!AB67-'[9]Aggregates (£bn)'!Z67</f>
        <v>-472.2622485642213</v>
      </c>
      <c r="AA67" s="28">
        <f>'Aggregates (£bn)'!AC67-'[9]Aggregates (£bn)'!AA67</f>
        <v>532.78200000000004</v>
      </c>
      <c r="AB67" s="28">
        <f>'Aggregates (£bn)'!AD67-'[9]Aggregates (£bn)'!AB67</f>
        <v>-45.5997514357787</v>
      </c>
      <c r="AC67" s="28">
        <f>'Aggregates (£bn)'!AE67-'[9]Aggregates (£bn)'!AC67</f>
        <v>848.81299999999999</v>
      </c>
      <c r="AD67" s="28">
        <f>'Aggregates (£bn)'!AF67-'[9]Aggregates (£bn)'!AD67</f>
        <v>1461.229</v>
      </c>
      <c r="AE67" s="28">
        <f>'Aggregates (£bn)'!AG65-'[9]Aggregates (£bn)'!AE67</f>
        <v>-1423.1731613593172</v>
      </c>
      <c r="AF67" s="28"/>
      <c r="AG67" s="33" t="s">
        <v>51</v>
      </c>
      <c r="AH67" s="28">
        <f>'Aggregates (per cent of GDP)'!C64-'[9]Aggregates (per cent of GDP)'!C64</f>
        <v>0</v>
      </c>
      <c r="AI67" s="28">
        <f>'Aggregates (per cent of GDP)'!D64-'[9]Aggregates (per cent of GDP)'!D64</f>
        <v>0</v>
      </c>
      <c r="AJ67" s="28">
        <f>'Aggregates (per cent of GDP)'!E64-'[9]Aggregates (per cent of GDP)'!E64</f>
        <v>0</v>
      </c>
      <c r="AK67" s="28">
        <f>'Aggregates (per cent of GDP)'!F64-'[9]Aggregates (per cent of GDP)'!F64</f>
        <v>0</v>
      </c>
      <c r="AL67" s="28">
        <f>'Aggregates (per cent of GDP)'!G64-'[9]Aggregates (per cent of GDP)'!G64</f>
        <v>0</v>
      </c>
      <c r="AM67" s="28">
        <f>'Aggregates (per cent of GDP)'!H64-'[9]Aggregates (per cent of GDP)'!H64</f>
        <v>0</v>
      </c>
      <c r="AN67" s="28">
        <f>'Aggregates (per cent of GDP)'!I64-'[9]Aggregates (per cent of GDP)'!I64</f>
        <v>0</v>
      </c>
      <c r="AO67" s="28">
        <f>'Aggregates (per cent of GDP)'!J64-'[9]Aggregates (per cent of GDP)'!J64</f>
        <v>0</v>
      </c>
      <c r="AP67" s="28">
        <f>'Aggregates (per cent of GDP)'!K64-'[9]Aggregates (per cent of GDP)'!K64</f>
        <v>0</v>
      </c>
      <c r="AQ67" s="28">
        <f>'Aggregates (per cent of GDP)'!L64-'[9]Aggregates (per cent of GDP)'!L64</f>
        <v>0</v>
      </c>
      <c r="AR67" s="28">
        <f>'Aggregates (per cent of GDP)'!M64-'[9]Aggregates (per cent of GDP)'!M64</f>
        <v>0</v>
      </c>
      <c r="AS67" s="28">
        <f>'Aggregates (per cent of GDP)'!L64-'[9]Aggregates (per cent of GDP)'!N64</f>
        <v>-4.3028722830607924</v>
      </c>
      <c r="AT67" s="28">
        <f>'Aggregates (per cent of GDP)'!N64-'[9]Aggregates (per cent of GDP)'!O64</f>
        <v>0.34352811504281178</v>
      </c>
      <c r="AU67" s="28">
        <f>'Aggregates (per cent of GDP)'!P64-'[9]Aggregates (per cent of GDP)'!P64</f>
        <v>0</v>
      </c>
      <c r="AV67" s="28">
        <f>'Aggregates (per cent of GDP)'!R64-'[9]Aggregates (per cent of GDP)'!Q64</f>
        <v>33.024272021116921</v>
      </c>
      <c r="AW67" s="28">
        <f>'Aggregates (per cent of GDP)'!R64-'[9]Aggregates (per cent of GDP)'!R64</f>
        <v>0</v>
      </c>
      <c r="AX67" s="28">
        <f>'Aggregates (per cent of GDP)'!S64-'[9]Aggregates (per cent of GDP)'!S64</f>
        <v>0</v>
      </c>
      <c r="AY67" s="28">
        <f>'Aggregates (per cent of GDP)'!T64-'[9]Aggregates (per cent of GDP)'!T64</f>
        <v>0</v>
      </c>
      <c r="AZ67" s="28">
        <f>'Aggregates (per cent of GDP)'!U64-'[9]Aggregates (per cent of GDP)'!U64</f>
        <v>0</v>
      </c>
      <c r="BA67" s="28">
        <f>'Aggregates (per cent of GDP)'!V64-'[9]Aggregates (per cent of GDP)'!V64</f>
        <v>0</v>
      </c>
      <c r="BB67" s="28">
        <f>'Aggregates (per cent of GDP)'!W64-'[9]Aggregates (per cent of GDP)'!W64</f>
        <v>0</v>
      </c>
      <c r="BC67" s="28">
        <f>'Aggregates (per cent of GDP)'!X64-'[9]Aggregates (per cent of GDP)'!X64</f>
        <v>0</v>
      </c>
      <c r="BD67" s="28">
        <f>'Aggregates (per cent of GDP)'!AA64-'[9]Aggregates (per cent of GDP)'!Y64</f>
        <v>-32.721740515115073</v>
      </c>
      <c r="BE67" s="28">
        <f>'Aggregates (per cent of GDP)'!AB64-'[9]Aggregates (per cent of GDP)'!Z64</f>
        <v>-34.862029632343756</v>
      </c>
      <c r="BF67" s="28">
        <f>'Aggregates (per cent of GDP)'!AC64-'[9]Aggregates (per cent of GDP)'!AA64</f>
        <v>39.232610674668742</v>
      </c>
      <c r="BG67" s="28"/>
      <c r="BH67" s="28"/>
      <c r="BI67" s="28"/>
      <c r="BK67" s="92" t="s">
        <v>58</v>
      </c>
      <c r="BL67" s="28">
        <f>'Aggregates (2024-25 prices)'!C64-'[9]Aggregates (2024-25 prices)'!$C$64</f>
        <v>-0.22143697749197599</v>
      </c>
      <c r="BM67" s="28">
        <f>'Aggregates (2024-25 prices)'!D64-'[9]Aggregates (2024-25 prices)'!D64</f>
        <v>-0.25277717041785763</v>
      </c>
      <c r="BN67" s="28">
        <f>'Aggregates (2024-25 prices)'!E64-'[9]Aggregates (2024-25 prices)'!E64</f>
        <v>-0.22614147909973781</v>
      </c>
      <c r="BO67" s="28">
        <f>'Aggregates (2024-25 prices)'!F64-'[9]Aggregates (2024-25 prices)'!F64</f>
        <v>-1.1698070739555533E-2</v>
      </c>
      <c r="BP67" s="28">
        <f>'Aggregates (2024-25 prices)'!G64-'[9]Aggregates (2024-25 prices)'!G64</f>
        <v>-1.493762057877035E-2</v>
      </c>
      <c r="BQ67" s="28">
        <f>'Aggregates (2024-25 prices)'!H64-'[9]Aggregates (2024-25 prices)'!H64</f>
        <v>-2.6635691318332988E-2</v>
      </c>
      <c r="BR67" s="28">
        <f>'Aggregates (2024-25 prices)'!I64-'[9]Aggregates (2024-25 prices)'!I64</f>
        <v>-0.19678681672019138</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50</v>
      </c>
      <c r="C68" s="28">
        <f>'Aggregates (£bn)'!C68-'[9]Aggregates (£bn)'!C68</f>
        <v>0</v>
      </c>
      <c r="D68" s="28">
        <f>'Aggregates (£bn)'!D68-'[9]Aggregates (£bn)'!D68</f>
        <v>0</v>
      </c>
      <c r="E68" s="28">
        <f>'Aggregates (£bn)'!E68-'[9]Aggregates (£bn)'!E68</f>
        <v>0</v>
      </c>
      <c r="F68" s="28">
        <f>'Aggregates (£bn)'!F68-'[9]Aggregates (£bn)'!F68</f>
        <v>0</v>
      </c>
      <c r="G68" s="28">
        <f>'Aggregates (£bn)'!G68-'[9]Aggregates (£bn)'!G68</f>
        <v>0</v>
      </c>
      <c r="H68" s="28">
        <f>'Aggregates (£bn)'!H68-'[9]Aggregates (£bn)'!H68</f>
        <v>0</v>
      </c>
      <c r="I68" s="28">
        <f>'Aggregates (£bn)'!I68-'[9]Aggregates (£bn)'!I68</f>
        <v>0</v>
      </c>
      <c r="J68" s="28">
        <f>'Aggregates (£bn)'!J68-'[9]Aggregates (£bn)'!J68</f>
        <v>0</v>
      </c>
      <c r="K68" s="28">
        <f>'Aggregates (£bn)'!K68-'[9]Aggregates (£bn)'!K68</f>
        <v>0</v>
      </c>
      <c r="L68" s="28">
        <f>'Aggregates (£bn)'!L68-'[9]Aggregates (£bn)'!L68</f>
        <v>0</v>
      </c>
      <c r="M68" s="28">
        <f>'Aggregates (£bn)'!L68-'[9]Aggregates (£bn)'!M68</f>
        <v>1.0082912353180014</v>
      </c>
      <c r="N68" s="28">
        <f>'Aggregates (£bn)'!M68-'[9]Aggregates (£bn)'!N68</f>
        <v>-55.939582470636005</v>
      </c>
      <c r="O68" s="28">
        <f>'Aggregates (£bn)'!N68-'[9]Aggregates (£bn)'!O68</f>
        <v>1.0082912353180049</v>
      </c>
      <c r="P68" s="28">
        <f>'Aggregates (£bn)'!P68-'[9]Aggregates (£bn)'!P68</f>
        <v>0</v>
      </c>
      <c r="Q68" s="28">
        <f>'Aggregates (£bn)'!Q68-'[9]Aggregates (£bn)'!Q68</f>
        <v>0</v>
      </c>
      <c r="R68" s="28">
        <f>'Aggregates (£bn)'!R68-'[9]Aggregates (£bn)'!R68</f>
        <v>0</v>
      </c>
      <c r="S68" s="28">
        <f>'Aggregates (£bn)'!S68-'[9]Aggregates (£bn)'!S68</f>
        <v>0</v>
      </c>
      <c r="T68" s="28">
        <f>'Aggregates (£bn)'!T68-'[9]Aggregates (£bn)'!T68</f>
        <v>0</v>
      </c>
      <c r="U68" s="28">
        <f>'Aggregates (£bn)'!U68-'[9]Aggregates (£bn)'!U68</f>
        <v>0</v>
      </c>
      <c r="V68" s="28">
        <f>'Aggregates (£bn)'!V68-'[9]Aggregates (£bn)'!V68</f>
        <v>0</v>
      </c>
      <c r="W68" s="28">
        <f>'Aggregates (£bn)'!W68-'[9]Aggregates (£bn)'!W68</f>
        <v>0</v>
      </c>
      <c r="X68" s="28">
        <f>'Aggregates (£bn)'!X68-'[9]Aggregates (£bn)'!X68</f>
        <v>0</v>
      </c>
      <c r="Y68" s="28">
        <f>'Aggregates (£bn)'!AA68-'[9]Aggregates (£bn)'!Y68</f>
        <v>-498.65300000000002</v>
      </c>
      <c r="Z68" s="28">
        <f>'Aggregates (£bn)'!AB68-'[9]Aggregates (£bn)'!Z68</f>
        <v>-502.96270876468202</v>
      </c>
      <c r="AA68" s="28">
        <f>'Aggregates (£bn)'!AC68-'[9]Aggregates (£bn)'!AA68</f>
        <v>579.47399999999993</v>
      </c>
      <c r="AB68" s="28">
        <f>'Aggregates (£bn)'!AD68-'[9]Aggregates (£bn)'!AB68</f>
        <v>-39.555291235318002</v>
      </c>
      <c r="AC68" s="28">
        <f>'Aggregates (£bn)'!AE68-'[9]Aggregates (£bn)'!AC68</f>
        <v>875.42700000000013</v>
      </c>
      <c r="AD68" s="28">
        <f>'Aggregates (£bn)'!AF68-'[9]Aggregates (£bn)'!AD68</f>
        <v>1532.173</v>
      </c>
      <c r="AE68" s="28">
        <f>'Aggregates (£bn)'!AG66-'[9]Aggregates (£bn)'!AE68</f>
        <v>-1492.9651587129408</v>
      </c>
      <c r="AF68" s="28"/>
      <c r="AG68" s="33" t="s">
        <v>52</v>
      </c>
      <c r="AH68" s="28">
        <f>'Aggregates (per cent of GDP)'!C65-'[9]Aggregates (per cent of GDP)'!C65</f>
        <v>0</v>
      </c>
      <c r="AI68" s="28">
        <f>'Aggregates (per cent of GDP)'!D65-'[9]Aggregates (per cent of GDP)'!D65</f>
        <v>0</v>
      </c>
      <c r="AJ68" s="28">
        <f>'Aggregates (per cent of GDP)'!E65-'[9]Aggregates (per cent of GDP)'!E65</f>
        <v>0</v>
      </c>
      <c r="AK68" s="28">
        <f>'Aggregates (per cent of GDP)'!F65-'[9]Aggregates (per cent of GDP)'!F65</f>
        <v>0</v>
      </c>
      <c r="AL68" s="28">
        <f>'Aggregates (per cent of GDP)'!G65-'[9]Aggregates (per cent of GDP)'!G65</f>
        <v>0</v>
      </c>
      <c r="AM68" s="28">
        <f>'Aggregates (per cent of GDP)'!H65-'[9]Aggregates (per cent of GDP)'!H65</f>
        <v>0</v>
      </c>
      <c r="AN68" s="28">
        <f>'Aggregates (per cent of GDP)'!I65-'[9]Aggregates (per cent of GDP)'!I65</f>
        <v>0</v>
      </c>
      <c r="AO68" s="28">
        <f>'Aggregates (per cent of GDP)'!J65-'[9]Aggregates (per cent of GDP)'!J65</f>
        <v>0</v>
      </c>
      <c r="AP68" s="28">
        <f>'Aggregates (per cent of GDP)'!K65-'[9]Aggregates (per cent of GDP)'!K65</f>
        <v>0</v>
      </c>
      <c r="AQ68" s="28">
        <f>'Aggregates (per cent of GDP)'!L65-'[9]Aggregates (per cent of GDP)'!L65</f>
        <v>0</v>
      </c>
      <c r="AR68" s="28">
        <f>'Aggregates (per cent of GDP)'!M65-'[9]Aggregates (per cent of GDP)'!M65</f>
        <v>0</v>
      </c>
      <c r="AS68" s="28">
        <f>'Aggregates (per cent of GDP)'!L65-'[9]Aggregates (per cent of GDP)'!N65</f>
        <v>-12.330835248206913</v>
      </c>
      <c r="AT68" s="28">
        <f>'Aggregates (per cent of GDP)'!N65-'[9]Aggregates (per cent of GDP)'!O65</f>
        <v>-0.34544562624790132</v>
      </c>
      <c r="AU68" s="28">
        <f>'Aggregates (per cent of GDP)'!P65-'[9]Aggregates (per cent of GDP)'!P65</f>
        <v>0</v>
      </c>
      <c r="AV68" s="28">
        <f>'Aggregates (per cent of GDP)'!R65-'[9]Aggregates (per cent of GDP)'!Q65</f>
        <v>42.957836243326</v>
      </c>
      <c r="AW68" s="28">
        <f>'Aggregates (per cent of GDP)'!R65-'[9]Aggregates (per cent of GDP)'!R65</f>
        <v>0</v>
      </c>
      <c r="AX68" s="28">
        <f>'Aggregates (per cent of GDP)'!S65-'[9]Aggregates (per cent of GDP)'!S65</f>
        <v>0</v>
      </c>
      <c r="AY68" s="28">
        <f>'Aggregates (per cent of GDP)'!T65-'[9]Aggregates (per cent of GDP)'!T65</f>
        <v>0</v>
      </c>
      <c r="AZ68" s="28">
        <f>'Aggregates (per cent of GDP)'!U65-'[9]Aggregates (per cent of GDP)'!U65</f>
        <v>0</v>
      </c>
      <c r="BA68" s="28">
        <f>'Aggregates (per cent of GDP)'!V65-'[9]Aggregates (per cent of GDP)'!V65</f>
        <v>0</v>
      </c>
      <c r="BB68" s="28">
        <f>'Aggregates (per cent of GDP)'!W65-'[9]Aggregates (per cent of GDP)'!W65</f>
        <v>0</v>
      </c>
      <c r="BC68" s="28">
        <f>'Aggregates (per cent of GDP)'!X65-'[9]Aggregates (per cent of GDP)'!X65</f>
        <v>0</v>
      </c>
      <c r="BD68" s="28">
        <f>'Aggregates (per cent of GDP)'!AA65-'[9]Aggregates (per cent of GDP)'!Y65</f>
        <v>-43.564165622583502</v>
      </c>
      <c r="BE68" s="28">
        <f>'Aggregates (per cent of GDP)'!AB65-'[9]Aggregates (per cent of GDP)'!Z65</f>
        <v>-42.468238233009018</v>
      </c>
      <c r="BF68" s="28">
        <f>'Aggregates (per cent of GDP)'!AC65-'[9]Aggregates (per cent of GDP)'!AA65</f>
        <v>46.475512265050369</v>
      </c>
      <c r="BG68" s="28"/>
      <c r="BH68" s="28"/>
      <c r="BI68" s="28"/>
      <c r="BK68" s="92" t="s">
        <v>59</v>
      </c>
      <c r="BL68" s="28">
        <f>'Aggregates (2024-25 prices)'!C65-'[9]Aggregates (2024-25 prices)'!$C$65</f>
        <v>-0.22771127435305516</v>
      </c>
      <c r="BM68" s="28">
        <f>'Aggregates (2024-25 prices)'!D65-'[9]Aggregates (2024-25 prices)'!D65</f>
        <v>-0.25348387096755687</v>
      </c>
      <c r="BN68" s="28">
        <f>'Aggregates (2024-25 prices)'!E65-'[9]Aggregates (2024-25 prices)'!E65</f>
        <v>-0.22800894282977424</v>
      </c>
      <c r="BO68" s="28">
        <f>'Aggregates (2024-25 prices)'!F65-'[9]Aggregates (2024-25 prices)'!F65</f>
        <v>-1.0346854040236053E-2</v>
      </c>
      <c r="BP68" s="28">
        <f>'Aggregates (2024-25 prices)'!G65-'[9]Aggregates (2024-25 prices)'!G65</f>
        <v>-1.5128074097724209E-2</v>
      </c>
      <c r="BQ68" s="28">
        <f>'Aggregates (2024-25 prices)'!H65-'[9]Aggregates (2024-25 prices)'!H65</f>
        <v>-2.5474928137953157E-2</v>
      </c>
      <c r="BR68" s="28">
        <f>'Aggregates (2024-25 prices)'!I65-'[9]Aggregates (2024-25 prices)'!I65</f>
        <v>-0.20251229639075063</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51</v>
      </c>
      <c r="C69" s="28">
        <f>'Aggregates (£bn)'!C69-'[9]Aggregates (£bn)'!C69</f>
        <v>0</v>
      </c>
      <c r="D69" s="28">
        <f>'Aggregates (£bn)'!D69-'[9]Aggregates (£bn)'!D69</f>
        <v>0</v>
      </c>
      <c r="E69" s="28">
        <f>'Aggregates (£bn)'!E69-'[9]Aggregates (£bn)'!E69</f>
        <v>0</v>
      </c>
      <c r="F69" s="28">
        <f>'Aggregates (£bn)'!F69-'[9]Aggregates (£bn)'!F69</f>
        <v>0</v>
      </c>
      <c r="G69" s="28">
        <f>'Aggregates (£bn)'!G69-'[9]Aggregates (£bn)'!G69</f>
        <v>0</v>
      </c>
      <c r="H69" s="28">
        <f>'Aggregates (£bn)'!H69-'[9]Aggregates (£bn)'!H69</f>
        <v>0</v>
      </c>
      <c r="I69" s="28">
        <f>'Aggregates (£bn)'!I69-'[9]Aggregates (£bn)'!I69</f>
        <v>0</v>
      </c>
      <c r="J69" s="28">
        <f>'Aggregates (£bn)'!J69-'[9]Aggregates (£bn)'!J69</f>
        <v>0</v>
      </c>
      <c r="K69" s="28">
        <f>'Aggregates (£bn)'!K69-'[9]Aggregates (£bn)'!K69</f>
        <v>0</v>
      </c>
      <c r="L69" s="28">
        <f>'Aggregates (£bn)'!L69-'[9]Aggregates (£bn)'!L69</f>
        <v>0</v>
      </c>
      <c r="M69" s="28">
        <f>'Aggregates (£bn)'!L69-'[9]Aggregates (£bn)'!M69</f>
        <v>5.4000111929490195</v>
      </c>
      <c r="N69" s="28">
        <f>'Aggregates (£bn)'!M69-'[9]Aggregates (£bn)'!N69</f>
        <v>-73.038022385898046</v>
      </c>
      <c r="O69" s="28">
        <f>'Aggregates (£bn)'!N69-'[9]Aggregates (£bn)'!O69</f>
        <v>5.4000111929490231</v>
      </c>
      <c r="P69" s="28">
        <f>'Aggregates (£bn)'!P69-'[9]Aggregates (£bn)'!P69</f>
        <v>0</v>
      </c>
      <c r="Q69" s="28">
        <f>'Aggregates (£bn)'!Q69-'[9]Aggregates (£bn)'!Q69</f>
        <v>0</v>
      </c>
      <c r="R69" s="28">
        <f>'Aggregates (£bn)'!R69-'[9]Aggregates (£bn)'!R69</f>
        <v>0</v>
      </c>
      <c r="S69" s="28">
        <f>'Aggregates (£bn)'!S69-'[9]Aggregates (£bn)'!S69</f>
        <v>0</v>
      </c>
      <c r="T69" s="28">
        <f>'Aggregates (£bn)'!T69-'[9]Aggregates (£bn)'!T69</f>
        <v>0</v>
      </c>
      <c r="U69" s="28">
        <f>'Aggregates (£bn)'!U69-'[9]Aggregates (£bn)'!U69</f>
        <v>0</v>
      </c>
      <c r="V69" s="28">
        <f>'Aggregates (£bn)'!V69-'[9]Aggregates (£bn)'!V69</f>
        <v>0</v>
      </c>
      <c r="W69" s="28">
        <f>'Aggregates (£bn)'!W69-'[9]Aggregates (£bn)'!W69</f>
        <v>0</v>
      </c>
      <c r="X69" s="28">
        <f>'Aggregates (£bn)'!X69-'[9]Aggregates (£bn)'!X69</f>
        <v>0</v>
      </c>
      <c r="Y69" s="28">
        <f>'Aggregates (£bn)'!AA69-'[9]Aggregates (£bn)'!Y69</f>
        <v>-524.08199999999999</v>
      </c>
      <c r="Z69" s="28">
        <f>'Aggregates (£bn)'!AB69-'[9]Aggregates (£bn)'!Z69</f>
        <v>-558.40398880705106</v>
      </c>
      <c r="AA69" s="28">
        <f>'Aggregates (£bn)'!AC69-'[9]Aggregates (£bn)'!AA69</f>
        <v>616.70800000000008</v>
      </c>
      <c r="AB69" s="28">
        <f>'Aggregates (£bn)'!AD69-'[9]Aggregates (£bn)'!AB69</f>
        <v>-50.618011192949027</v>
      </c>
      <c r="AC69" s="28">
        <f>'Aggregates (£bn)'!AE69-'[9]Aggregates (£bn)'!AC69</f>
        <v>910.00099999999986</v>
      </c>
      <c r="AD69" s="28">
        <f>'Aggregates (£bn)'!AF69-'[9]Aggregates (£bn)'!AD69</f>
        <v>1599.232</v>
      </c>
      <c r="AE69" s="28">
        <f>'Aggregates (£bn)'!AG67-'[9]Aggregates (£bn)'!AE69</f>
        <v>-1571.6090573749257</v>
      </c>
      <c r="AF69" s="28"/>
      <c r="AG69" s="33" t="s">
        <v>53</v>
      </c>
      <c r="AH69" s="28">
        <f>'Aggregates (per cent of GDP)'!C66-'[9]Aggregates (per cent of GDP)'!C66</f>
        <v>0</v>
      </c>
      <c r="AI69" s="28">
        <f>'Aggregates (per cent of GDP)'!D66-'[9]Aggregates (per cent of GDP)'!D66</f>
        <v>0</v>
      </c>
      <c r="AJ69" s="28">
        <f>'Aggregates (per cent of GDP)'!E66-'[9]Aggregates (per cent of GDP)'!E66</f>
        <v>0</v>
      </c>
      <c r="AK69" s="28">
        <f>'Aggregates (per cent of GDP)'!F66-'[9]Aggregates (per cent of GDP)'!F66</f>
        <v>0</v>
      </c>
      <c r="AL69" s="28">
        <f>'Aggregates (per cent of GDP)'!G66-'[9]Aggregates (per cent of GDP)'!G66</f>
        <v>0</v>
      </c>
      <c r="AM69" s="28">
        <f>'Aggregates (per cent of GDP)'!H66-'[9]Aggregates (per cent of GDP)'!H66</f>
        <v>0</v>
      </c>
      <c r="AN69" s="28">
        <f>'Aggregates (per cent of GDP)'!I66-'[9]Aggregates (per cent of GDP)'!I66</f>
        <v>0</v>
      </c>
      <c r="AO69" s="28">
        <f>'Aggregates (per cent of GDP)'!J66-'[9]Aggregates (per cent of GDP)'!J66</f>
        <v>0</v>
      </c>
      <c r="AP69" s="28">
        <f>'Aggregates (per cent of GDP)'!K66-'[9]Aggregates (per cent of GDP)'!K66</f>
        <v>0</v>
      </c>
      <c r="AQ69" s="28">
        <f>'Aggregates (per cent of GDP)'!L66-'[9]Aggregates (per cent of GDP)'!L66</f>
        <v>0</v>
      </c>
      <c r="AR69" s="28">
        <f>'Aggregates (per cent of GDP)'!M66-'[9]Aggregates (per cent of GDP)'!M66</f>
        <v>0</v>
      </c>
      <c r="AS69" s="28">
        <f>'Aggregates (per cent of GDP)'!L66-'[9]Aggregates (per cent of GDP)'!N66</f>
        <v>-16.626473919262764</v>
      </c>
      <c r="AT69" s="28">
        <f>'Aggregates (per cent of GDP)'!N66-'[9]Aggregates (per cent of GDP)'!O66</f>
        <v>-1.7490932219625765</v>
      </c>
      <c r="AU69" s="28">
        <f>'Aggregates (per cent of GDP)'!P66-'[9]Aggregates (per cent of GDP)'!P66</f>
        <v>0</v>
      </c>
      <c r="AV69" s="28">
        <f>'Aggregates (per cent of GDP)'!R66-'[9]Aggregates (per cent of GDP)'!Q66</f>
        <v>47.189398427667641</v>
      </c>
      <c r="AW69" s="28">
        <f>'Aggregates (per cent of GDP)'!R66-'[9]Aggregates (per cent of GDP)'!R66</f>
        <v>0</v>
      </c>
      <c r="AX69" s="28">
        <f>'Aggregates (per cent of GDP)'!S66-'[9]Aggregates (per cent of GDP)'!S66</f>
        <v>0</v>
      </c>
      <c r="AY69" s="28">
        <f>'Aggregates (per cent of GDP)'!T66-'[9]Aggregates (per cent of GDP)'!T66</f>
        <v>0</v>
      </c>
      <c r="AZ69" s="28">
        <f>'Aggregates (per cent of GDP)'!U66-'[9]Aggregates (per cent of GDP)'!U66</f>
        <v>0</v>
      </c>
      <c r="BA69" s="28">
        <f>'Aggregates (per cent of GDP)'!V66-'[9]Aggregates (per cent of GDP)'!V66</f>
        <v>0</v>
      </c>
      <c r="BB69" s="28">
        <f>'Aggregates (per cent of GDP)'!W66-'[9]Aggregates (per cent of GDP)'!W66</f>
        <v>0</v>
      </c>
      <c r="BC69" s="28">
        <f>'Aggregates (per cent of GDP)'!X66-'[9]Aggregates (per cent of GDP)'!X66</f>
        <v>0</v>
      </c>
      <c r="BD69" s="28">
        <f>'Aggregates (per cent of GDP)'!AA66-'[9]Aggregates (per cent of GDP)'!Y66</f>
        <v>-53.636453720984711</v>
      </c>
      <c r="BE69" s="28">
        <f>'Aggregates (per cent of GDP)'!AB66-'[9]Aggregates (per cent of GDP)'!Z66</f>
        <v>-47.392702694545491</v>
      </c>
      <c r="BF69" s="28">
        <f>'Aggregates (per cent of GDP)'!AC66-'[9]Aggregates (per cent of GDP)'!AA66</f>
        <v>60.376690256338264</v>
      </c>
      <c r="BG69" s="28"/>
      <c r="BH69" s="28"/>
      <c r="BI69" s="28"/>
      <c r="BK69" s="102" t="s">
        <v>60</v>
      </c>
      <c r="BL69" s="28">
        <f>'Aggregates (2024-25 prices)'!C66-'[9]Aggregates (2024-25 prices)'!$C$66</f>
        <v>-0.23621641089891909</v>
      </c>
      <c r="BM69" s="28">
        <f>'Aggregates (2024-25 prices)'!D66-'[9]Aggregates (2024-25 prices)'!D66</f>
        <v>-0.25411932352017175</v>
      </c>
      <c r="BN69" s="28">
        <f>'Aggregates (2024-25 prices)'!E66-'[9]Aggregates (2024-25 prices)'!E66</f>
        <v>-0.22734544315710536</v>
      </c>
      <c r="BO69" s="28">
        <f>'Aggregates (2024-25 prices)'!F66-'[9]Aggregates (2024-25 prices)'!F66</f>
        <v>-1.1440338239900427E-2</v>
      </c>
      <c r="BP69" s="28">
        <f>'Aggregates (2024-25 prices)'!G66-'[9]Aggregates (2024-25 prices)'!G66</f>
        <v>-1.5333542123414645E-2</v>
      </c>
      <c r="BQ69" s="28">
        <f>'Aggregates (2024-25 prices)'!H66-'[9]Aggregates (2024-25 prices)'!H66</f>
        <v>-2.6773880363293756E-2</v>
      </c>
      <c r="BR69" s="28">
        <f>'Aggregates (2024-25 prices)'!I66-'[9]Aggregates (2024-25 prices)'!I66</f>
        <v>-0.21196273097416451</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52</v>
      </c>
      <c r="C70" s="28">
        <f>'Aggregates (£bn)'!C70-'[9]Aggregates (£bn)'!C70</f>
        <v>0</v>
      </c>
      <c r="D70" s="28">
        <f>'Aggregates (£bn)'!D70-'[9]Aggregates (£bn)'!D70</f>
        <v>0</v>
      </c>
      <c r="E70" s="28">
        <f>'Aggregates (£bn)'!E70-'[9]Aggregates (£bn)'!E70</f>
        <v>0</v>
      </c>
      <c r="F70" s="28">
        <f>'Aggregates (£bn)'!F70-'[9]Aggregates (£bn)'!F70</f>
        <v>0</v>
      </c>
      <c r="G70" s="28">
        <f>'Aggregates (£bn)'!G70-'[9]Aggregates (£bn)'!G70</f>
        <v>0</v>
      </c>
      <c r="H70" s="28">
        <f>'Aggregates (£bn)'!H70-'[9]Aggregates (£bn)'!H70</f>
        <v>0</v>
      </c>
      <c r="I70" s="28">
        <f>'Aggregates (£bn)'!I70-'[9]Aggregates (£bn)'!I70</f>
        <v>0</v>
      </c>
      <c r="J70" s="28">
        <f>'Aggregates (£bn)'!J70-'[9]Aggregates (£bn)'!J70</f>
        <v>0</v>
      </c>
      <c r="K70" s="28">
        <f>'Aggregates (£bn)'!K70-'[9]Aggregates (£bn)'!K70</f>
        <v>0</v>
      </c>
      <c r="L70" s="28">
        <f>'Aggregates (£bn)'!L70-'[9]Aggregates (£bn)'!L70</f>
        <v>0</v>
      </c>
      <c r="M70" s="28">
        <f>'Aggregates (£bn)'!L70-'[9]Aggregates (£bn)'!M70</f>
        <v>-5.503871165951125</v>
      </c>
      <c r="N70" s="28">
        <f>'Aggregates (£bn)'!M70-'[9]Aggregates (£bn)'!N70</f>
        <v>-190.95925766809773</v>
      </c>
      <c r="O70" s="28">
        <f>'Aggregates (£bn)'!N70-'[9]Aggregates (£bn)'!O70</f>
        <v>-5.503871165951125</v>
      </c>
      <c r="P70" s="28">
        <f>'Aggregates (£bn)'!P70-'[9]Aggregates (£bn)'!P70</f>
        <v>0</v>
      </c>
      <c r="Q70" s="28">
        <f>'Aggregates (£bn)'!Q70-'[9]Aggregates (£bn)'!Q70</f>
        <v>0</v>
      </c>
      <c r="R70" s="28">
        <f>'Aggregates (£bn)'!R70-'[9]Aggregates (£bn)'!R70</f>
        <v>0</v>
      </c>
      <c r="S70" s="28">
        <f>'Aggregates (£bn)'!S70-'[9]Aggregates (£bn)'!S70</f>
        <v>0</v>
      </c>
      <c r="T70" s="28">
        <f>'Aggregates (£bn)'!T70-'[9]Aggregates (£bn)'!T70</f>
        <v>0</v>
      </c>
      <c r="U70" s="28">
        <f>'Aggregates (£bn)'!U70-'[9]Aggregates (£bn)'!U70</f>
        <v>0</v>
      </c>
      <c r="V70" s="28">
        <f>'Aggregates (£bn)'!V70-'[9]Aggregates (£bn)'!V70</f>
        <v>0</v>
      </c>
      <c r="W70" s="28">
        <f>'Aggregates (£bn)'!W70-'[9]Aggregates (£bn)'!W70</f>
        <v>0</v>
      </c>
      <c r="X70" s="28">
        <f>'Aggregates (£bn)'!X70-'[9]Aggregates (£bn)'!X70</f>
        <v>0</v>
      </c>
      <c r="Y70" s="28">
        <f>'Aggregates (£bn)'!AA70-'[9]Aggregates (£bn)'!Y70</f>
        <v>-680.77200000000005</v>
      </c>
      <c r="Z70" s="28">
        <f>'Aggregates (£bn)'!AB70-'[9]Aggregates (£bn)'!Z70</f>
        <v>-663.69287116595115</v>
      </c>
      <c r="AA70" s="28">
        <f>'Aggregates (£bn)'!AC70-'[9]Aggregates (£bn)'!AA70</f>
        <v>740.47900000000004</v>
      </c>
      <c r="AB70" s="28">
        <f>'Aggregates (£bn)'!AD70-'[9]Aggregates (£bn)'!AB70</f>
        <v>-101.42412883404887</v>
      </c>
      <c r="AC70" s="28">
        <f>'Aggregates (£bn)'!AE70-'[9]Aggregates (£bn)'!AC70</f>
        <v>745.86</v>
      </c>
      <c r="AD70" s="28">
        <f>'Aggregates (£bn)'!AF70-'[9]Aggregates (£bn)'!AD70</f>
        <v>1566.77</v>
      </c>
      <c r="AE70" s="28">
        <f>'Aggregates (£bn)'!AG68-'[9]Aggregates (£bn)'!AE70</f>
        <v>-1593.2591484135698</v>
      </c>
      <c r="AF70" s="28"/>
      <c r="AG70" s="33" t="s">
        <v>54</v>
      </c>
      <c r="AH70" s="28">
        <f>'Aggregates (per cent of GDP)'!C67-'[9]Aggregates (per cent of GDP)'!C67</f>
        <v>0</v>
      </c>
      <c r="AI70" s="28">
        <f>'Aggregates (per cent of GDP)'!D67-'[9]Aggregates (per cent of GDP)'!D67</f>
        <v>0</v>
      </c>
      <c r="AJ70" s="28">
        <f>'Aggregates (per cent of GDP)'!E67-'[9]Aggregates (per cent of GDP)'!E67</f>
        <v>0</v>
      </c>
      <c r="AK70" s="28">
        <f>'Aggregates (per cent of GDP)'!F67-'[9]Aggregates (per cent of GDP)'!F67</f>
        <v>0</v>
      </c>
      <c r="AL70" s="28">
        <f>'Aggregates (per cent of GDP)'!G67-'[9]Aggregates (per cent of GDP)'!G67</f>
        <v>0</v>
      </c>
      <c r="AM70" s="28">
        <f>'Aggregates (per cent of GDP)'!H67-'[9]Aggregates (per cent of GDP)'!H67</f>
        <v>0</v>
      </c>
      <c r="AN70" s="28">
        <f>'Aggregates (per cent of GDP)'!I67-'[9]Aggregates (per cent of GDP)'!I67</f>
        <v>0</v>
      </c>
      <c r="AO70" s="28">
        <f>'Aggregates (per cent of GDP)'!J67-'[9]Aggregates (per cent of GDP)'!J67</f>
        <v>0</v>
      </c>
      <c r="AP70" s="28">
        <f>'Aggregates (per cent of GDP)'!K67-'[9]Aggregates (per cent of GDP)'!K67</f>
        <v>0</v>
      </c>
      <c r="AQ70" s="28">
        <f>'Aggregates (per cent of GDP)'!L67-'[9]Aggregates (per cent of GDP)'!L67</f>
        <v>0</v>
      </c>
      <c r="AR70" s="28">
        <f>'Aggregates (per cent of GDP)'!M67-'[9]Aggregates (per cent of GDP)'!M67</f>
        <v>0</v>
      </c>
      <c r="AS70" s="28">
        <f>'Aggregates (per cent of GDP)'!L67-'[9]Aggregates (per cent of GDP)'!N67</f>
        <v>-13.006680774456701</v>
      </c>
      <c r="AT70" s="28">
        <f>'Aggregates (per cent of GDP)'!N67-'[9]Aggregates (per cent of GDP)'!O67</f>
        <v>-1.8154850799665869</v>
      </c>
      <c r="AU70" s="28">
        <f>'Aggregates (per cent of GDP)'!P67-'[9]Aggregates (per cent of GDP)'!P67</f>
        <v>0</v>
      </c>
      <c r="AV70" s="28">
        <f>'Aggregates (per cent of GDP)'!R67-'[9]Aggregates (per cent of GDP)'!Q67</f>
        <v>52.436131260647578</v>
      </c>
      <c r="AW70" s="28">
        <f>'Aggregates (per cent of GDP)'!R67-'[9]Aggregates (per cent of GDP)'!R67</f>
        <v>0</v>
      </c>
      <c r="AX70" s="28">
        <f>'Aggregates (per cent of GDP)'!S67-'[9]Aggregates (per cent of GDP)'!S67</f>
        <v>0</v>
      </c>
      <c r="AY70" s="28">
        <f>'Aggregates (per cent of GDP)'!T67-'[9]Aggregates (per cent of GDP)'!T67</f>
        <v>0</v>
      </c>
      <c r="AZ70" s="28">
        <f>'Aggregates (per cent of GDP)'!U67-'[9]Aggregates (per cent of GDP)'!U67</f>
        <v>0</v>
      </c>
      <c r="BA70" s="28">
        <f>'Aggregates (per cent of GDP)'!V67-'[9]Aggregates (per cent of GDP)'!V67</f>
        <v>0</v>
      </c>
      <c r="BB70" s="28">
        <f>'Aggregates (per cent of GDP)'!W67-'[9]Aggregates (per cent of GDP)'!W67</f>
        <v>0</v>
      </c>
      <c r="BC70" s="28">
        <f>'Aggregates (per cent of GDP)'!X67-'[9]Aggregates (per cent of GDP)'!X67</f>
        <v>0</v>
      </c>
      <c r="BD70" s="28">
        <f>'Aggregates (per cent of GDP)'!AA67-'[9]Aggregates (per cent of GDP)'!Y67</f>
        <v>-61.578870983254767</v>
      </c>
      <c r="BE70" s="28">
        <f>'Aggregates (per cent of GDP)'!AB67-'[9]Aggregates (per cent of GDP)'!Z67</f>
        <v>-42.920970624334601</v>
      </c>
      <c r="BF70" s="28">
        <f>'Aggregates (per cent of GDP)'!AC67-'[9]Aggregates (per cent of GDP)'!AA67</f>
        <v>67.210332862603693</v>
      </c>
      <c r="BG70" s="28"/>
      <c r="BH70" s="28"/>
      <c r="BI70" s="28"/>
      <c r="BK70" s="33" t="s">
        <v>61</v>
      </c>
      <c r="BL70" s="28">
        <f>'Aggregates (2024-25 prices)'!C67-'[9]Aggregates (2024-25 prices)'!$C$67</f>
        <v>-0.24094126738771138</v>
      </c>
      <c r="BM70" s="28">
        <f>'Aggregates (2024-25 prices)'!D67-'[9]Aggregates (2024-25 prices)'!D67</f>
        <v>-0.25926676970630069</v>
      </c>
      <c r="BN70" s="28">
        <f>'Aggregates (2024-25 prices)'!E67-'[9]Aggregates (2024-25 prices)'!E67</f>
        <v>-0.22951004636763628</v>
      </c>
      <c r="BO70" s="28">
        <f>'Aggregates (2024-25 prices)'!F67-'[9]Aggregates (2024-25 prices)'!F67</f>
        <v>-1.4318392581138539E-2</v>
      </c>
      <c r="BP70" s="28">
        <f>'Aggregates (2024-25 prices)'!G67-'[9]Aggregates (2024-25 prices)'!G67</f>
        <v>-1.5438330757334029E-2</v>
      </c>
      <c r="BQ70" s="28">
        <f>'Aggregates (2024-25 prices)'!H67-'[9]Aggregates (2024-25 prices)'!H67</f>
        <v>-2.9756723338465463E-2</v>
      </c>
      <c r="BR70" s="28">
        <f>'Aggregates (2024-25 prices)'!I67-'[9]Aggregates (2024-25 prices)'!I67</f>
        <v>-0.2166364760430497</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53</v>
      </c>
      <c r="C71" s="28">
        <f>'Aggregates (£bn)'!C71-'[9]Aggregates (£bn)'!C71</f>
        <v>0</v>
      </c>
      <c r="D71" s="28">
        <f>'Aggregates (£bn)'!D71-'[9]Aggregates (£bn)'!D71</f>
        <v>0</v>
      </c>
      <c r="E71" s="28">
        <f>'Aggregates (£bn)'!E71-'[9]Aggregates (£bn)'!E71</f>
        <v>0</v>
      </c>
      <c r="F71" s="28">
        <f>'Aggregates (£bn)'!F71-'[9]Aggregates (£bn)'!F71</f>
        <v>0</v>
      </c>
      <c r="G71" s="28">
        <f>'Aggregates (£bn)'!G71-'[9]Aggregates (£bn)'!G71</f>
        <v>0</v>
      </c>
      <c r="H71" s="28">
        <f>'Aggregates (£bn)'!H71-'[9]Aggregates (£bn)'!H71</f>
        <v>0</v>
      </c>
      <c r="I71" s="28">
        <f>'Aggregates (£bn)'!I71-'[9]Aggregates (£bn)'!I71</f>
        <v>0</v>
      </c>
      <c r="J71" s="28">
        <f>'Aggregates (£bn)'!J71-'[9]Aggregates (£bn)'!J71</f>
        <v>0</v>
      </c>
      <c r="K71" s="28">
        <f>'Aggregates (£bn)'!K71-'[9]Aggregates (£bn)'!K71</f>
        <v>0</v>
      </c>
      <c r="L71" s="28">
        <f>'Aggregates (£bn)'!L71-'[9]Aggregates (£bn)'!L71</f>
        <v>0</v>
      </c>
      <c r="M71" s="28">
        <f>'Aggregates (£bn)'!L71-'[9]Aggregates (£bn)'!M71</f>
        <v>-27.409515153408933</v>
      </c>
      <c r="N71" s="28">
        <f>'Aggregates (£bn)'!M71-'[9]Aggregates (£bn)'!N71</f>
        <v>-233.1389696931821</v>
      </c>
      <c r="O71" s="28">
        <f>'Aggregates (£bn)'!N71-'[9]Aggregates (£bn)'!O71</f>
        <v>-27.409515153408961</v>
      </c>
      <c r="P71" s="28">
        <f>'Aggregates (£bn)'!P71-'[9]Aggregates (£bn)'!P71</f>
        <v>0</v>
      </c>
      <c r="Q71" s="28">
        <f>'Aggregates (£bn)'!Q71-'[9]Aggregates (£bn)'!Q71</f>
        <v>0</v>
      </c>
      <c r="R71" s="28">
        <f>'Aggregates (£bn)'!R71-'[9]Aggregates (£bn)'!R71</f>
        <v>0</v>
      </c>
      <c r="S71" s="28">
        <f>'Aggregates (£bn)'!S71-'[9]Aggregates (£bn)'!S71</f>
        <v>0</v>
      </c>
      <c r="T71" s="28">
        <f>'Aggregates (£bn)'!T71-'[9]Aggregates (£bn)'!T71</f>
        <v>0</v>
      </c>
      <c r="U71" s="28">
        <f>'Aggregates (£bn)'!U71-'[9]Aggregates (£bn)'!U71</f>
        <v>0</v>
      </c>
      <c r="V71" s="28">
        <f>'Aggregates (£bn)'!V71-'[9]Aggregates (£bn)'!V71</f>
        <v>0</v>
      </c>
      <c r="W71" s="28">
        <f>'Aggregates (£bn)'!W71-'[9]Aggregates (£bn)'!W71</f>
        <v>0</v>
      </c>
      <c r="X71" s="28">
        <f>'Aggregates (£bn)'!X71-'[9]Aggregates (£bn)'!X71</f>
        <v>0</v>
      </c>
      <c r="Y71" s="28">
        <f>'Aggregates (£bn)'!AA71-'[9]Aggregates (£bn)'!Y71</f>
        <v>-859.22499999999991</v>
      </c>
      <c r="Z71" s="28">
        <f>'Aggregates (£bn)'!AB71-'[9]Aggregates (£bn)'!Z71</f>
        <v>-759.03051515340906</v>
      </c>
      <c r="AA71" s="28">
        <f>'Aggregates (£bn)'!AC71-'[9]Aggregates (£bn)'!AA71</f>
        <v>946.14499999999998</v>
      </c>
      <c r="AB71" s="28">
        <f>'Aggregates (£bn)'!AD71-'[9]Aggregates (£bn)'!AB71</f>
        <v>-128.76548484659102</v>
      </c>
      <c r="AC71" s="28">
        <f>'Aggregates (£bn)'!AE71-'[9]Aggregates (£bn)'!AC71</f>
        <v>464.75</v>
      </c>
      <c r="AD71" s="28">
        <f>'Aggregates (£bn)'!AF71-'[9]Aggregates (£bn)'!AD71</f>
        <v>1596.4780000000001</v>
      </c>
      <c r="AE71" s="28">
        <f>'Aggregates (£bn)'!AG69-'[9]Aggregates (£bn)'!AE71</f>
        <v>-1566.3860844044864</v>
      </c>
      <c r="AF71" s="28"/>
      <c r="AG71" s="33" t="s">
        <v>55</v>
      </c>
      <c r="AH71" s="28">
        <f>'Aggregates (per cent of GDP)'!C68-'[9]Aggregates (per cent of GDP)'!C68</f>
        <v>0</v>
      </c>
      <c r="AI71" s="28">
        <f>'Aggregates (per cent of GDP)'!D68-'[9]Aggregates (per cent of GDP)'!D68</f>
        <v>0</v>
      </c>
      <c r="AJ71" s="28">
        <f>'Aggregates (per cent of GDP)'!E68-'[9]Aggregates (per cent of GDP)'!E68</f>
        <v>0</v>
      </c>
      <c r="AK71" s="28">
        <f>'Aggregates (per cent of GDP)'!F68-'[9]Aggregates (per cent of GDP)'!F68</f>
        <v>0</v>
      </c>
      <c r="AL71" s="28">
        <f>'Aggregates (per cent of GDP)'!G68-'[9]Aggregates (per cent of GDP)'!G68</f>
        <v>0</v>
      </c>
      <c r="AM71" s="28">
        <f>'Aggregates (per cent of GDP)'!H68-'[9]Aggregates (per cent of GDP)'!H68</f>
        <v>0</v>
      </c>
      <c r="AN71" s="28">
        <f>'Aggregates (per cent of GDP)'!I68-'[9]Aggregates (per cent of GDP)'!I68</f>
        <v>0</v>
      </c>
      <c r="AO71" s="28">
        <f>'Aggregates (per cent of GDP)'!J68-'[9]Aggregates (per cent of GDP)'!J68</f>
        <v>0</v>
      </c>
      <c r="AP71" s="28">
        <f>'Aggregates (per cent of GDP)'!K68-'[9]Aggregates (per cent of GDP)'!K68</f>
        <v>0</v>
      </c>
      <c r="AQ71" s="28">
        <f>'Aggregates (per cent of GDP)'!L68-'[9]Aggregates (per cent of GDP)'!L68</f>
        <v>0</v>
      </c>
      <c r="AR71" s="28">
        <f>'Aggregates (per cent of GDP)'!M68-'[9]Aggregates (per cent of GDP)'!M68</f>
        <v>0</v>
      </c>
      <c r="AS71" s="28">
        <f>'Aggregates (per cent of GDP)'!L68-'[9]Aggregates (per cent of GDP)'!N68</f>
        <v>-10.21200906439506</v>
      </c>
      <c r="AT71" s="28">
        <f>'Aggregates (per cent of GDP)'!N68-'[9]Aggregates (per cent of GDP)'!O68</f>
        <v>-1.7272843178078441</v>
      </c>
      <c r="AU71" s="28">
        <f>'Aggregates (per cent of GDP)'!P68-'[9]Aggregates (per cent of GDP)'!P68</f>
        <v>0</v>
      </c>
      <c r="AV71" s="28">
        <f>'Aggregates (per cent of GDP)'!R68-'[9]Aggregates (per cent of GDP)'!Q68</f>
        <v>59.168008469108031</v>
      </c>
      <c r="AW71" s="28">
        <f>'Aggregates (per cent of GDP)'!R68-'[9]Aggregates (per cent of GDP)'!R68</f>
        <v>0</v>
      </c>
      <c r="AX71" s="28">
        <f>'Aggregates (per cent of GDP)'!S68-'[9]Aggregates (per cent of GDP)'!S68</f>
        <v>0</v>
      </c>
      <c r="AY71" s="28">
        <f>'Aggregates (per cent of GDP)'!T68-'[9]Aggregates (per cent of GDP)'!T68</f>
        <v>0</v>
      </c>
      <c r="AZ71" s="28">
        <f>'Aggregates (per cent of GDP)'!U68-'[9]Aggregates (per cent of GDP)'!U68</f>
        <v>0</v>
      </c>
      <c r="BA71" s="28">
        <f>'Aggregates (per cent of GDP)'!V68-'[9]Aggregates (per cent of GDP)'!V68</f>
        <v>0</v>
      </c>
      <c r="BB71" s="28">
        <f>'Aggregates (per cent of GDP)'!W68-'[9]Aggregates (per cent of GDP)'!W68</f>
        <v>0</v>
      </c>
      <c r="BC71" s="28">
        <f>'Aggregates (per cent of GDP)'!X68-'[9]Aggregates (per cent of GDP)'!X68</f>
        <v>0</v>
      </c>
      <c r="BD71" s="28">
        <f>'Aggregates (per cent of GDP)'!AA68-'[9]Aggregates (per cent of GDP)'!Y68</f>
        <v>-66.782302245520867</v>
      </c>
      <c r="BE71" s="28">
        <f>'Aggregates (per cent of GDP)'!AB68-'[9]Aggregates (per cent of GDP)'!Z68</f>
        <v>-49.098110297781247</v>
      </c>
      <c r="BF71" s="28">
        <f>'Aggregates (per cent of GDP)'!AC68-'[9]Aggregates (per cent of GDP)'!AA68</f>
        <v>74.326937892377885</v>
      </c>
      <c r="BG71" s="28"/>
      <c r="BH71" s="28"/>
      <c r="BI71" s="28"/>
      <c r="BK71" s="66" t="s">
        <v>171</v>
      </c>
      <c r="BL71" s="28">
        <f>'Aggregates (2024-25 prices)'!C68-'[9]Aggregates (2024-25 prices)'!$C$68</f>
        <v>-0.2454529785302384</v>
      </c>
      <c r="BM71" s="28">
        <f>'Aggregates (2024-25 prices)'!D68-'[9]Aggregates (2024-25 prices)'!D68</f>
        <v>-0.25885152706382542</v>
      </c>
      <c r="BN71" s="28">
        <f>'Aggregates (2024-25 prices)'!E68-'[9]Aggregates (2024-25 prices)'!E68</f>
        <v>-0.229778953734467</v>
      </c>
      <c r="BO71" s="28">
        <f>'Aggregates (2024-25 prices)'!F68-'[9]Aggregates (2024-25 prices)'!F68</f>
        <v>-1.3779558512247547E-2</v>
      </c>
      <c r="BP71" s="28">
        <f>'Aggregates (2024-25 prices)'!G68-'[9]Aggregates (2024-25 prices)'!G68</f>
        <v>-1.5293014817046924E-2</v>
      </c>
      <c r="BQ71" s="28">
        <f>'Aggregates (2024-25 prices)'!H68-'[9]Aggregates (2024-25 prices)'!H68</f>
        <v>-2.9072573329287366E-2</v>
      </c>
      <c r="BR71" s="28">
        <f>'Aggregates (2024-25 prices)'!I68-'[9]Aggregates (2024-25 prices)'!I68</f>
        <v>-0.22228636226191156</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54</v>
      </c>
      <c r="C72" s="28">
        <f>'Aggregates (£bn)'!C72-'[9]Aggregates (£bn)'!C72</f>
        <v>0</v>
      </c>
      <c r="D72" s="28">
        <f>'Aggregates (£bn)'!D72-'[9]Aggregates (£bn)'!D72</f>
        <v>0</v>
      </c>
      <c r="E72" s="28">
        <f>'Aggregates (£bn)'!E72-'[9]Aggregates (£bn)'!E72</f>
        <v>0</v>
      </c>
      <c r="F72" s="28">
        <f>'Aggregates (£bn)'!F72-'[9]Aggregates (£bn)'!F72</f>
        <v>0</v>
      </c>
      <c r="G72" s="28">
        <f>'Aggregates (£bn)'!G72-'[9]Aggregates (£bn)'!G72</f>
        <v>0</v>
      </c>
      <c r="H72" s="28">
        <f>'Aggregates (£bn)'!H72-'[9]Aggregates (£bn)'!H72</f>
        <v>0</v>
      </c>
      <c r="I72" s="28">
        <f>'Aggregates (£bn)'!I72-'[9]Aggregates (£bn)'!I72</f>
        <v>0</v>
      </c>
      <c r="J72" s="28">
        <f>'Aggregates (£bn)'!J72-'[9]Aggregates (£bn)'!J72</f>
        <v>0</v>
      </c>
      <c r="K72" s="28">
        <f>'Aggregates (£bn)'!K72-'[9]Aggregates (£bn)'!K72</f>
        <v>0</v>
      </c>
      <c r="L72" s="28">
        <f>'Aggregates (£bn)'!L72-'[9]Aggregates (£bn)'!L72</f>
        <v>0</v>
      </c>
      <c r="M72" s="28">
        <f>'Aggregates (£bn)'!L72-'[9]Aggregates (£bn)'!M72</f>
        <v>-29.645527896895217</v>
      </c>
      <c r="N72" s="28">
        <f>'Aggregates (£bn)'!M72-'[9]Aggregates (£bn)'!N72</f>
        <v>-182.74394420620962</v>
      </c>
      <c r="O72" s="28">
        <f>'Aggregates (£bn)'!N72-'[9]Aggregates (£bn)'!O72</f>
        <v>-29.645527896895175</v>
      </c>
      <c r="P72" s="28">
        <f>'Aggregates (£bn)'!P72-'[9]Aggregates (£bn)'!P72</f>
        <v>0</v>
      </c>
      <c r="Q72" s="28">
        <f>'Aggregates (£bn)'!Q72-'[9]Aggregates (£bn)'!Q72</f>
        <v>0</v>
      </c>
      <c r="R72" s="28">
        <f>'Aggregates (£bn)'!R72-'[9]Aggregates (£bn)'!R72</f>
        <v>0</v>
      </c>
      <c r="S72" s="28">
        <f>'Aggregates (£bn)'!S72-'[9]Aggregates (£bn)'!S72</f>
        <v>0</v>
      </c>
      <c r="T72" s="28">
        <f>'Aggregates (£bn)'!T72-'[9]Aggregates (£bn)'!T72</f>
        <v>0</v>
      </c>
      <c r="U72" s="28">
        <f>'Aggregates (£bn)'!U72-'[9]Aggregates (£bn)'!U72</f>
        <v>0</v>
      </c>
      <c r="V72" s="28">
        <f>'Aggregates (£bn)'!V72-'[9]Aggregates (£bn)'!V72</f>
        <v>0</v>
      </c>
      <c r="W72" s="28">
        <f>'Aggregates (£bn)'!W72-'[9]Aggregates (£bn)'!W72</f>
        <v>0</v>
      </c>
      <c r="X72" s="28">
        <f>'Aggregates (£bn)'!X72-'[9]Aggregates (£bn)'!X72</f>
        <v>0</v>
      </c>
      <c r="Y72" s="28">
        <f>'Aggregates (£bn)'!AA72-'[9]Aggregates (£bn)'!Y72</f>
        <v>-1020.9569999999999</v>
      </c>
      <c r="Z72" s="28">
        <f>'Aggregates (£bn)'!AB72-'[9]Aggregates (£bn)'!Z72</f>
        <v>-711.79952789689514</v>
      </c>
      <c r="AA72" s="28">
        <f>'Aggregates (£bn)'!AC72-'[9]Aggregates (£bn)'!AA72</f>
        <v>1097.4949999999999</v>
      </c>
      <c r="AB72" s="28">
        <f>'Aggregates (£bn)'!AD72-'[9]Aggregates (£bn)'!AB72</f>
        <v>-113.49747210310484</v>
      </c>
      <c r="AC72" s="28">
        <f>'Aggregates (£bn)'!AE72-'[9]Aggregates (£bn)'!AC72</f>
        <v>392.28800000000001</v>
      </c>
      <c r="AD72" s="28">
        <f>'Aggregates (£bn)'!AF72-'[9]Aggregates (£bn)'!AD72</f>
        <v>1654.846</v>
      </c>
      <c r="AE72" s="28">
        <f>'Aggregates (£bn)'!AG70-'[9]Aggregates (£bn)'!AE72</f>
        <v>-1633.8904574907012</v>
      </c>
      <c r="AF72" s="28"/>
      <c r="AG72" s="74" t="s">
        <v>56</v>
      </c>
      <c r="AH72" s="28">
        <f>'Aggregates (per cent of GDP)'!C69-'[9]Aggregates (per cent of GDP)'!C69</f>
        <v>0</v>
      </c>
      <c r="AI72" s="28">
        <f>'Aggregates (per cent of GDP)'!D69-'[9]Aggregates (per cent of GDP)'!D69</f>
        <v>0</v>
      </c>
      <c r="AJ72" s="28">
        <f>'Aggregates (per cent of GDP)'!E69-'[9]Aggregates (per cent of GDP)'!E69</f>
        <v>0</v>
      </c>
      <c r="AK72" s="28">
        <f>'Aggregates (per cent of GDP)'!F69-'[9]Aggregates (per cent of GDP)'!F69</f>
        <v>0</v>
      </c>
      <c r="AL72" s="28">
        <f>'Aggregates (per cent of GDP)'!G69-'[9]Aggregates (per cent of GDP)'!G69</f>
        <v>0</v>
      </c>
      <c r="AM72" s="28">
        <f>'Aggregates (per cent of GDP)'!H69-'[9]Aggregates (per cent of GDP)'!H69</f>
        <v>0</v>
      </c>
      <c r="AN72" s="28">
        <f>'Aggregates (per cent of GDP)'!I69-'[9]Aggregates (per cent of GDP)'!I69</f>
        <v>0</v>
      </c>
      <c r="AO72" s="28">
        <f>'Aggregates (per cent of GDP)'!J69-'[9]Aggregates (per cent of GDP)'!J69</f>
        <v>0</v>
      </c>
      <c r="AP72" s="28">
        <f>'Aggregates (per cent of GDP)'!K69-'[9]Aggregates (per cent of GDP)'!K69</f>
        <v>0</v>
      </c>
      <c r="AQ72" s="28">
        <f>'Aggregates (per cent of GDP)'!L69-'[9]Aggregates (per cent of GDP)'!L69</f>
        <v>0</v>
      </c>
      <c r="AR72" s="28">
        <f>'Aggregates (per cent of GDP)'!M69-'[9]Aggregates (per cent of GDP)'!M69</f>
        <v>0</v>
      </c>
      <c r="AS72" s="28">
        <f>'Aggregates (per cent of GDP)'!L69-'[9]Aggregates (per cent of GDP)'!N69</f>
        <v>-10.44656454914929</v>
      </c>
      <c r="AT72" s="28">
        <f>'Aggregates (per cent of GDP)'!N69-'[9]Aggregates (per cent of GDP)'!O69</f>
        <v>-1.5780998315991557</v>
      </c>
      <c r="AU72" s="28">
        <f>'Aggregates (per cent of GDP)'!P69-'[9]Aggregates (per cent of GDP)'!P69</f>
        <v>0</v>
      </c>
      <c r="AV72" s="28">
        <f>'Aggregates (per cent of GDP)'!R69-'[9]Aggregates (per cent of GDP)'!Q69</f>
        <v>64.096219108703693</v>
      </c>
      <c r="AW72" s="28">
        <f>'Aggregates (per cent of GDP)'!R69-'[9]Aggregates (per cent of GDP)'!R69</f>
        <v>0</v>
      </c>
      <c r="AX72" s="28">
        <f>'Aggregates (per cent of GDP)'!S69-'[9]Aggregates (per cent of GDP)'!S69</f>
        <v>0</v>
      </c>
      <c r="AY72" s="28">
        <f>'Aggregates (per cent of GDP)'!T69-'[9]Aggregates (per cent of GDP)'!T69</f>
        <v>0</v>
      </c>
      <c r="AZ72" s="28">
        <f>'Aggregates (per cent of GDP)'!U69-'[9]Aggregates (per cent of GDP)'!U69</f>
        <v>0</v>
      </c>
      <c r="BA72" s="28">
        <f>'Aggregates (per cent of GDP)'!V69-'[9]Aggregates (per cent of GDP)'!V69</f>
        <v>0</v>
      </c>
      <c r="BB72" s="28">
        <f>'Aggregates (per cent of GDP)'!W69-'[9]Aggregates (per cent of GDP)'!W69</f>
        <v>0</v>
      </c>
      <c r="BC72" s="28">
        <f>'Aggregates (per cent of GDP)'!X69-'[9]Aggregates (per cent of GDP)'!X69</f>
        <v>0</v>
      </c>
      <c r="BD72" s="28">
        <f>'Aggregates (per cent of GDP)'!AA69-'[9]Aggregates (per cent of GDP)'!Y69</f>
        <v>-68.721163293249091</v>
      </c>
      <c r="BE72" s="28">
        <f>'Aggregates (per cent of GDP)'!AB69-'[9]Aggregates (per cent of GDP)'!Z69</f>
        <v>-53.412509304459476</v>
      </c>
      <c r="BF72" s="28">
        <f>'Aggregates (per cent of GDP)'!AC69-'[9]Aggregates (per cent of GDP)'!AA69</f>
        <v>76.351476078619598</v>
      </c>
      <c r="BG72" s="28"/>
      <c r="BH72" s="28"/>
      <c r="BI72" s="28"/>
      <c r="BK72" s="66" t="s">
        <v>182</v>
      </c>
      <c r="BL72" s="28">
        <f>'Aggregates (2024-25 prices)'!C69-'[9]Aggregates (2024-25 prices)'!$C$69</f>
        <v>-0.24337455830414001</v>
      </c>
      <c r="BM72" s="28">
        <f>'Aggregates (2024-25 prices)'!D69-'[9]Aggregates (2024-25 prices)'!D69</f>
        <v>-0.26056330977644393</v>
      </c>
      <c r="BN72" s="28">
        <f>'Aggregates (2024-25 prices)'!E69-'[9]Aggregates (2024-25 prices)'!E69</f>
        <v>-0.23269493521809181</v>
      </c>
      <c r="BO72" s="28">
        <f>'Aggregates (2024-25 prices)'!F69-'[9]Aggregates (2024-25 prices)'!F69</f>
        <v>-1.2491166077744253E-2</v>
      </c>
      <c r="BP72" s="28">
        <f>'Aggregates (2024-25 prices)'!G69-'[9]Aggregates (2024-25 prices)'!G69</f>
        <v>-1.5377208480572335E-2</v>
      </c>
      <c r="BQ72" s="28">
        <f>'Aggregates (2024-25 prices)'!H69-'[9]Aggregates (2024-25 prices)'!H69</f>
        <v>-2.7868374558323694E-2</v>
      </c>
      <c r="BR72" s="28">
        <f>'Aggregates (2024-25 prices)'!I69-'[9]Aggregates (2024-25 prices)'!I69</f>
        <v>-0.2189508244996432</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55</v>
      </c>
      <c r="C73" s="28">
        <f>'Aggregates (£bn)'!C73-'[9]Aggregates (£bn)'!C73</f>
        <v>0</v>
      </c>
      <c r="D73" s="28">
        <f>'Aggregates (£bn)'!D73-'[9]Aggregates (£bn)'!D73</f>
        <v>0</v>
      </c>
      <c r="E73" s="28">
        <f>'Aggregates (£bn)'!E73-'[9]Aggregates (£bn)'!E73</f>
        <v>0</v>
      </c>
      <c r="F73" s="28">
        <f>'Aggregates (£bn)'!F73-'[9]Aggregates (£bn)'!F73</f>
        <v>0</v>
      </c>
      <c r="G73" s="28">
        <f>'Aggregates (£bn)'!G73-'[9]Aggregates (£bn)'!G73</f>
        <v>0</v>
      </c>
      <c r="H73" s="28">
        <f>'Aggregates (£bn)'!H73-'[9]Aggregates (£bn)'!H73</f>
        <v>0</v>
      </c>
      <c r="I73" s="28">
        <f>'Aggregates (£bn)'!I73-'[9]Aggregates (£bn)'!I73</f>
        <v>0</v>
      </c>
      <c r="J73" s="28">
        <f>'Aggregates (£bn)'!J73-'[9]Aggregates (£bn)'!J73</f>
        <v>0</v>
      </c>
      <c r="K73" s="28">
        <f>'Aggregates (£bn)'!K73-'[9]Aggregates (£bn)'!K73</f>
        <v>0</v>
      </c>
      <c r="L73" s="28">
        <f>'Aggregates (£bn)'!L73-'[9]Aggregates (£bn)'!L73</f>
        <v>0</v>
      </c>
      <c r="M73" s="28">
        <f>'Aggregates (£bn)'!L73-'[9]Aggregates (£bn)'!M73</f>
        <v>-29.034561193229628</v>
      </c>
      <c r="N73" s="28">
        <f>'Aggregates (£bn)'!M73-'[9]Aggregates (£bn)'!N73</f>
        <v>-142.62287761354074</v>
      </c>
      <c r="O73" s="28">
        <f>'Aggregates (£bn)'!N73-'[9]Aggregates (£bn)'!O73</f>
        <v>-29.034561193229635</v>
      </c>
      <c r="P73" s="28">
        <f>'Aggregates (£bn)'!P73-'[9]Aggregates (£bn)'!P73</f>
        <v>0</v>
      </c>
      <c r="Q73" s="28">
        <f>'Aggregates (£bn)'!Q73-'[9]Aggregates (£bn)'!Q73</f>
        <v>0</v>
      </c>
      <c r="R73" s="28">
        <f>'Aggregates (£bn)'!R73-'[9]Aggregates (£bn)'!R73</f>
        <v>0</v>
      </c>
      <c r="S73" s="28">
        <f>'Aggregates (£bn)'!S73-'[9]Aggregates (£bn)'!S73</f>
        <v>0</v>
      </c>
      <c r="T73" s="28">
        <f>'Aggregates (£bn)'!T73-'[9]Aggregates (£bn)'!T73</f>
        <v>0</v>
      </c>
      <c r="U73" s="28">
        <f>'Aggregates (£bn)'!U73-'[9]Aggregates (£bn)'!U73</f>
        <v>0</v>
      </c>
      <c r="V73" s="28">
        <f>'Aggregates (£bn)'!V73-'[9]Aggregates (£bn)'!V73</f>
        <v>0</v>
      </c>
      <c r="W73" s="28">
        <f>'Aggregates (£bn)'!W73-'[9]Aggregates (£bn)'!W73</f>
        <v>0</v>
      </c>
      <c r="X73" s="28">
        <f>'Aggregates (£bn)'!X73-'[9]Aggregates (£bn)'!X73</f>
        <v>0</v>
      </c>
      <c r="Y73" s="28">
        <f>'Aggregates (£bn)'!AA73-'[9]Aggregates (£bn)'!Y73</f>
        <v>-1141.8699999999999</v>
      </c>
      <c r="Z73" s="28">
        <f>'Aggregates (£bn)'!AB73-'[9]Aggregates (£bn)'!Z73</f>
        <v>-839.56056119322955</v>
      </c>
      <c r="AA73" s="28">
        <f>'Aggregates (£bn)'!AC73-'[9]Aggregates (£bn)'!AA73</f>
        <v>1249.3889999999999</v>
      </c>
      <c r="AB73" s="28">
        <f>'Aggregates (£bn)'!AD73-'[9]Aggregates (£bn)'!AB73</f>
        <v>-95.695438806770383</v>
      </c>
      <c r="AC73" s="28">
        <f>'Aggregates (£bn)'!AE73-'[9]Aggregates (£bn)'!AC73</f>
        <v>306.81799999999998</v>
      </c>
      <c r="AD73" s="28">
        <f>'Aggregates (£bn)'!AF73-'[9]Aggregates (£bn)'!AD73</f>
        <v>1706.9490000000001</v>
      </c>
      <c r="AE73" s="28">
        <f>'Aggregates (£bn)'!AG71-'[9]Aggregates (£bn)'!AE73</f>
        <v>-1684.0494034476446</v>
      </c>
      <c r="AF73" s="28"/>
      <c r="AG73" s="66" t="s">
        <v>57</v>
      </c>
      <c r="AH73" s="28">
        <f>'Aggregates (per cent of GDP)'!C70-'[9]Aggregates (per cent of GDP)'!C70</f>
        <v>0</v>
      </c>
      <c r="AI73" s="28">
        <f>'Aggregates (per cent of GDP)'!D70-'[9]Aggregates (per cent of GDP)'!D70</f>
        <v>0</v>
      </c>
      <c r="AJ73" s="28">
        <f>'Aggregates (per cent of GDP)'!E70-'[9]Aggregates (per cent of GDP)'!E70</f>
        <v>0</v>
      </c>
      <c r="AK73" s="28">
        <f>'Aggregates (per cent of GDP)'!F70-'[9]Aggregates (per cent of GDP)'!F70</f>
        <v>0</v>
      </c>
      <c r="AL73" s="28">
        <f>'Aggregates (per cent of GDP)'!G70-'[9]Aggregates (per cent of GDP)'!G70</f>
        <v>0</v>
      </c>
      <c r="AM73" s="28">
        <f>'Aggregates (per cent of GDP)'!H70-'[9]Aggregates (per cent of GDP)'!H70</f>
        <v>0</v>
      </c>
      <c r="AN73" s="28">
        <f>'Aggregates (per cent of GDP)'!I70-'[9]Aggregates (per cent of GDP)'!I70</f>
        <v>0</v>
      </c>
      <c r="AO73" s="28">
        <f>'Aggregates (per cent of GDP)'!J70-'[9]Aggregates (per cent of GDP)'!J70</f>
        <v>0</v>
      </c>
      <c r="AP73" s="28">
        <f>'Aggregates (per cent of GDP)'!K70-'[9]Aggregates (per cent of GDP)'!K70</f>
        <v>0</v>
      </c>
      <c r="AQ73" s="28">
        <f>'Aggregates (per cent of GDP)'!L70-'[9]Aggregates (per cent of GDP)'!L70</f>
        <v>0</v>
      </c>
      <c r="AR73" s="28">
        <f>'Aggregates (per cent of GDP)'!M70-'[9]Aggregates (per cent of GDP)'!M70</f>
        <v>0</v>
      </c>
      <c r="AS73" s="28">
        <f>'Aggregates (per cent of GDP)'!L70-'[9]Aggregates (per cent of GDP)'!N70</f>
        <v>-8.0027704992400732</v>
      </c>
      <c r="AT73" s="28">
        <f>'Aggregates (per cent of GDP)'!N70-'[9]Aggregates (per cent of GDP)'!O70</f>
        <v>-1.2159817423791672</v>
      </c>
      <c r="AU73" s="28">
        <f>'Aggregates (per cent of GDP)'!P70-'[9]Aggregates (per cent of GDP)'!P70</f>
        <v>0</v>
      </c>
      <c r="AV73" s="28">
        <f>'Aggregates (per cent of GDP)'!R70-'[9]Aggregates (per cent of GDP)'!Q70</f>
        <v>66.039745691698784</v>
      </c>
      <c r="AW73" s="28">
        <f>'Aggregates (per cent of GDP)'!R70-'[9]Aggregates (per cent of GDP)'!R70</f>
        <v>0</v>
      </c>
      <c r="AX73" s="28">
        <f>'Aggregates (per cent of GDP)'!S70-'[9]Aggregates (per cent of GDP)'!S70</f>
        <v>0</v>
      </c>
      <c r="AY73" s="28">
        <f>'Aggregates (per cent of GDP)'!T70-'[9]Aggregates (per cent of GDP)'!T70</f>
        <v>0</v>
      </c>
      <c r="AZ73" s="28">
        <f>'Aggregates (per cent of GDP)'!U70-'[9]Aggregates (per cent of GDP)'!U70</f>
        <v>0</v>
      </c>
      <c r="BA73" s="28">
        <f>'Aggregates (per cent of GDP)'!V70-'[9]Aggregates (per cent of GDP)'!V70</f>
        <v>0</v>
      </c>
      <c r="BB73" s="28">
        <f>'Aggregates (per cent of GDP)'!W70-'[9]Aggregates (per cent of GDP)'!W70</f>
        <v>0</v>
      </c>
      <c r="BC73" s="28">
        <f>'Aggregates (per cent of GDP)'!X70-'[9]Aggregates (per cent of GDP)'!X70</f>
        <v>0</v>
      </c>
      <c r="BD73" s="28">
        <f>'Aggregates (per cent of GDP)'!AA70-'[9]Aggregates (per cent of GDP)'!Y70</f>
        <v>-71.012628900270443</v>
      </c>
      <c r="BE73" s="28">
        <f>'Aggregates (per cent of GDP)'!AB70-'[9]Aggregates (per cent of GDP)'!Z70</f>
        <v>-52.22613087165108</v>
      </c>
      <c r="BF73" s="28">
        <f>'Aggregates (per cent of GDP)'!AC70-'[9]Aggregates (per cent of GDP)'!AA70</f>
        <v>79.458380648742548</v>
      </c>
      <c r="BG73" s="28"/>
      <c r="BH73" s="28"/>
      <c r="BI73" s="28"/>
      <c r="BK73" s="66" t="s">
        <v>186</v>
      </c>
      <c r="BL73" s="28">
        <f>'Aggregates (2024-25 prices)'!C70-'[9]Aggregates (2024-25 prices)'!$C$70</f>
        <v>-0.22164399664166012</v>
      </c>
      <c r="BM73" s="28">
        <f>'Aggregates (2024-25 prices)'!D70-'[9]Aggregates (2024-25 prices)'!D70</f>
        <v>-0.30866526728254939</v>
      </c>
      <c r="BN73" s="28">
        <f>'Aggregates (2024-25 prices)'!E70-'[9]Aggregates (2024-25 prices)'!E70</f>
        <v>-0.27362860341440864</v>
      </c>
      <c r="BO73" s="28">
        <f>'Aggregates (2024-25 prices)'!F70-'[9]Aggregates (2024-25 prices)'!F70</f>
        <v>-2.0112510495394531E-2</v>
      </c>
      <c r="BP73" s="28">
        <f>'Aggregates (2024-25 prices)'!G70-'[9]Aggregates (2024-25 prices)'!G70</f>
        <v>-1.492415337252595E-2</v>
      </c>
      <c r="BQ73" s="28">
        <f>'Aggregates (2024-25 prices)'!H70-'[9]Aggregates (2024-25 prices)'!H70</f>
        <v>-3.5036663867941797E-2</v>
      </c>
      <c r="BR73" s="28">
        <f>'Aggregates (2024-25 prices)'!I70-'[9]Aggregates (2024-25 prices)'!I70</f>
        <v>-0.19911111111139235</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56</v>
      </c>
      <c r="C74" s="28">
        <f>'Aggregates (£bn)'!C74-'[9]Aggregates (£bn)'!C74</f>
        <v>0</v>
      </c>
      <c r="D74" s="28">
        <f>'Aggregates (£bn)'!D74-'[9]Aggregates (£bn)'!D74</f>
        <v>0</v>
      </c>
      <c r="E74" s="28">
        <f>'Aggregates (£bn)'!E74-'[9]Aggregates (£bn)'!E74</f>
        <v>0</v>
      </c>
      <c r="F74" s="28">
        <f>'Aggregates (£bn)'!F74-'[9]Aggregates (£bn)'!F74</f>
        <v>0</v>
      </c>
      <c r="G74" s="28">
        <f>'Aggregates (£bn)'!G74-'[9]Aggregates (£bn)'!G74</f>
        <v>0</v>
      </c>
      <c r="H74" s="28">
        <f>'Aggregates (£bn)'!H74-'[9]Aggregates (£bn)'!H74</f>
        <v>0</v>
      </c>
      <c r="I74" s="28">
        <f>'Aggregates (£bn)'!I74-'[9]Aggregates (£bn)'!I74</f>
        <v>0</v>
      </c>
      <c r="J74" s="28">
        <f>'Aggregates (£bn)'!J74-'[9]Aggregates (£bn)'!J74</f>
        <v>0</v>
      </c>
      <c r="K74" s="28">
        <f>'Aggregates (£bn)'!K74-'[9]Aggregates (£bn)'!K74</f>
        <v>0</v>
      </c>
      <c r="L74" s="28">
        <f>'Aggregates (£bn)'!L74-'[9]Aggregates (£bn)'!L74</f>
        <v>0</v>
      </c>
      <c r="M74" s="28">
        <f>'Aggregates (£bn)'!L74-'[9]Aggregates (£bn)'!M74</f>
        <v>-27.356549952751159</v>
      </c>
      <c r="N74" s="28">
        <f>'Aggregates (£bn)'!M74-'[9]Aggregates (£bn)'!N74</f>
        <v>-153.73590009449768</v>
      </c>
      <c r="O74" s="28">
        <f>'Aggregates (£bn)'!N74-'[9]Aggregates (£bn)'!O74</f>
        <v>-27.356549952751152</v>
      </c>
      <c r="P74" s="28">
        <f>'Aggregates (£bn)'!P74-'[9]Aggregates (£bn)'!P74</f>
        <v>0</v>
      </c>
      <c r="Q74" s="28">
        <f>'Aggregates (£bn)'!Q74-'[9]Aggregates (£bn)'!Q74</f>
        <v>0</v>
      </c>
      <c r="R74" s="28">
        <f>'Aggregates (£bn)'!R74-'[9]Aggregates (£bn)'!R74</f>
        <v>0</v>
      </c>
      <c r="S74" s="28">
        <f>'Aggregates (£bn)'!S74-'[9]Aggregates (£bn)'!S74</f>
        <v>0</v>
      </c>
      <c r="T74" s="28">
        <f>'Aggregates (£bn)'!T74-'[9]Aggregates (£bn)'!T74</f>
        <v>0</v>
      </c>
      <c r="U74" s="28">
        <f>'Aggregates (£bn)'!U74-'[9]Aggregates (£bn)'!U74</f>
        <v>0</v>
      </c>
      <c r="V74" s="28">
        <f>'Aggregates (£bn)'!V74-'[9]Aggregates (£bn)'!V74</f>
        <v>0</v>
      </c>
      <c r="W74" s="28">
        <f>'Aggregates (£bn)'!W74-'[9]Aggregates (£bn)'!W74</f>
        <v>0</v>
      </c>
      <c r="X74" s="28">
        <f>'Aggregates (£bn)'!X74-'[9]Aggregates (£bn)'!X74</f>
        <v>0</v>
      </c>
      <c r="Y74" s="28">
        <f>'Aggregates (£bn)'!AA74-'[9]Aggregates (£bn)'!Y74</f>
        <v>-1219.3150000000001</v>
      </c>
      <c r="Z74" s="28">
        <f>'Aggregates (£bn)'!AB74-'[9]Aggregates (£bn)'!Z74</f>
        <v>-947.70254995275104</v>
      </c>
      <c r="AA74" s="28">
        <f>'Aggregates (£bn)'!AC74-'[9]Aggregates (£bn)'!AA74</f>
        <v>1323.5620000000001</v>
      </c>
      <c r="AB74" s="28">
        <f>'Aggregates (£bn)'!AD74-'[9]Aggregates (£bn)'!AB74</f>
        <v>-97.128450047248833</v>
      </c>
      <c r="AC74" s="28">
        <f>'Aggregates (£bn)'!AE74-'[9]Aggregates (£bn)'!AC74</f>
        <v>285.46499999999992</v>
      </c>
      <c r="AD74" s="28">
        <f>'Aggregates (£bn)'!AF74-'[9]Aggregates (£bn)'!AD74</f>
        <v>1770.4349999999999</v>
      </c>
      <c r="AE74" s="28">
        <f>'Aggregates (£bn)'!AG72-'[9]Aggregates (£bn)'!AE74</f>
        <v>-1735.8980087808752</v>
      </c>
      <c r="AF74" s="28"/>
      <c r="AG74" s="74" t="s">
        <v>58</v>
      </c>
      <c r="AH74" s="28">
        <f>'Aggregates (per cent of GDP)'!C71-'[9]Aggregates (per cent of GDP)'!C71</f>
        <v>0</v>
      </c>
      <c r="AI74" s="28">
        <f>'Aggregates (per cent of GDP)'!D71-'[9]Aggregates (per cent of GDP)'!D71</f>
        <v>0</v>
      </c>
      <c r="AJ74" s="28">
        <f>'Aggregates (per cent of GDP)'!E71-'[9]Aggregates (per cent of GDP)'!E71</f>
        <v>0</v>
      </c>
      <c r="AK74" s="28">
        <f>'Aggregates (per cent of GDP)'!F71-'[9]Aggregates (per cent of GDP)'!F71</f>
        <v>0</v>
      </c>
      <c r="AL74" s="28">
        <f>'Aggregates (per cent of GDP)'!G71-'[9]Aggregates (per cent of GDP)'!G71</f>
        <v>0</v>
      </c>
      <c r="AM74" s="28">
        <f>'Aggregates (per cent of GDP)'!H71-'[9]Aggregates (per cent of GDP)'!H71</f>
        <v>0</v>
      </c>
      <c r="AN74" s="28">
        <f>'Aggregates (per cent of GDP)'!I71-'[9]Aggregates (per cent of GDP)'!I71</f>
        <v>0</v>
      </c>
      <c r="AO74" s="28">
        <f>'Aggregates (per cent of GDP)'!J71-'[9]Aggregates (per cent of GDP)'!J71</f>
        <v>0</v>
      </c>
      <c r="AP74" s="28">
        <f>'Aggregates (per cent of GDP)'!K71-'[9]Aggregates (per cent of GDP)'!K71</f>
        <v>0</v>
      </c>
      <c r="AQ74" s="28">
        <f>'Aggregates (per cent of GDP)'!L71-'[9]Aggregates (per cent of GDP)'!L71</f>
        <v>0</v>
      </c>
      <c r="AR74" s="28">
        <f>'Aggregates (per cent of GDP)'!M71-'[9]Aggregates (per cent of GDP)'!M71</f>
        <v>0</v>
      </c>
      <c r="AS74" s="28">
        <f>'Aggregates (per cent of GDP)'!L71-'[9]Aggregates (per cent of GDP)'!N71</f>
        <v>-7.8818855956847447</v>
      </c>
      <c r="AT74" s="28">
        <f>'Aggregates (per cent of GDP)'!N71-'[9]Aggregates (per cent of GDP)'!O71</f>
        <v>-0.63656191331100409</v>
      </c>
      <c r="AU74" s="28">
        <f>'Aggregates (per cent of GDP)'!P71-'[9]Aggregates (per cent of GDP)'!P71</f>
        <v>0</v>
      </c>
      <c r="AV74" s="28">
        <f>'Aggregates (per cent of GDP)'!R71-'[9]Aggregates (per cent of GDP)'!Q71</f>
        <v>69.047713118770346</v>
      </c>
      <c r="AW74" s="28">
        <f>'Aggregates (per cent of GDP)'!R71-'[9]Aggregates (per cent of GDP)'!R71</f>
        <v>0</v>
      </c>
      <c r="AX74" s="28">
        <f>'Aggregates (per cent of GDP)'!S71-'[9]Aggregates (per cent of GDP)'!S71</f>
        <v>0</v>
      </c>
      <c r="AY74" s="28">
        <f>'Aggregates (per cent of GDP)'!T71-'[9]Aggregates (per cent of GDP)'!T71</f>
        <v>0</v>
      </c>
      <c r="AZ74" s="28">
        <f>'Aggregates (per cent of GDP)'!U71-'[9]Aggregates (per cent of GDP)'!U71</f>
        <v>0</v>
      </c>
      <c r="BA74" s="28">
        <f>'Aggregates (per cent of GDP)'!V71-'[9]Aggregates (per cent of GDP)'!V71</f>
        <v>0</v>
      </c>
      <c r="BB74" s="28">
        <f>'Aggregates (per cent of GDP)'!W71-'[9]Aggregates (per cent of GDP)'!W71</f>
        <v>0</v>
      </c>
      <c r="BC74" s="28">
        <f>'Aggregates (per cent of GDP)'!X71-'[9]Aggregates (per cent of GDP)'!X71</f>
        <v>0</v>
      </c>
      <c r="BD74" s="28">
        <f>'Aggregates (per cent of GDP)'!AA71-'[9]Aggregates (per cent of GDP)'!Y71</f>
        <v>-73.719688025662293</v>
      </c>
      <c r="BE74" s="28">
        <f>'Aggregates (per cent of GDP)'!AB71-'[9]Aggregates (per cent of GDP)'!Z71</f>
        <v>-48.984302021865957</v>
      </c>
      <c r="BF74" s="28">
        <f>'Aggregates (per cent of GDP)'!AC71-'[9]Aggregates (per cent of GDP)'!AA71</f>
        <v>80.914340977292682</v>
      </c>
      <c r="BG74" s="28"/>
      <c r="BH74" s="28"/>
      <c r="BI74" s="28"/>
      <c r="BK74" s="114" t="s">
        <v>246</v>
      </c>
      <c r="BL74" s="28">
        <f>'Aggregates (2024-25 prices)'!C71-'[9]Aggregates (2024-25 prices)'!$C$71</f>
        <v>-0.25700000000028922</v>
      </c>
      <c r="BM74" s="28">
        <f>'Aggregates (2024-25 prices)'!D71-'[9]Aggregates (2024-25 prices)'!D71</f>
        <v>-0.29058431044131794</v>
      </c>
      <c r="BN74" s="28">
        <f>'Aggregates (2024-25 prices)'!E71-'[9]Aggregates (2024-25 prices)'!E71</f>
        <v>-0.26043243997787613</v>
      </c>
      <c r="BO74" s="28">
        <f>'Aggregates (2024-25 prices)'!F71-'[9]Aggregates (2024-25 prices)'!F71</f>
        <v>-1.4752372975998185E-2</v>
      </c>
      <c r="BP74" s="28">
        <f>'Aggregates (2024-25 prices)'!G71-'[9]Aggregates (2024-25 prices)'!G71</f>
        <v>-1.5399497487450731E-2</v>
      </c>
      <c r="BQ74" s="28">
        <f>'Aggregates (2024-25 prices)'!H71-'[9]Aggregates (2024-25 prices)'!H71</f>
        <v>-3.0151870463456021E-2</v>
      </c>
      <c r="BR74" s="28">
        <f>'Aggregates (2024-25 prices)'!I71-'[9]Aggregates (2024-25 prices)'!I71</f>
        <v>-0.23232049134583121</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57</v>
      </c>
      <c r="C75" s="28">
        <f>'Aggregates (£bn)'!C75-'[9]Aggregates (£bn)'!C75</f>
        <v>0</v>
      </c>
      <c r="D75" s="28">
        <f>'Aggregates (£bn)'!D75-'[9]Aggregates (£bn)'!D75</f>
        <v>0</v>
      </c>
      <c r="E75" s="28">
        <f>'Aggregates (£bn)'!E75-'[9]Aggregates (£bn)'!E75</f>
        <v>0</v>
      </c>
      <c r="F75" s="28">
        <f>'Aggregates (£bn)'!F75-'[9]Aggregates (£bn)'!F75</f>
        <v>0</v>
      </c>
      <c r="G75" s="28">
        <f>'Aggregates (£bn)'!G75-'[9]Aggregates (£bn)'!G75</f>
        <v>0</v>
      </c>
      <c r="H75" s="28">
        <f>'Aggregates (£bn)'!H75-'[9]Aggregates (£bn)'!H75</f>
        <v>0</v>
      </c>
      <c r="I75" s="28">
        <f>'Aggregates (£bn)'!I75-'[9]Aggregates (£bn)'!I75</f>
        <v>0</v>
      </c>
      <c r="J75" s="28">
        <f>'Aggregates (£bn)'!J75-'[9]Aggregates (£bn)'!J75</f>
        <v>0</v>
      </c>
      <c r="K75" s="28">
        <f>'Aggregates (£bn)'!K75-'[9]Aggregates (£bn)'!K75</f>
        <v>0</v>
      </c>
      <c r="L75" s="28">
        <f>'Aggregates (£bn)'!L75-'[9]Aggregates (£bn)'!L75</f>
        <v>0</v>
      </c>
      <c r="M75" s="28">
        <f>'Aggregates (£bn)'!L75-'[9]Aggregates (£bn)'!M75</f>
        <v>-22.037310076042189</v>
      </c>
      <c r="N75" s="28">
        <f>'Aggregates (£bn)'!M75-'[9]Aggregates (£bn)'!N75</f>
        <v>-122.99737984791562</v>
      </c>
      <c r="O75" s="28">
        <f>'Aggregates (£bn)'!N75-'[9]Aggregates (£bn)'!O75</f>
        <v>-22.037310076042189</v>
      </c>
      <c r="P75" s="28">
        <f>'Aggregates (£bn)'!P75-'[9]Aggregates (£bn)'!P75</f>
        <v>0</v>
      </c>
      <c r="Q75" s="28">
        <f>'Aggregates (£bn)'!Q75-'[9]Aggregates (£bn)'!Q75</f>
        <v>0</v>
      </c>
      <c r="R75" s="28">
        <f>'Aggregates (£bn)'!R75-'[9]Aggregates (£bn)'!R75</f>
        <v>0</v>
      </c>
      <c r="S75" s="28">
        <f>'Aggregates (£bn)'!S75-'[9]Aggregates (£bn)'!S75</f>
        <v>0</v>
      </c>
      <c r="T75" s="28">
        <f>'Aggregates (£bn)'!T75-'[9]Aggregates (£bn)'!T75</f>
        <v>0</v>
      </c>
      <c r="U75" s="28">
        <f>'Aggregates (£bn)'!U75-'[9]Aggregates (£bn)'!U75</f>
        <v>0</v>
      </c>
      <c r="V75" s="28">
        <f>'Aggregates (£bn)'!V75-'[9]Aggregates (£bn)'!V75</f>
        <v>0</v>
      </c>
      <c r="W75" s="28">
        <f>'Aggregates (£bn)'!W75-'[9]Aggregates (£bn)'!W75</f>
        <v>0</v>
      </c>
      <c r="X75" s="28">
        <f>'Aggregates (£bn)'!X75-'[9]Aggregates (£bn)'!X75</f>
        <v>0</v>
      </c>
      <c r="Y75" s="28">
        <f>'Aggregates (£bn)'!AA75-'[9]Aggregates (£bn)'!Y75</f>
        <v>-1319.6420000000001</v>
      </c>
      <c r="Z75" s="28">
        <f>'Aggregates (£bn)'!AB75-'[9]Aggregates (£bn)'!Z75</f>
        <v>-970.63131007604227</v>
      </c>
      <c r="AA75" s="28">
        <f>'Aggregates (£bn)'!AC75-'[9]Aggregates (£bn)'!AA75</f>
        <v>1440.029</v>
      </c>
      <c r="AB75" s="28">
        <f>'Aggregates (£bn)'!AD75-'[9]Aggregates (£bn)'!AB75</f>
        <v>-77.720689923957806</v>
      </c>
      <c r="AC75" s="28">
        <f>'Aggregates (£bn)'!AE75-'[9]Aggregates (£bn)'!AC75</f>
        <v>272.51900000000001</v>
      </c>
      <c r="AD75" s="28">
        <f>'Aggregates (£bn)'!AF75-'[9]Aggregates (£bn)'!AD75</f>
        <v>1855.01</v>
      </c>
      <c r="AE75" s="28">
        <f>'Aggregates (£bn)'!AG73-'[9]Aggregates (£bn)'!AE75</f>
        <v>-1814.8061651232656</v>
      </c>
      <c r="AF75" s="28"/>
      <c r="AG75" s="99" t="s">
        <v>59</v>
      </c>
      <c r="AH75" s="28">
        <f>'Aggregates (per cent of GDP)'!C72-'[9]Aggregates (per cent of GDP)'!C72</f>
        <v>0</v>
      </c>
      <c r="AI75" s="28">
        <f>'Aggregates (per cent of GDP)'!D72-'[9]Aggregates (per cent of GDP)'!D72</f>
        <v>0</v>
      </c>
      <c r="AJ75" s="28">
        <f>'Aggregates (per cent of GDP)'!E72-'[9]Aggregates (per cent of GDP)'!E72</f>
        <v>0</v>
      </c>
      <c r="AK75" s="28">
        <f>'Aggregates (per cent of GDP)'!F72-'[9]Aggregates (per cent of GDP)'!F72</f>
        <v>0</v>
      </c>
      <c r="AL75" s="28">
        <f>'Aggregates (per cent of GDP)'!G72-'[9]Aggregates (per cent of GDP)'!G72</f>
        <v>0</v>
      </c>
      <c r="AM75" s="28">
        <f>'Aggregates (per cent of GDP)'!H72-'[9]Aggregates (per cent of GDP)'!H72</f>
        <v>0</v>
      </c>
      <c r="AN75" s="28">
        <f>'Aggregates (per cent of GDP)'!I72-'[9]Aggregates (per cent of GDP)'!I72</f>
        <v>0</v>
      </c>
      <c r="AO75" s="28">
        <f>'Aggregates (per cent of GDP)'!J72-'[9]Aggregates (per cent of GDP)'!J72</f>
        <v>0</v>
      </c>
      <c r="AP75" s="28">
        <f>'Aggregates (per cent of GDP)'!K72-'[9]Aggregates (per cent of GDP)'!K72</f>
        <v>0</v>
      </c>
      <c r="AQ75" s="28">
        <f>'Aggregates (per cent of GDP)'!L72-'[9]Aggregates (per cent of GDP)'!L72</f>
        <v>0</v>
      </c>
      <c r="AR75" s="28">
        <f>'Aggregates (per cent of GDP)'!M72-'[9]Aggregates (per cent of GDP)'!M72</f>
        <v>0</v>
      </c>
      <c r="AS75" s="28">
        <f>'Aggregates (per cent of GDP)'!L72-'[9]Aggregates (per cent of GDP)'!N72</f>
        <v>-6.3792024011254433</v>
      </c>
      <c r="AT75" s="28">
        <f>'Aggregates (per cent of GDP)'!N72-'[9]Aggregates (per cent of GDP)'!O72</f>
        <v>-0.17700575830356247</v>
      </c>
      <c r="AU75" s="28">
        <f>'Aggregates (per cent of GDP)'!P72-'[9]Aggregates (per cent of GDP)'!P72</f>
        <v>0</v>
      </c>
      <c r="AV75" s="28">
        <f>'Aggregates (per cent of GDP)'!R72-'[9]Aggregates (per cent of GDP)'!Q72</f>
        <v>70.685826679796023</v>
      </c>
      <c r="AW75" s="28">
        <f>'Aggregates (per cent of GDP)'!R72-'[9]Aggregates (per cent of GDP)'!R72</f>
        <v>0</v>
      </c>
      <c r="AX75" s="28">
        <f>'Aggregates (per cent of GDP)'!S72-'[9]Aggregates (per cent of GDP)'!S72</f>
        <v>0</v>
      </c>
      <c r="AY75" s="28">
        <f>'Aggregates (per cent of GDP)'!T72-'[9]Aggregates (per cent of GDP)'!T72</f>
        <v>0</v>
      </c>
      <c r="AZ75" s="28">
        <f>'Aggregates (per cent of GDP)'!U72-'[9]Aggregates (per cent of GDP)'!U72</f>
        <v>0</v>
      </c>
      <c r="BA75" s="28">
        <f>'Aggregates (per cent of GDP)'!V72-'[9]Aggregates (per cent of GDP)'!V72</f>
        <v>0</v>
      </c>
      <c r="BB75" s="28">
        <f>'Aggregates (per cent of GDP)'!W72-'[9]Aggregates (per cent of GDP)'!W72</f>
        <v>0</v>
      </c>
      <c r="BC75" s="28">
        <f>'Aggregates (per cent of GDP)'!X72-'[9]Aggregates (per cent of GDP)'!X72</f>
        <v>0</v>
      </c>
      <c r="BD75" s="28">
        <f>'Aggregates (per cent of GDP)'!AA72-'[9]Aggregates (per cent of GDP)'!Y72</f>
        <v>-74.111079917328439</v>
      </c>
      <c r="BE75" s="28">
        <f>'Aggregates (per cent of GDP)'!AB72-'[9]Aggregates (per cent of GDP)'!Z72</f>
        <v>-47.263915323633775</v>
      </c>
      <c r="BF75" s="28">
        <f>'Aggregates (per cent of GDP)'!AC72-'[9]Aggregates (per cent of GDP)'!AA72</f>
        <v>81.627471850777596</v>
      </c>
      <c r="BG75" s="28"/>
      <c r="BH75" s="28"/>
      <c r="BI75" s="28"/>
      <c r="BK75" s="106" t="s">
        <v>280</v>
      </c>
      <c r="BL75" s="28">
        <f>'Aggregates (2024-25 prices)'!C72-'[9]Aggregates (2024-25 prices)'!$C$72</f>
        <v>-0.26971033402924149</v>
      </c>
      <c r="BM75" s="28">
        <f>'Aggregates (2024-25 prices)'!D72-'[9]Aggregates (2024-25 prices)'!D72</f>
        <v>-0.30287760960322885</v>
      </c>
      <c r="BN75" s="28">
        <f>'Aggregates (2024-25 prices)'!E72-'[9]Aggregates (2024-25 prices)'!E72</f>
        <v>-0.27484629436321484</v>
      </c>
      <c r="BO75" s="28">
        <f>'Aggregates (2024-25 prices)'!F72-'[9]Aggregates (2024-25 prices)'!F72</f>
        <v>-1.2182150313151396E-2</v>
      </c>
      <c r="BP75" s="28">
        <f>'Aggregates (2024-25 prices)'!G72-'[9]Aggregates (2024-25 prices)'!G72</f>
        <v>-1.5849164926933668E-2</v>
      </c>
      <c r="BQ75" s="28">
        <f>'Aggregates (2024-25 prices)'!H72-'[9]Aggregates (2024-25 prices)'!H72</f>
        <v>-2.8031315240070853E-2</v>
      </c>
      <c r="BR75" s="28">
        <f>'Aggregates (2024-25 prices)'!I72-'[9]Aggregates (2024-25 prices)'!I72</f>
        <v>-0.2419373695199738</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58</v>
      </c>
      <c r="C76" s="28">
        <f>'Aggregates (£bn)'!C76-'[9]Aggregates (£bn)'!C76</f>
        <v>0</v>
      </c>
      <c r="D76" s="28">
        <f>'Aggregates (£bn)'!D76-'[9]Aggregates (£bn)'!D76</f>
        <v>0</v>
      </c>
      <c r="E76" s="28">
        <f>'Aggregates (£bn)'!E76-'[9]Aggregates (£bn)'!E76</f>
        <v>0</v>
      </c>
      <c r="F76" s="28">
        <f>'Aggregates (£bn)'!F76-'[9]Aggregates (£bn)'!F76</f>
        <v>0</v>
      </c>
      <c r="G76" s="28">
        <f>'Aggregates (£bn)'!G76-'[9]Aggregates (£bn)'!G76</f>
        <v>0</v>
      </c>
      <c r="H76" s="28">
        <f>'Aggregates (£bn)'!H76-'[9]Aggregates (£bn)'!H76</f>
        <v>0</v>
      </c>
      <c r="I76" s="28">
        <f>'Aggregates (£bn)'!I76-'[9]Aggregates (£bn)'!I76</f>
        <v>0</v>
      </c>
      <c r="J76" s="28">
        <f>'Aggregates (£bn)'!J76-'[9]Aggregates (£bn)'!J76</f>
        <v>0</v>
      </c>
      <c r="K76" s="28">
        <f>'Aggregates (£bn)'!K76-'[9]Aggregates (£bn)'!K76</f>
        <v>0</v>
      </c>
      <c r="L76" s="28">
        <f>'Aggregates (£bn)'!L76-'[9]Aggregates (£bn)'!L76</f>
        <v>0</v>
      </c>
      <c r="M76" s="28">
        <f>'Aggregates (£bn)'!L76-'[9]Aggregates (£bn)'!M76</f>
        <v>-12.019014603892963</v>
      </c>
      <c r="N76" s="28">
        <f>'Aggregates (£bn)'!M76-'[9]Aggregates (£bn)'!N76</f>
        <v>-136.79997079221408</v>
      </c>
      <c r="O76" s="28">
        <f>'Aggregates (£bn)'!N76-'[9]Aggregates (£bn)'!O76</f>
        <v>-12.019014603892941</v>
      </c>
      <c r="P76" s="28">
        <f>'Aggregates (£bn)'!P76-'[9]Aggregates (£bn)'!P76</f>
        <v>0</v>
      </c>
      <c r="Q76" s="28">
        <f>'Aggregates (£bn)'!Q76-'[9]Aggregates (£bn)'!Q76</f>
        <v>0</v>
      </c>
      <c r="R76" s="28">
        <f>'Aggregates (£bn)'!R76-'[9]Aggregates (£bn)'!R76</f>
        <v>0</v>
      </c>
      <c r="S76" s="28">
        <f>'Aggregates (£bn)'!S76-'[9]Aggregates (£bn)'!S76</f>
        <v>0</v>
      </c>
      <c r="T76" s="28">
        <f>'Aggregates (£bn)'!T76-'[9]Aggregates (£bn)'!T76</f>
        <v>0</v>
      </c>
      <c r="U76" s="28">
        <f>'Aggregates (£bn)'!U76-'[9]Aggregates (£bn)'!U76</f>
        <v>0</v>
      </c>
      <c r="V76" s="28">
        <f>'Aggregates (£bn)'!V76-'[9]Aggregates (£bn)'!V76</f>
        <v>0</v>
      </c>
      <c r="W76" s="28">
        <f>'Aggregates (£bn)'!W76-'[9]Aggregates (£bn)'!W76</f>
        <v>0</v>
      </c>
      <c r="X76" s="28">
        <f>'Aggregates (£bn)'!X76-'[9]Aggregates (£bn)'!X76</f>
        <v>0</v>
      </c>
      <c r="Y76" s="28">
        <f>'Aggregates (£bn)'!AA76-'[9]Aggregates (£bn)'!Y76</f>
        <v>-1412.8430000000001</v>
      </c>
      <c r="Z76" s="28">
        <f>'Aggregates (£bn)'!AB76-'[9]Aggregates (£bn)'!Z76</f>
        <v>-939.06101460389289</v>
      </c>
      <c r="AA76" s="28">
        <f>'Aggregates (£bn)'!AC76-'[9]Aggregates (£bn)'!AA76</f>
        <v>1527.7550000000001</v>
      </c>
      <c r="AB76" s="28">
        <f>'Aggregates (£bn)'!AD76-'[9]Aggregates (£bn)'!AB76</f>
        <v>-81.637985396107041</v>
      </c>
      <c r="AC76" s="28">
        <f>'Aggregates (£bn)'!AE76-'[9]Aggregates (£bn)'!AC76</f>
        <v>266.702</v>
      </c>
      <c r="AD76" s="28">
        <f>'Aggregates (£bn)'!AF76-'[9]Aggregates (£bn)'!AD76</f>
        <v>1914.7170000000001</v>
      </c>
      <c r="AE76" s="28">
        <f>'Aggregates (£bn)'!AG74-'[9]Aggregates (£bn)'!AE76</f>
        <v>-1890.2701336138921</v>
      </c>
      <c r="AF76" s="28"/>
      <c r="AG76" s="100" t="s">
        <v>60</v>
      </c>
      <c r="AH76" s="28">
        <f>'Aggregates (per cent of GDP)'!C73-'[9]Aggregates (per cent of GDP)'!C73</f>
        <v>0</v>
      </c>
      <c r="AI76" s="28">
        <f>'Aggregates (per cent of GDP)'!D73-'[9]Aggregates (per cent of GDP)'!D73</f>
        <v>0</v>
      </c>
      <c r="AJ76" s="28">
        <f>'Aggregates (per cent of GDP)'!E73-'[9]Aggregates (per cent of GDP)'!E73</f>
        <v>0</v>
      </c>
      <c r="AK76" s="28">
        <f>'Aggregates (per cent of GDP)'!F73-'[9]Aggregates (per cent of GDP)'!F73</f>
        <v>0</v>
      </c>
      <c r="AL76" s="28">
        <f>'Aggregates (per cent of GDP)'!G73-'[9]Aggregates (per cent of GDP)'!G73</f>
        <v>0</v>
      </c>
      <c r="AM76" s="28">
        <f>'Aggregates (per cent of GDP)'!H73-'[9]Aggregates (per cent of GDP)'!H73</f>
        <v>0</v>
      </c>
      <c r="AN76" s="28">
        <f>'Aggregates (per cent of GDP)'!I73-'[9]Aggregates (per cent of GDP)'!I73</f>
        <v>0</v>
      </c>
      <c r="AO76" s="28">
        <f>'Aggregates (per cent of GDP)'!J73-'[9]Aggregates (per cent of GDP)'!J73</f>
        <v>0</v>
      </c>
      <c r="AP76" s="28">
        <f>'Aggregates (per cent of GDP)'!K73-'[9]Aggregates (per cent of GDP)'!K73</f>
        <v>0</v>
      </c>
      <c r="AQ76" s="28">
        <f>'Aggregates (per cent of GDP)'!L73-'[9]Aggregates (per cent of GDP)'!L73</f>
        <v>0</v>
      </c>
      <c r="AR76" s="28">
        <f>'Aggregates (per cent of GDP)'!M73-'[9]Aggregates (per cent of GDP)'!M73</f>
        <v>0</v>
      </c>
      <c r="AS76" s="28">
        <f>'Aggregates (per cent of GDP)'!L73-'[9]Aggregates (per cent of GDP)'!N73</f>
        <v>-3.6025403103766767</v>
      </c>
      <c r="AT76" s="28">
        <f>'Aggregates (per cent of GDP)'!N73-'[9]Aggregates (per cent of GDP)'!O73</f>
        <v>-0.10883712300411341</v>
      </c>
      <c r="AU76" s="28">
        <f>'Aggregates (per cent of GDP)'!P73-'[9]Aggregates (per cent of GDP)'!P73</f>
        <v>0</v>
      </c>
      <c r="AV76" s="28">
        <f>'Aggregates (per cent of GDP)'!R73-'[9]Aggregates (per cent of GDP)'!Q73</f>
        <v>72.258435919827704</v>
      </c>
      <c r="AW76" s="28">
        <f>'Aggregates (per cent of GDP)'!R73-'[9]Aggregates (per cent of GDP)'!R73</f>
        <v>0</v>
      </c>
      <c r="AX76" s="28">
        <f>'Aggregates (per cent of GDP)'!S73-'[9]Aggregates (per cent of GDP)'!S73</f>
        <v>0</v>
      </c>
      <c r="AY76" s="28">
        <f>'Aggregates (per cent of GDP)'!T73-'[9]Aggregates (per cent of GDP)'!T73</f>
        <v>0</v>
      </c>
      <c r="AZ76" s="28">
        <f>'Aggregates (per cent of GDP)'!U73-'[9]Aggregates (per cent of GDP)'!U73</f>
        <v>0</v>
      </c>
      <c r="BA76" s="28">
        <f>'Aggregates (per cent of GDP)'!V73-'[9]Aggregates (per cent of GDP)'!V73</f>
        <v>0</v>
      </c>
      <c r="BB76" s="28">
        <f>'Aggregates (per cent of GDP)'!W73-'[9]Aggregates (per cent of GDP)'!W73</f>
        <v>0</v>
      </c>
      <c r="BC76" s="28">
        <f>'Aggregates (per cent of GDP)'!X73-'[9]Aggregates (per cent of GDP)'!X73</f>
        <v>0</v>
      </c>
      <c r="BD76" s="28">
        <f>'Aggregates (per cent of GDP)'!AA73-'[9]Aggregates (per cent of GDP)'!Y73</f>
        <v>-74.164341130924569</v>
      </c>
      <c r="BE76" s="28">
        <f>'Aggregates (per cent of GDP)'!AB73-'[9]Aggregates (per cent of GDP)'!Z73</f>
        <v>-57.966467681784209</v>
      </c>
      <c r="BF76" s="28">
        <f>'Aggregates (per cent of GDP)'!AC73-'[9]Aggregates (per cent of GDP)'!AA73</f>
        <v>83.042427722510482</v>
      </c>
      <c r="BG76" s="28"/>
      <c r="BH76" s="28"/>
      <c r="BI76" s="28"/>
      <c r="BK76" s="106" t="s">
        <v>282</v>
      </c>
      <c r="BL76" s="28">
        <f>'Aggregates (2024-25 prices)'!C73-'[9]Aggregates (2024-25 prices)'!$C$73</f>
        <v>-0.38575662949210709</v>
      </c>
      <c r="BM76" s="28">
        <f>'Aggregates (2024-25 prices)'!D73-'[9]Aggregates (2024-25 prices)'!D73</f>
        <v>-0.30503023543997188</v>
      </c>
      <c r="BN76" s="28">
        <f>'Aggregates (2024-25 prices)'!E73-'[9]Aggregates (2024-25 prices)'!E73</f>
        <v>-0.27193308550181428</v>
      </c>
      <c r="BO76" s="28">
        <f>'Aggregates (2024-25 prices)'!F73-'[9]Aggregates (2024-25 prices)'!F73</f>
        <v>-1.6920693928142327E-2</v>
      </c>
      <c r="BP76" s="28">
        <f>'Aggregates (2024-25 prices)'!G73-'[9]Aggregates (2024-25 prices)'!G73</f>
        <v>-1.6176456009915796E-2</v>
      </c>
      <c r="BQ76" s="28">
        <f>'Aggregates (2024-25 prices)'!H73-'[9]Aggregates (2024-25 prices)'!H73</f>
        <v>-3.3097149938072334E-2</v>
      </c>
      <c r="BR76" s="28">
        <f>'Aggregates (2024-25 prices)'!I73-'[9]Aggregates (2024-25 prices)'!I73</f>
        <v>-0.3555566294920709</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98" t="s">
        <v>59</v>
      </c>
      <c r="C77" s="28">
        <f>'Aggregates (£bn)'!C77-'[9]Aggregates (£bn)'!C77</f>
        <v>0</v>
      </c>
      <c r="D77" s="28">
        <f>'Aggregates (£bn)'!D77-'[9]Aggregates (£bn)'!D77</f>
        <v>0</v>
      </c>
      <c r="E77" s="28">
        <f>'Aggregates (£bn)'!E77-'[9]Aggregates (£bn)'!E77</f>
        <v>0</v>
      </c>
      <c r="F77" s="28">
        <f>'Aggregates (£bn)'!F77-'[9]Aggregates (£bn)'!F77</f>
        <v>0</v>
      </c>
      <c r="G77" s="28">
        <f>'Aggregates (£bn)'!G77-'[9]Aggregates (£bn)'!G77</f>
        <v>0</v>
      </c>
      <c r="H77" s="28">
        <f>'Aggregates (£bn)'!H77-'[9]Aggregates (£bn)'!H77</f>
        <v>0</v>
      </c>
      <c r="I77" s="28">
        <f>'Aggregates (£bn)'!I77-'[9]Aggregates (£bn)'!I77</f>
        <v>0</v>
      </c>
      <c r="J77" s="28">
        <f>'Aggregates (£bn)'!J77-'[9]Aggregates (£bn)'!J77</f>
        <v>0</v>
      </c>
      <c r="K77" s="28">
        <f>'Aggregates (£bn)'!K77-'[9]Aggregates (£bn)'!K77</f>
        <v>0</v>
      </c>
      <c r="L77" s="28">
        <f>'Aggregates (£bn)'!L77-'[9]Aggregates (£bn)'!L77</f>
        <v>0</v>
      </c>
      <c r="M77" s="28">
        <f>'Aggregates (£bn)'!L77-'[9]Aggregates (£bn)'!M77</f>
        <v>-3.4407034220351917</v>
      </c>
      <c r="N77" s="28">
        <f>'Aggregates (£bn)'!M77-'[9]Aggregates (£bn)'!N77</f>
        <v>-120.5605931559296</v>
      </c>
      <c r="O77" s="28">
        <f>'Aggregates (£bn)'!N77-'[9]Aggregates (£bn)'!O77</f>
        <v>-3.4407034220352131</v>
      </c>
      <c r="P77" s="28">
        <f>'Aggregates (£bn)'!P77-'[9]Aggregates (£bn)'!P77</f>
        <v>0</v>
      </c>
      <c r="Q77" s="28">
        <f>'Aggregates (£bn)'!Q77-'[9]Aggregates (£bn)'!Q77</f>
        <v>0</v>
      </c>
      <c r="R77" s="28">
        <f>'Aggregates (£bn)'!R77-'[9]Aggregates (£bn)'!R77</f>
        <v>0</v>
      </c>
      <c r="S77" s="28">
        <f>'Aggregates (£bn)'!S77-'[9]Aggregates (£bn)'!S77</f>
        <v>0</v>
      </c>
      <c r="T77" s="28">
        <f>'Aggregates (£bn)'!T77-'[9]Aggregates (£bn)'!T77</f>
        <v>0</v>
      </c>
      <c r="U77" s="28">
        <f>'Aggregates (£bn)'!U77-'[9]Aggregates (£bn)'!U77</f>
        <v>0</v>
      </c>
      <c r="V77" s="28">
        <f>'Aggregates (£bn)'!V77-'[9]Aggregates (£bn)'!V77</f>
        <v>0</v>
      </c>
      <c r="W77" s="28">
        <f>'Aggregates (£bn)'!W77-'[9]Aggregates (£bn)'!W77</f>
        <v>0</v>
      </c>
      <c r="X77" s="28">
        <f>'Aggregates (£bn)'!X77-'[9]Aggregates (£bn)'!X77</f>
        <v>0</v>
      </c>
      <c r="Y77" s="28">
        <f>'Aggregates (£bn)'!AA77-'[9]Aggregates (£bn)'!Y77</f>
        <v>-1468.3600000000001</v>
      </c>
      <c r="Z77" s="28">
        <f>'Aggregates (£bn)'!AB77-'[9]Aggregates (£bn)'!Z77</f>
        <v>-936.92670342203519</v>
      </c>
      <c r="AA77" s="28">
        <f>'Aggregates (£bn)'!AC77-'[9]Aggregates (£bn)'!AA77</f>
        <v>1586.7049999999999</v>
      </c>
      <c r="AB77" s="28">
        <f>'Aggregates (£bn)'!AD77-'[9]Aggregates (£bn)'!AB77</f>
        <v>-80.099296577964807</v>
      </c>
      <c r="AC77" s="28">
        <f>'Aggregates (£bn)'!AE77-'[9]Aggregates (£bn)'!AC77</f>
        <v>273.5920000000001</v>
      </c>
      <c r="AD77" s="28">
        <f>'Aggregates (£bn)'!AF77-'[9]Aggregates (£bn)'!AD77</f>
        <v>1979.2429999999999</v>
      </c>
      <c r="AE77" s="28">
        <f>'Aggregates (£bn)'!AG75-'[9]Aggregates (£bn)'!AE77</f>
        <v>-1945.4065100392015</v>
      </c>
      <c r="AF77" s="28"/>
      <c r="AG77" s="66" t="s">
        <v>61</v>
      </c>
      <c r="AH77" s="28">
        <f>'Aggregates (per cent of GDP)'!C74-'[9]Aggregates (per cent of GDP)'!C74</f>
        <v>0</v>
      </c>
      <c r="AI77" s="28">
        <f>'Aggregates (per cent of GDP)'!D74-'[9]Aggregates (per cent of GDP)'!D74</f>
        <v>0</v>
      </c>
      <c r="AJ77" s="28">
        <f>'Aggregates (per cent of GDP)'!E74-'[9]Aggregates (per cent of GDP)'!E74</f>
        <v>0</v>
      </c>
      <c r="AK77" s="28">
        <f>'Aggregates (per cent of GDP)'!F74-'[9]Aggregates (per cent of GDP)'!F74</f>
        <v>0</v>
      </c>
      <c r="AL77" s="28">
        <f>'Aggregates (per cent of GDP)'!G74-'[9]Aggregates (per cent of GDP)'!G74</f>
        <v>0</v>
      </c>
      <c r="AM77" s="28">
        <f>'Aggregates (per cent of GDP)'!H74-'[9]Aggregates (per cent of GDP)'!H74</f>
        <v>0</v>
      </c>
      <c r="AN77" s="28">
        <f>'Aggregates (per cent of GDP)'!I74-'[9]Aggregates (per cent of GDP)'!I74</f>
        <v>0</v>
      </c>
      <c r="AO77" s="28">
        <f>'Aggregates (per cent of GDP)'!J74-'[9]Aggregates (per cent of GDP)'!J74</f>
        <v>0</v>
      </c>
      <c r="AP77" s="28">
        <f>'Aggregates (per cent of GDP)'!K74-'[9]Aggregates (per cent of GDP)'!K74</f>
        <v>0</v>
      </c>
      <c r="AQ77" s="28">
        <f>'Aggregates (per cent of GDP)'!L74-'[9]Aggregates (per cent of GDP)'!L74</f>
        <v>0</v>
      </c>
      <c r="AR77" s="28">
        <f>'Aggregates (per cent of GDP)'!M74-'[9]Aggregates (per cent of GDP)'!M74</f>
        <v>0</v>
      </c>
      <c r="AS77" s="28">
        <f>'Aggregates (per cent of GDP)'!L74-'[9]Aggregates (per cent of GDP)'!N74</f>
        <v>-3.6721306453050038</v>
      </c>
      <c r="AT77" s="28">
        <f>'Aggregates (per cent of GDP)'!N74-'[9]Aggregates (per cent of GDP)'!O74</f>
        <v>2.4353766109568298E-3</v>
      </c>
      <c r="AU77" s="28">
        <f>'Aggregates (per cent of GDP)'!P74-'[9]Aggregates (per cent of GDP)'!P74</f>
        <v>0</v>
      </c>
      <c r="AV77" s="28">
        <f>'Aggregates (per cent of GDP)'!R74-'[9]Aggregates (per cent of GDP)'!Q74</f>
        <v>68.761508808950936</v>
      </c>
      <c r="AW77" s="28">
        <f>'Aggregates (per cent of GDP)'!R74-'[9]Aggregates (per cent of GDP)'!R74</f>
        <v>0</v>
      </c>
      <c r="AX77" s="28">
        <f>'Aggregates (per cent of GDP)'!S74-'[9]Aggregates (per cent of GDP)'!S74</f>
        <v>0</v>
      </c>
      <c r="AY77" s="28">
        <f>'Aggregates (per cent of GDP)'!T74-'[9]Aggregates (per cent of GDP)'!T74</f>
        <v>0</v>
      </c>
      <c r="AZ77" s="28">
        <f>'Aggregates (per cent of GDP)'!U74-'[9]Aggregates (per cent of GDP)'!U74</f>
        <v>0</v>
      </c>
      <c r="BA77" s="28">
        <f>'Aggregates (per cent of GDP)'!V74-'[9]Aggregates (per cent of GDP)'!V74</f>
        <v>0</v>
      </c>
      <c r="BB77" s="28">
        <f>'Aggregates (per cent of GDP)'!W74-'[9]Aggregates (per cent of GDP)'!W74</f>
        <v>0</v>
      </c>
      <c r="BC77" s="28">
        <f>'Aggregates (per cent of GDP)'!X74-'[9]Aggregates (per cent of GDP)'!X74</f>
        <v>0</v>
      </c>
      <c r="BD77" s="28">
        <f>'Aggregates (per cent of GDP)'!AA74-'[9]Aggregates (per cent of GDP)'!Y74</f>
        <v>-70.325825062182204</v>
      </c>
      <c r="BE77" s="28">
        <f>'Aggregates (per cent of GDP)'!AB74-'[9]Aggregates (per cent of GDP)'!Z74</f>
        <v>-59.14598294050117</v>
      </c>
      <c r="BF77" s="28">
        <f>'Aggregates (per cent of GDP)'!AC74-'[9]Aggregates (per cent of GDP)'!AA74</f>
        <v>81.580257796092624</v>
      </c>
      <c r="BG77" s="28"/>
      <c r="BH77" s="28"/>
      <c r="BI77" s="28"/>
      <c r="BK77" s="106" t="s">
        <v>284</v>
      </c>
      <c r="BL77" s="28">
        <f>'Aggregates (2024-25 prices)'!C74-'[9]Aggregates (2024-25 prices)'!$C$74</f>
        <v>-0.27299999999991087</v>
      </c>
      <c r="BM77" s="28">
        <f>'Aggregates (2024-25 prices)'!D74-'[9]Aggregates (2024-25 prices)'!D74</f>
        <v>0</v>
      </c>
      <c r="BN77" s="28">
        <f>'Aggregates (2024-25 prices)'!E74-'[9]Aggregates (2024-25 prices)'!E74</f>
        <v>0</v>
      </c>
      <c r="BO77" s="28">
        <f>'Aggregates (2024-25 prices)'!F74-'[9]Aggregates (2024-25 prices)'!F74</f>
        <v>0</v>
      </c>
      <c r="BP77" s="28">
        <f>'Aggregates (2024-25 prices)'!G74-'[9]Aggregates (2024-25 prices)'!G74</f>
        <v>0</v>
      </c>
      <c r="BQ77" s="28">
        <f>'Aggregates (2024-25 prices)'!H74-'[9]Aggregates (2024-25 prices)'!H74</f>
        <v>0</v>
      </c>
      <c r="BR77" s="28">
        <f>'Aggregates (2024-25 prices)'!I74-'[9]Aggregates (2024-25 prices)'!I74</f>
        <v>-0.26000000000021828</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04" t="s">
        <v>60</v>
      </c>
      <c r="C78" s="28">
        <f>'Aggregates (£bn)'!C78-'[9]Aggregates (£bn)'!C78</f>
        <v>0</v>
      </c>
      <c r="D78" s="28">
        <f>'Aggregates (£bn)'!D78-'[9]Aggregates (£bn)'!D78</f>
        <v>0</v>
      </c>
      <c r="E78" s="28">
        <f>'Aggregates (£bn)'!E78-'[9]Aggregates (£bn)'!E78</f>
        <v>0</v>
      </c>
      <c r="F78" s="28">
        <f>'Aggregates (£bn)'!F78-'[9]Aggregates (£bn)'!F78</f>
        <v>0</v>
      </c>
      <c r="G78" s="28">
        <f>'Aggregates (£bn)'!G78-'[9]Aggregates (£bn)'!G78</f>
        <v>0</v>
      </c>
      <c r="H78" s="28">
        <f>'Aggregates (£bn)'!H78-'[9]Aggregates (£bn)'!H78</f>
        <v>0</v>
      </c>
      <c r="I78" s="28">
        <f>'Aggregates (£bn)'!I78-'[9]Aggregates (£bn)'!I78</f>
        <v>0</v>
      </c>
      <c r="J78" s="28">
        <f>'Aggregates (£bn)'!J78-'[9]Aggregates (£bn)'!J78</f>
        <v>0</v>
      </c>
      <c r="K78" s="28">
        <f>'Aggregates (£bn)'!K78-'[9]Aggregates (£bn)'!K78</f>
        <v>0</v>
      </c>
      <c r="L78" s="28">
        <f>'Aggregates (£bn)'!L78-'[9]Aggregates (£bn)'!L78</f>
        <v>0</v>
      </c>
      <c r="M78" s="28">
        <f>'Aggregates (£bn)'!L78-'[9]Aggregates (£bn)'!M78</f>
        <v>-2.2062569110985191</v>
      </c>
      <c r="N78" s="28">
        <f>'Aggregates (£bn)'!M78-'[9]Aggregates (£bn)'!N78</f>
        <v>-70.821486177802967</v>
      </c>
      <c r="O78" s="28">
        <f>'Aggregates (£bn)'!N78-'[9]Aggregates (£bn)'!O78</f>
        <v>-2.2062569110985208</v>
      </c>
      <c r="P78" s="28">
        <f>'Aggregates (£bn)'!P78-'[9]Aggregates (£bn)'!P78</f>
        <v>0</v>
      </c>
      <c r="Q78" s="28">
        <f>'Aggregates (£bn)'!Q78-'[9]Aggregates (£bn)'!Q78</f>
        <v>0</v>
      </c>
      <c r="R78" s="28">
        <f>'Aggregates (£bn)'!R78-'[9]Aggregates (£bn)'!R78</f>
        <v>0</v>
      </c>
      <c r="S78" s="28">
        <f>'Aggregates (£bn)'!S78-'[9]Aggregates (£bn)'!S78</f>
        <v>0</v>
      </c>
      <c r="T78" s="28">
        <f>'Aggregates (£bn)'!T78-'[9]Aggregates (£bn)'!T78</f>
        <v>0</v>
      </c>
      <c r="U78" s="28">
        <f>'Aggregates (£bn)'!U78-'[9]Aggregates (£bn)'!U78</f>
        <v>0</v>
      </c>
      <c r="V78" s="28">
        <f>'Aggregates (£bn)'!V78-'[9]Aggregates (£bn)'!V78</f>
        <v>0</v>
      </c>
      <c r="W78" s="28">
        <f>'Aggregates (£bn)'!W78-'[9]Aggregates (£bn)'!W78</f>
        <v>0</v>
      </c>
      <c r="X78" s="28">
        <f>'Aggregates (£bn)'!X78-'[9]Aggregates (£bn)'!X78</f>
        <v>0</v>
      </c>
      <c r="Y78" s="28">
        <f>'Aggregates (£bn)'!AA78-'[9]Aggregates (£bn)'!Y78</f>
        <v>-1538.6080000000002</v>
      </c>
      <c r="Z78" s="28">
        <f>'Aggregates (£bn)'!AB78-'[9]Aggregates (£bn)'!Z78</f>
        <v>-1202.7862569110987</v>
      </c>
      <c r="AA78" s="28">
        <f>'Aggregates (£bn)'!AC78-'[9]Aggregates (£bn)'!AA78</f>
        <v>1683.3680000000002</v>
      </c>
      <c r="AB78" s="28">
        <f>'Aggregates (£bn)'!AD78-'[9]Aggregates (£bn)'!AB78</f>
        <v>-52.085743088901488</v>
      </c>
      <c r="AC78" s="28">
        <f>'Aggregates (£bn)'!AE78-'[9]Aggregates (£bn)'!AC78</f>
        <v>289.45799999999986</v>
      </c>
      <c r="AD78" s="28">
        <f>'Aggregates (£bn)'!AF78-'[9]Aggregates (£bn)'!AD78</f>
        <v>2072.9380000000001</v>
      </c>
      <c r="AE78" s="28">
        <f>'Aggregates (£bn)'!AG76-'[9]Aggregates (£bn)'!AE78</f>
        <v>-2027.7633198109413</v>
      </c>
      <c r="AF78" s="28"/>
      <c r="AG78" s="103" t="s">
        <v>171</v>
      </c>
      <c r="AH78" s="28">
        <f>'Aggregates (per cent of GDP)'!C75-'[9]Aggregates (per cent of GDP)'!C75</f>
        <v>0</v>
      </c>
      <c r="AI78" s="28">
        <f>'Aggregates (per cent of GDP)'!D75-'[9]Aggregates (per cent of GDP)'!D75</f>
        <v>0</v>
      </c>
      <c r="AJ78" s="28">
        <f>'Aggregates (per cent of GDP)'!E75-'[9]Aggregates (per cent of GDP)'!E75</f>
        <v>0</v>
      </c>
      <c r="AK78" s="28">
        <f>'Aggregates (per cent of GDP)'!F75-'[9]Aggregates (per cent of GDP)'!F75</f>
        <v>0</v>
      </c>
      <c r="AL78" s="28">
        <f>'Aggregates (per cent of GDP)'!G75-'[9]Aggregates (per cent of GDP)'!G75</f>
        <v>0</v>
      </c>
      <c r="AM78" s="28">
        <f>'Aggregates (per cent of GDP)'!H75-'[9]Aggregates (per cent of GDP)'!H75</f>
        <v>0</v>
      </c>
      <c r="AN78" s="28">
        <f>'Aggregates (per cent of GDP)'!I75-'[9]Aggregates (per cent of GDP)'!I75</f>
        <v>0</v>
      </c>
      <c r="AO78" s="28">
        <f>'Aggregates (per cent of GDP)'!J75-'[9]Aggregates (per cent of GDP)'!J75</f>
        <v>0</v>
      </c>
      <c r="AP78" s="28">
        <f>'Aggregates (per cent of GDP)'!K75-'[9]Aggregates (per cent of GDP)'!K75</f>
        <v>0</v>
      </c>
      <c r="AQ78" s="28">
        <f>'Aggregates (per cent of GDP)'!L75-'[9]Aggregates (per cent of GDP)'!L75</f>
        <v>0</v>
      </c>
      <c r="AR78" s="28">
        <f>'Aggregates (per cent of GDP)'!M75-'[9]Aggregates (per cent of GDP)'!M75</f>
        <v>0</v>
      </c>
      <c r="AS78" s="28">
        <f>'Aggregates (per cent of GDP)'!L75-'[9]Aggregates (per cent of GDP)'!N75</f>
        <v>-2.6613022057786129</v>
      </c>
      <c r="AT78" s="28">
        <f>'Aggregates (per cent of GDP)'!N75-'[9]Aggregates (per cent of GDP)'!O75</f>
        <v>0.20482024523265485</v>
      </c>
      <c r="AU78" s="28">
        <f>'Aggregates (per cent of GDP)'!P75-'[9]Aggregates (per cent of GDP)'!P75</f>
        <v>0</v>
      </c>
      <c r="AV78" s="28">
        <f>'Aggregates (per cent of GDP)'!R75-'[9]Aggregates (per cent of GDP)'!Q75</f>
        <v>66.313593057829777</v>
      </c>
      <c r="AW78" s="28">
        <f>'Aggregates (per cent of GDP)'!R75-'[9]Aggregates (per cent of GDP)'!R75</f>
        <v>0</v>
      </c>
      <c r="AX78" s="28">
        <f>'Aggregates (per cent of GDP)'!S75-'[9]Aggregates (per cent of GDP)'!S75</f>
        <v>0</v>
      </c>
      <c r="AY78" s="28">
        <f>'Aggregates (per cent of GDP)'!T75-'[9]Aggregates (per cent of GDP)'!T75</f>
        <v>0</v>
      </c>
      <c r="AZ78" s="28">
        <f>'Aggregates (per cent of GDP)'!U75-'[9]Aggregates (per cent of GDP)'!U75</f>
        <v>0</v>
      </c>
      <c r="BA78" s="28">
        <f>'Aggregates (per cent of GDP)'!V75-'[9]Aggregates (per cent of GDP)'!V75</f>
        <v>0</v>
      </c>
      <c r="BB78" s="28">
        <f>'Aggregates (per cent of GDP)'!W75-'[9]Aggregates (per cent of GDP)'!W75</f>
        <v>0</v>
      </c>
      <c r="BC78" s="28">
        <f>'Aggregates (per cent of GDP)'!X75-'[9]Aggregates (per cent of GDP)'!X75</f>
        <v>0</v>
      </c>
      <c r="BD78" s="28">
        <f>'Aggregates (per cent of GDP)'!AA75-'[9]Aggregates (per cent of GDP)'!Y75</f>
        <v>-69.933515705066071</v>
      </c>
      <c r="BE78" s="28">
        <f>'Aggregates (per cent of GDP)'!AB75-'[9]Aggregates (per cent of GDP)'!Z75</f>
        <v>-55.777989538597573</v>
      </c>
      <c r="BF78" s="28">
        <f>'Aggregates (per cent of GDP)'!AC75-'[9]Aggregates (per cent of GDP)'!AA75</f>
        <v>82.285044699633175</v>
      </c>
      <c r="BG78" s="28"/>
      <c r="BH78" s="28"/>
      <c r="BI78" s="28"/>
      <c r="BK78" s="106" t="s">
        <v>310</v>
      </c>
      <c r="BL78" s="28">
        <f>'Aggregates (2024-25 prices)'!C75-'[9]Aggregates (2024-25 prices)'!$C$75</f>
        <v>-1.502023925096637</v>
      </c>
      <c r="BM78" s="28">
        <f>'Aggregates (2024-25 prices)'!D75-'[9]Aggregates (2024-25 prices)'!D75</f>
        <v>18.16050213359199</v>
      </c>
      <c r="BN78" s="28">
        <f>'Aggregates (2024-25 prices)'!E75-'[9]Aggregates (2024-25 prices)'!E75</f>
        <v>15.238260471802505</v>
      </c>
      <c r="BO78" s="28">
        <f>'Aggregates (2024-25 prices)'!F75-'[9]Aggregates (2024-25 prices)'!F75</f>
        <v>4.0018114735607071</v>
      </c>
      <c r="BP78" s="28">
        <f>'Aggregates (2024-25 prices)'!G75-'[9]Aggregates (2024-25 prices)'!G75</f>
        <v>-1.0795698117707389</v>
      </c>
      <c r="BQ78" s="28">
        <f>'Aggregates (2024-25 prices)'!H75-'[9]Aggregates (2024-25 prices)'!H75</f>
        <v>2.9222416617899398</v>
      </c>
      <c r="BR78" s="28">
        <f>'Aggregates (2024-25 prices)'!I75-'[9]Aggregates (2024-25 prices)'!I75</f>
        <v>1071.7962489472413</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61</v>
      </c>
      <c r="C79" s="28">
        <f>'Aggregates (£bn)'!C79-'[9]Aggregates (£bn)'!C79</f>
        <v>0</v>
      </c>
      <c r="D79" s="28">
        <f>'Aggregates (£bn)'!D79-'[9]Aggregates (£bn)'!D79</f>
        <v>0</v>
      </c>
      <c r="E79" s="28">
        <f>'Aggregates (£bn)'!E79-'[9]Aggregates (£bn)'!E79</f>
        <v>0</v>
      </c>
      <c r="F79" s="28">
        <f>'Aggregates (£bn)'!F79-'[9]Aggregates (£bn)'!F79</f>
        <v>0</v>
      </c>
      <c r="G79" s="28">
        <f>'Aggregates (£bn)'!G79-'[9]Aggregates (£bn)'!G79</f>
        <v>0</v>
      </c>
      <c r="H79" s="28">
        <f>'Aggregates (£bn)'!H79-'[9]Aggregates (£bn)'!H79</f>
        <v>0</v>
      </c>
      <c r="I79" s="28">
        <f>'Aggregates (£bn)'!I79-'[9]Aggregates (£bn)'!I79</f>
        <v>0</v>
      </c>
      <c r="J79" s="28">
        <f>'Aggregates (£bn)'!J79-'[9]Aggregates (£bn)'!J79</f>
        <v>0</v>
      </c>
      <c r="K79" s="28">
        <f>'Aggregates (£bn)'!K79-'[9]Aggregates (£bn)'!K79</f>
        <v>0</v>
      </c>
      <c r="L79" s="28">
        <f>'Aggregates (£bn)'!L79-'[9]Aggregates (£bn)'!L79</f>
        <v>0</v>
      </c>
      <c r="M79" s="28">
        <f>'Aggregates (£bn)'!L79-'[9]Aggregates (£bn)'!M79</f>
        <v>5.1498887829318107E-2</v>
      </c>
      <c r="N79" s="28">
        <f>'Aggregates (£bn)'!M79-'[9]Aggregates (£bn)'!N79</f>
        <v>-77.702997775658645</v>
      </c>
      <c r="O79" s="28">
        <f>'Aggregates (£bn)'!N79-'[9]Aggregates (£bn)'!O79</f>
        <v>5.1498887829318107E-2</v>
      </c>
      <c r="P79" s="28">
        <f>'Aggregates (£bn)'!P79-'[9]Aggregates (£bn)'!P79</f>
        <v>0</v>
      </c>
      <c r="Q79" s="28">
        <f>'Aggregates (£bn)'!Q79-'[9]Aggregates (£bn)'!Q79</f>
        <v>0</v>
      </c>
      <c r="R79" s="28">
        <f>'Aggregates (£bn)'!R79-'[9]Aggregates (£bn)'!R79</f>
        <v>0</v>
      </c>
      <c r="S79" s="28">
        <f>'Aggregates (£bn)'!S79-'[9]Aggregates (£bn)'!S79</f>
        <v>0</v>
      </c>
      <c r="T79" s="28">
        <f>'Aggregates (£bn)'!T79-'[9]Aggregates (£bn)'!T79</f>
        <v>0</v>
      </c>
      <c r="U79" s="28">
        <f>'Aggregates (£bn)'!U79-'[9]Aggregates (£bn)'!U79</f>
        <v>0</v>
      </c>
      <c r="V79" s="28">
        <f>'Aggregates (£bn)'!V79-'[9]Aggregates (£bn)'!V79</f>
        <v>0</v>
      </c>
      <c r="W79" s="28">
        <f>'Aggregates (£bn)'!W79-'[9]Aggregates (£bn)'!W79</f>
        <v>0</v>
      </c>
      <c r="X79" s="28">
        <f>'Aggregates (£bn)'!X79-'[9]Aggregates (£bn)'!X79</f>
        <v>0</v>
      </c>
      <c r="Y79" s="28">
        <f>'Aggregates (£bn)'!AA79-'[9]Aggregates (£bn)'!Y79</f>
        <v>-1515.91</v>
      </c>
      <c r="Z79" s="28">
        <f>'Aggregates (£bn)'!AB79-'[9]Aggregates (£bn)'!Z79</f>
        <v>-1275.0985011121707</v>
      </c>
      <c r="AA79" s="28">
        <f>'Aggregates (£bn)'!AC79-'[9]Aggregates (£bn)'!AA79</f>
        <v>1725.1100000000001</v>
      </c>
      <c r="AB79" s="28">
        <f>'Aggregates (£bn)'!AD79-'[9]Aggregates (£bn)'!AB79</f>
        <v>-59.141498887829314</v>
      </c>
      <c r="AC79" s="28">
        <f>'Aggregates (£bn)'!AE79-'[9]Aggregates (£bn)'!AC79</f>
        <v>330.41700000000014</v>
      </c>
      <c r="AD79" s="28">
        <f>'Aggregates (£bn)'!AF79-'[9]Aggregates (£bn)'!AD79</f>
        <v>2153.9879999999998</v>
      </c>
      <c r="AE79" s="28">
        <f>'Aggregates (£bn)'!AG77-'[9]Aggregates (£bn)'!AE79</f>
        <v>-2114.7128835922308</v>
      </c>
      <c r="AF79" s="28"/>
      <c r="AG79" s="69" t="s">
        <v>182</v>
      </c>
      <c r="AH79" s="28">
        <f>'Aggregates (per cent of GDP)'!C76-'[9]Aggregates (per cent of GDP)'!C76</f>
        <v>0</v>
      </c>
      <c r="AI79" s="28">
        <f>'Aggregates (per cent of GDP)'!D76-'[9]Aggregates (per cent of GDP)'!D76</f>
        <v>0</v>
      </c>
      <c r="AJ79" s="28">
        <f>'Aggregates (per cent of GDP)'!E76-'[9]Aggregates (per cent of GDP)'!E76</f>
        <v>0</v>
      </c>
      <c r="AK79" s="28">
        <f>'Aggregates (per cent of GDP)'!F76-'[9]Aggregates (per cent of GDP)'!F76</f>
        <v>0</v>
      </c>
      <c r="AL79" s="28">
        <f>'Aggregates (per cent of GDP)'!G76-'[9]Aggregates (per cent of GDP)'!G76</f>
        <v>0</v>
      </c>
      <c r="AM79" s="28">
        <f>'Aggregates (per cent of GDP)'!H76-'[9]Aggregates (per cent of GDP)'!H76</f>
        <v>0</v>
      </c>
      <c r="AN79" s="28">
        <f>'Aggregates (per cent of GDP)'!I76-'[9]Aggregates (per cent of GDP)'!I76</f>
        <v>0</v>
      </c>
      <c r="AO79" s="28">
        <f>'Aggregates (per cent of GDP)'!J76-'[9]Aggregates (per cent of GDP)'!J76</f>
        <v>0</v>
      </c>
      <c r="AP79" s="28">
        <f>'Aggregates (per cent of GDP)'!K76-'[9]Aggregates (per cent of GDP)'!K76</f>
        <v>0</v>
      </c>
      <c r="AQ79" s="28">
        <f>'Aggregates (per cent of GDP)'!L76-'[9]Aggregates (per cent of GDP)'!L76</f>
        <v>0</v>
      </c>
      <c r="AR79" s="28">
        <f>'Aggregates (per cent of GDP)'!M76-'[9]Aggregates (per cent of GDP)'!M76</f>
        <v>0</v>
      </c>
      <c r="AS79" s="28">
        <f>'Aggregates (per cent of GDP)'!L76-'[9]Aggregates (per cent of GDP)'!N76</f>
        <v>-4.1440490141782025</v>
      </c>
      <c r="AT79" s="28">
        <f>'Aggregates (per cent of GDP)'!N76-'[9]Aggregates (per cent of GDP)'!O76</f>
        <v>0.35198262783261081</v>
      </c>
      <c r="AU79" s="28">
        <f>'Aggregates (per cent of GDP)'!P76-'[9]Aggregates (per cent of GDP)'!P76</f>
        <v>0</v>
      </c>
      <c r="AV79" s="28">
        <f>'Aggregates (per cent of GDP)'!R76-'[9]Aggregates (per cent of GDP)'!Q76</f>
        <v>73.075980956515266</v>
      </c>
      <c r="AW79" s="28">
        <f>'Aggregates (per cent of GDP)'!R76-'[9]Aggregates (per cent of GDP)'!R76</f>
        <v>0</v>
      </c>
      <c r="AX79" s="28">
        <f>'Aggregates (per cent of GDP)'!S76-'[9]Aggregates (per cent of GDP)'!S76</f>
        <v>0</v>
      </c>
      <c r="AY79" s="28">
        <f>'Aggregates (per cent of GDP)'!T76-'[9]Aggregates (per cent of GDP)'!T76</f>
        <v>0</v>
      </c>
      <c r="AZ79" s="28">
        <f>'Aggregates (per cent of GDP)'!U76-'[9]Aggregates (per cent of GDP)'!U76</f>
        <v>0</v>
      </c>
      <c r="BA79" s="28">
        <f>'Aggregates (per cent of GDP)'!V76-'[9]Aggregates (per cent of GDP)'!V76</f>
        <v>0</v>
      </c>
      <c r="BB79" s="28">
        <f>'Aggregates (per cent of GDP)'!W76-'[9]Aggregates (per cent of GDP)'!W76</f>
        <v>0</v>
      </c>
      <c r="BC79" s="28">
        <f>'Aggregates (per cent of GDP)'!X76-'[9]Aggregates (per cent of GDP)'!X76</f>
        <v>0</v>
      </c>
      <c r="BD79" s="28">
        <f>'Aggregates (per cent of GDP)'!AA76-'[9]Aggregates (per cent of GDP)'!Y76</f>
        <v>-73.629030917792051</v>
      </c>
      <c r="BE79" s="28">
        <f>'Aggregates (per cent of GDP)'!AB76-'[9]Aggregates (per cent of GDP)'!Z76</f>
        <v>-62.61093881251513</v>
      </c>
      <c r="BF79" s="28">
        <f>'Aggregates (per cent of GDP)'!AC76-'[9]Aggregates (per cent of GDP)'!AA76</f>
        <v>81.051818162137039</v>
      </c>
      <c r="BG79" s="28"/>
      <c r="BH79" s="28"/>
      <c r="BI79" s="28"/>
      <c r="BK79" s="108" t="s">
        <v>318</v>
      </c>
      <c r="BL79" s="28">
        <f>'Aggregates (2024-25 prices)'!C76-'[9]Aggregates (2024-25 prices)'!$C$76</f>
        <v>0.36949294571081737</v>
      </c>
      <c r="BM79" s="28">
        <f>'Aggregates (2024-25 prices)'!D76-'[9]Aggregates (2024-25 prices)'!D76</f>
        <v>13.770263082661131</v>
      </c>
      <c r="BN79" s="28">
        <f>'Aggregates (2024-25 prices)'!E76-'[9]Aggregates (2024-25 prices)'!E76</f>
        <v>15.391072911466836</v>
      </c>
      <c r="BO79" s="28">
        <f>'Aggregates (2024-25 prices)'!F76-'[9]Aggregates (2024-25 prices)'!F76</f>
        <v>-1.0931539858687529</v>
      </c>
      <c r="BP79" s="28">
        <f>'Aggregates (2024-25 prices)'!G76-'[9]Aggregates (2024-25 prices)'!G76</f>
        <v>-0.52765584293642576</v>
      </c>
      <c r="BQ79" s="28">
        <f>'Aggregates (2024-25 prices)'!H76-'[9]Aggregates (2024-25 prices)'!H76</f>
        <v>-1.6208098288051929</v>
      </c>
      <c r="BR79" s="28">
        <f>'Aggregates (2024-25 prices)'!I76-'[9]Aggregates (2024-25 prices)'!I76</f>
        <v>1113.5903710862917</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171</v>
      </c>
      <c r="C80" s="28">
        <f>'Aggregates (£bn)'!C80-'[9]Aggregates (£bn)'!C80</f>
        <v>0</v>
      </c>
      <c r="D80" s="28">
        <f>'Aggregates (£bn)'!D80-'[9]Aggregates (£bn)'!D80</f>
        <v>0</v>
      </c>
      <c r="E80" s="28">
        <f>'Aggregates (£bn)'!E80-'[9]Aggregates (£bn)'!E80</f>
        <v>0</v>
      </c>
      <c r="F80" s="28">
        <f>'Aggregates (£bn)'!F80-'[9]Aggregates (£bn)'!F80</f>
        <v>0</v>
      </c>
      <c r="G80" s="28">
        <f>'Aggregates (£bn)'!G80-'[9]Aggregates (£bn)'!G80</f>
        <v>0</v>
      </c>
      <c r="H80" s="28">
        <f>'Aggregates (£bn)'!H80-'[9]Aggregates (£bn)'!H80</f>
        <v>0</v>
      </c>
      <c r="I80" s="28">
        <f>'Aggregates (£bn)'!I80-'[9]Aggregates (£bn)'!I80</f>
        <v>0</v>
      </c>
      <c r="J80" s="28">
        <f>'Aggregates (£bn)'!J80-'[9]Aggregates (£bn)'!J80</f>
        <v>0</v>
      </c>
      <c r="K80" s="28">
        <f>'Aggregates (£bn)'!K80-'[9]Aggregates (£bn)'!K80</f>
        <v>0</v>
      </c>
      <c r="L80" s="28">
        <f>'Aggregates (£bn)'!L80-'[9]Aggregates (£bn)'!L80</f>
        <v>0</v>
      </c>
      <c r="M80" s="28">
        <f>'Aggregates (£bn)'!L80-'[9]Aggregates (£bn)'!M80</f>
        <v>4.4852336100003125</v>
      </c>
      <c r="N80" s="28">
        <f>'Aggregates (£bn)'!M80-'[9]Aggregates (£bn)'!N80</f>
        <v>-62.763467220000635</v>
      </c>
      <c r="O80" s="28">
        <f>'Aggregates (£bn)'!N80-'[9]Aggregates (£bn)'!O80</f>
        <v>4.4852336100003214</v>
      </c>
      <c r="P80" s="28">
        <f>'Aggregates (£bn)'!P80-'[9]Aggregates (£bn)'!P80</f>
        <v>0</v>
      </c>
      <c r="Q80" s="28">
        <f>'Aggregates (£bn)'!Q80-'[9]Aggregates (£bn)'!Q80</f>
        <v>0</v>
      </c>
      <c r="R80" s="28">
        <f>'Aggregates (£bn)'!R80-'[9]Aggregates (£bn)'!R80</f>
        <v>0</v>
      </c>
      <c r="S80" s="28">
        <f>'Aggregates (£bn)'!S80-'[9]Aggregates (£bn)'!S80</f>
        <v>0</v>
      </c>
      <c r="T80" s="28">
        <f>'Aggregates (£bn)'!T80-'[9]Aggregates (£bn)'!T80</f>
        <v>0</v>
      </c>
      <c r="U80" s="28">
        <f>'Aggregates (£bn)'!U80-'[9]Aggregates (£bn)'!U80</f>
        <v>0</v>
      </c>
      <c r="V80" s="28">
        <f>'Aggregates (£bn)'!V80-'[9]Aggregates (£bn)'!V80</f>
        <v>0</v>
      </c>
      <c r="W80" s="28">
        <f>'Aggregates (£bn)'!W80-'[9]Aggregates (£bn)'!W80</f>
        <v>0</v>
      </c>
      <c r="X80" s="28">
        <f>'Aggregates (£bn)'!X80-'[9]Aggregates (£bn)'!X80</f>
        <v>0</v>
      </c>
      <c r="Y80" s="28">
        <f>'Aggregates (£bn)'!AA80-'[9]Aggregates (£bn)'!Y80</f>
        <v>-1560.203</v>
      </c>
      <c r="Z80" s="28">
        <f>'Aggregates (£bn)'!AB80-'[9]Aggregates (£bn)'!Z80</f>
        <v>-1244.6277663899996</v>
      </c>
      <c r="AA80" s="28">
        <f>'Aggregates (£bn)'!AC80-'[9]Aggregates (£bn)'!AA80</f>
        <v>1801.91</v>
      </c>
      <c r="AB80" s="28">
        <f>'Aggregates (£bn)'!AD80-'[9]Aggregates (£bn)'!AB80</f>
        <v>-44.88223361000032</v>
      </c>
      <c r="AC80" s="28">
        <f>'Aggregates (£bn)'!AE80-'[9]Aggregates (£bn)'!AC80</f>
        <v>347.53199999999993</v>
      </c>
      <c r="AD80" s="28">
        <f>'Aggregates (£bn)'!AF80-'[9]Aggregates (£bn)'!AD80</f>
        <v>2229.9229999999998</v>
      </c>
      <c r="AE80" s="28">
        <f>'Aggregates (£bn)'!AG78-'[9]Aggregates (£bn)'!AE80</f>
        <v>-2190.0183208091157</v>
      </c>
      <c r="AF80" s="28"/>
      <c r="AG80" s="69" t="s">
        <v>186</v>
      </c>
      <c r="AH80" s="28">
        <f>'Aggregates (per cent of GDP)'!C77-'[9]Aggregates (per cent of GDP)'!C77</f>
        <v>0</v>
      </c>
      <c r="AI80" s="28">
        <f>'Aggregates (per cent of GDP)'!D77-'[9]Aggregates (per cent of GDP)'!D77</f>
        <v>0</v>
      </c>
      <c r="AJ80" s="28">
        <f>'Aggregates (per cent of GDP)'!E77-'[9]Aggregates (per cent of GDP)'!E77</f>
        <v>0</v>
      </c>
      <c r="AK80" s="28">
        <f>'Aggregates (per cent of GDP)'!F77-'[9]Aggregates (per cent of GDP)'!F77</f>
        <v>0</v>
      </c>
      <c r="AL80" s="28">
        <f>'Aggregates (per cent of GDP)'!G77-'[9]Aggregates (per cent of GDP)'!G77</f>
        <v>0</v>
      </c>
      <c r="AM80" s="28">
        <f>'Aggregates (per cent of GDP)'!H77-'[9]Aggregates (per cent of GDP)'!H77</f>
        <v>0</v>
      </c>
      <c r="AN80" s="28">
        <f>'Aggregates (per cent of GDP)'!I77-'[9]Aggregates (per cent of GDP)'!I77</f>
        <v>0</v>
      </c>
      <c r="AO80" s="28">
        <f>'Aggregates (per cent of GDP)'!J77-'[9]Aggregates (per cent of GDP)'!J77</f>
        <v>0</v>
      </c>
      <c r="AP80" s="28">
        <f>'Aggregates (per cent of GDP)'!K77-'[9]Aggregates (per cent of GDP)'!K77</f>
        <v>0</v>
      </c>
      <c r="AQ80" s="28">
        <f>'Aggregates (per cent of GDP)'!L77-'[9]Aggregates (per cent of GDP)'!L77</f>
        <v>0</v>
      </c>
      <c r="AR80" s="28">
        <f>'Aggregates (per cent of GDP)'!M77-'[9]Aggregates (per cent of GDP)'!M77</f>
        <v>0</v>
      </c>
      <c r="AS80" s="28">
        <f>'Aggregates (per cent of GDP)'!L77-'[9]Aggregates (per cent of GDP)'!N77</f>
        <v>-28.440013474515865</v>
      </c>
      <c r="AT80" s="28">
        <f>'Aggregates (per cent of GDP)'!N77-'[9]Aggregates (per cent of GDP)'!O77</f>
        <v>-3.3263252075085958E-2</v>
      </c>
      <c r="AU80" s="28">
        <f>'Aggregates (per cent of GDP)'!P77-'[9]Aggregates (per cent of GDP)'!P77</f>
        <v>0</v>
      </c>
      <c r="AV80" s="28">
        <f>'Aggregates (per cent of GDP)'!R77-'[9]Aggregates (per cent of GDP)'!Q77</f>
        <v>70.526067324821213</v>
      </c>
      <c r="AW80" s="28">
        <f>'Aggregates (per cent of GDP)'!R77-'[9]Aggregates (per cent of GDP)'!R77</f>
        <v>0</v>
      </c>
      <c r="AX80" s="28">
        <f>'Aggregates (per cent of GDP)'!S77-'[9]Aggregates (per cent of GDP)'!S77</f>
        <v>0</v>
      </c>
      <c r="AY80" s="28">
        <f>'Aggregates (per cent of GDP)'!T77-'[9]Aggregates (per cent of GDP)'!T77</f>
        <v>0</v>
      </c>
      <c r="AZ80" s="28">
        <f>'Aggregates (per cent of GDP)'!U77-'[9]Aggregates (per cent of GDP)'!U77</f>
        <v>0</v>
      </c>
      <c r="BA80" s="28">
        <f>'Aggregates (per cent of GDP)'!V77-'[9]Aggregates (per cent of GDP)'!V77</f>
        <v>0</v>
      </c>
      <c r="BB80" s="28">
        <f>'Aggregates (per cent of GDP)'!W77-'[9]Aggregates (per cent of GDP)'!W77</f>
        <v>0</v>
      </c>
      <c r="BC80" s="28">
        <f>'Aggregates (per cent of GDP)'!X77-'[9]Aggregates (per cent of GDP)'!X77</f>
        <v>0</v>
      </c>
      <c r="BD80" s="28">
        <f>'Aggregates (per cent of GDP)'!AA77-'[9]Aggregates (per cent of GDP)'!Y77</f>
        <v>-70.441055955367091</v>
      </c>
      <c r="BE80" s="28">
        <f>'Aggregates (per cent of GDP)'!AB77-'[9]Aggregates (per cent of GDP)'!Z77</f>
        <v>-56.882777142598471</v>
      </c>
      <c r="BF80" s="28">
        <f>'Aggregates (per cent of GDP)'!AC77-'[9]Aggregates (per cent of GDP)'!AA77</f>
        <v>91.386144807857448</v>
      </c>
      <c r="BG80" s="28"/>
      <c r="BH80" s="28"/>
      <c r="BI80" s="28"/>
      <c r="BL80" s="475" t="s">
        <v>188</v>
      </c>
      <c r="BM80" s="475"/>
      <c r="BN80" s="475"/>
      <c r="BO80" s="475"/>
      <c r="BP80" s="475"/>
      <c r="BQ80" s="475"/>
      <c r="BR80" s="475"/>
      <c r="BS80" s="475"/>
      <c r="BT80" s="475"/>
      <c r="BU80" s="475"/>
      <c r="BV80" s="475"/>
      <c r="BW80" s="475"/>
      <c r="BX80" s="475"/>
      <c r="BY80" s="475"/>
      <c r="BZ80" s="475"/>
      <c r="CA80" s="475"/>
      <c r="CB80" s="475"/>
      <c r="CC80" s="475"/>
      <c r="CD80" s="475"/>
      <c r="CE80" s="475"/>
      <c r="CF80" s="475"/>
      <c r="CG80" s="475"/>
      <c r="CH80" s="475"/>
      <c r="CI80" s="476"/>
    </row>
    <row r="81" spans="2:87" s="67" customFormat="1">
      <c r="B81" s="66" t="s">
        <v>182</v>
      </c>
      <c r="C81" s="28">
        <f>'Aggregates (£bn)'!C81-'[9]Aggregates (£bn)'!C81</f>
        <v>0</v>
      </c>
      <c r="D81" s="28">
        <f>'Aggregates (£bn)'!D81-'[9]Aggregates (£bn)'!D81</f>
        <v>0</v>
      </c>
      <c r="E81" s="28">
        <f>'Aggregates (£bn)'!E81-'[9]Aggregates (£bn)'!E81</f>
        <v>0</v>
      </c>
      <c r="F81" s="28">
        <f>'Aggregates (£bn)'!F81-'[9]Aggregates (£bn)'!F81</f>
        <v>0</v>
      </c>
      <c r="G81" s="28">
        <f>'Aggregates (£bn)'!G81-'[9]Aggregates (£bn)'!G81</f>
        <v>0</v>
      </c>
      <c r="H81" s="28">
        <f>'Aggregates (£bn)'!H81-'[9]Aggregates (£bn)'!H81</f>
        <v>0</v>
      </c>
      <c r="I81" s="28">
        <f>'Aggregates (£bn)'!I81-'[9]Aggregates (£bn)'!I81</f>
        <v>0</v>
      </c>
      <c r="J81" s="28">
        <f>'Aggregates (£bn)'!J81-'[9]Aggregates (£bn)'!J81</f>
        <v>0</v>
      </c>
      <c r="K81" s="28">
        <f>'Aggregates (£bn)'!K81-'[9]Aggregates (£bn)'!K81</f>
        <v>0</v>
      </c>
      <c r="L81" s="28">
        <f>'Aggregates (£bn)'!L81-'[9]Aggregates (£bn)'!L81</f>
        <v>0</v>
      </c>
      <c r="M81" s="28">
        <f>'Aggregates (£bn)'!L81-'[9]Aggregates (£bn)'!M81</f>
        <v>7.966623445833342</v>
      </c>
      <c r="N81" s="28">
        <f>'Aggregates (£bn)'!M81-'[9]Aggregates (£bn)'!N81</f>
        <v>-101.76124689166667</v>
      </c>
      <c r="O81" s="28">
        <f>'Aggregates (£bn)'!N81-'[9]Aggregates (£bn)'!O81</f>
        <v>7.966623445833342</v>
      </c>
      <c r="P81" s="28">
        <f>'Aggregates (£bn)'!P81-'[9]Aggregates (£bn)'!P81</f>
        <v>0</v>
      </c>
      <c r="Q81" s="28">
        <f>'Aggregates (£bn)'!Q81-'[9]Aggregates (£bn)'!Q81</f>
        <v>0</v>
      </c>
      <c r="R81" s="28">
        <f>'Aggregates (£bn)'!R81-'[9]Aggregates (£bn)'!R81</f>
        <v>0</v>
      </c>
      <c r="S81" s="28">
        <f>'Aggregates (£bn)'!S81-'[9]Aggregates (£bn)'!S81</f>
        <v>0</v>
      </c>
      <c r="T81" s="28">
        <f>'Aggregates (£bn)'!T81-'[9]Aggregates (£bn)'!T81</f>
        <v>0</v>
      </c>
      <c r="U81" s="28">
        <f>'Aggregates (£bn)'!U81-'[9]Aggregates (£bn)'!U81</f>
        <v>0</v>
      </c>
      <c r="V81" s="28">
        <f>'Aggregates (£bn)'!V81-'[9]Aggregates (£bn)'!V81</f>
        <v>0</v>
      </c>
      <c r="W81" s="28">
        <f>'Aggregates (£bn)'!W81-'[9]Aggregates (£bn)'!W81</f>
        <v>0</v>
      </c>
      <c r="X81" s="28">
        <f>'Aggregates (£bn)'!X81-'[9]Aggregates (£bn)'!X81</f>
        <v>0</v>
      </c>
      <c r="Y81" s="28">
        <f>'Aggregates (£bn)'!AA81-'[9]Aggregates (£bn)'!Y81</f>
        <v>-1578.94</v>
      </c>
      <c r="Z81" s="28">
        <f>'Aggregates (£bn)'!AB81-'[9]Aggregates (£bn)'!Z81</f>
        <v>-1341.7713765541666</v>
      </c>
      <c r="AA81" s="28">
        <f>'Aggregates (£bn)'!AC81-'[9]Aggregates (£bn)'!AA81</f>
        <v>1834.492</v>
      </c>
      <c r="AB81" s="28">
        <f>'Aggregates (£bn)'!AD81-'[9]Aggregates (£bn)'!AB81</f>
        <v>-72.426623445833343</v>
      </c>
      <c r="AC81" s="28">
        <f>'Aggregates (£bn)'!AE81-'[9]Aggregates (£bn)'!AC81</f>
        <v>364.40499999999997</v>
      </c>
      <c r="AD81" s="28">
        <f>'Aggregates (£bn)'!AF81-'[9]Aggregates (£bn)'!AD81</f>
        <v>2148.8809999999999</v>
      </c>
      <c r="AE81" s="28">
        <f>'Aggregates (£bn)'!AG79-'[9]Aggregates (£bn)'!AE81</f>
        <v>-2263.2804009231318</v>
      </c>
      <c r="AF81" s="28"/>
      <c r="AG81" s="69" t="s">
        <v>246</v>
      </c>
      <c r="AH81" s="28">
        <f>'Aggregates (per cent of GDP)'!C78-'[9]Aggregates (per cent of GDP)'!C78</f>
        <v>0</v>
      </c>
      <c r="AI81" s="28">
        <f>'Aggregates (per cent of GDP)'!D78-'[9]Aggregates (per cent of GDP)'!D78</f>
        <v>0</v>
      </c>
      <c r="AJ81" s="28">
        <f>'Aggregates (per cent of GDP)'!E78-'[9]Aggregates (per cent of GDP)'!E78</f>
        <v>0</v>
      </c>
      <c r="AK81" s="28">
        <f>'Aggregates (per cent of GDP)'!F78-'[9]Aggregates (per cent of GDP)'!F78</f>
        <v>0</v>
      </c>
      <c r="AL81" s="28">
        <f>'Aggregates (per cent of GDP)'!G78-'[9]Aggregates (per cent of GDP)'!G78</f>
        <v>0</v>
      </c>
      <c r="AM81" s="28">
        <f>'Aggregates (per cent of GDP)'!H78-'[9]Aggregates (per cent of GDP)'!H78</f>
        <v>0</v>
      </c>
      <c r="AN81" s="28">
        <f>'Aggregates (per cent of GDP)'!I78-'[9]Aggregates (per cent of GDP)'!I78</f>
        <v>0</v>
      </c>
      <c r="AO81" s="28">
        <f>'Aggregates (per cent of GDP)'!J78-'[9]Aggregates (per cent of GDP)'!J78</f>
        <v>0</v>
      </c>
      <c r="AP81" s="28">
        <f>'Aggregates (per cent of GDP)'!K78-'[9]Aggregates (per cent of GDP)'!K78</f>
        <v>0</v>
      </c>
      <c r="AQ81" s="28">
        <f>'Aggregates (per cent of GDP)'!L78-'[9]Aggregates (per cent of GDP)'!L78</f>
        <v>0</v>
      </c>
      <c r="AR81" s="28">
        <f>'Aggregates (per cent of GDP)'!M78-'[9]Aggregates (per cent of GDP)'!M78</f>
        <v>0</v>
      </c>
      <c r="AS81" s="28">
        <f>'Aggregates (per cent of GDP)'!L78-'[9]Aggregates (per cent of GDP)'!N78</f>
        <v>-8.8278453581058756</v>
      </c>
      <c r="AT81" s="28">
        <f>'Aggregates (per cent of GDP)'!N78-'[9]Aggregates (per cent of GDP)'!O78</f>
        <v>0.83321280133820608</v>
      </c>
      <c r="AU81" s="28">
        <f>'Aggregates (per cent of GDP)'!P78-'[9]Aggregates (per cent of GDP)'!P78</f>
        <v>0</v>
      </c>
      <c r="AV81" s="28">
        <f>'Aggregates (per cent of GDP)'!R78-'[9]Aggregates (per cent of GDP)'!Q78</f>
        <v>75.733701596326995</v>
      </c>
      <c r="AW81" s="28">
        <f>'Aggregates (per cent of GDP)'!R78-'[9]Aggregates (per cent of GDP)'!R78</f>
        <v>0</v>
      </c>
      <c r="AX81" s="28">
        <f>'Aggregates (per cent of GDP)'!S78-'[9]Aggregates (per cent of GDP)'!S78</f>
        <v>0</v>
      </c>
      <c r="AY81" s="28">
        <f>'Aggregates (per cent of GDP)'!T78-'[9]Aggregates (per cent of GDP)'!T78</f>
        <v>0</v>
      </c>
      <c r="AZ81" s="28">
        <f>'Aggregates (per cent of GDP)'!U78-'[9]Aggregates (per cent of GDP)'!U78</f>
        <v>0</v>
      </c>
      <c r="BA81" s="28">
        <f>'Aggregates (per cent of GDP)'!V78-'[9]Aggregates (per cent of GDP)'!V78</f>
        <v>0</v>
      </c>
      <c r="BB81" s="28">
        <f>'Aggregates (per cent of GDP)'!W78-'[9]Aggregates (per cent of GDP)'!W78</f>
        <v>0</v>
      </c>
      <c r="BC81" s="28">
        <f>'Aggregates (per cent of GDP)'!X78-'[9]Aggregates (per cent of GDP)'!X78</f>
        <v>0</v>
      </c>
      <c r="BD81" s="28">
        <f>'Aggregates (per cent of GDP)'!AA78-'[9]Aggregates (per cent of GDP)'!Y78</f>
        <v>-75.602714752759056</v>
      </c>
      <c r="BE81" s="28">
        <f>'Aggregates (per cent of GDP)'!AB78-'[9]Aggregates (per cent of GDP)'!Z78</f>
        <v>-58.75249787589366</v>
      </c>
      <c r="BF81" s="28">
        <f>'Aggregates (per cent of GDP)'!AC78-'[9]Aggregates (per cent of GDP)'!AA78</f>
        <v>93.746620352124921</v>
      </c>
      <c r="BG81" s="28"/>
      <c r="BH81" s="28"/>
      <c r="BI81" s="28"/>
      <c r="BL81" s="36" t="s">
        <v>189</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186</v>
      </c>
      <c r="C82" s="28">
        <f>'Aggregates (£bn)'!C82-'[9]Aggregates (£bn)'!C82</f>
        <v>0</v>
      </c>
      <c r="D82" s="28">
        <f>'Aggregates (£bn)'!D82-'[9]Aggregates (£bn)'!D82</f>
        <v>0</v>
      </c>
      <c r="E82" s="28">
        <f>'Aggregates (£bn)'!E82-'[9]Aggregates (£bn)'!E82</f>
        <v>0</v>
      </c>
      <c r="F82" s="28">
        <f>'Aggregates (£bn)'!F82-'[9]Aggregates (£bn)'!F82</f>
        <v>0</v>
      </c>
      <c r="G82" s="28">
        <f>'Aggregates (£bn)'!G82-'[9]Aggregates (£bn)'!G82</f>
        <v>0</v>
      </c>
      <c r="H82" s="28">
        <f>'Aggregates (£bn)'!H82-'[9]Aggregates (£bn)'!H82</f>
        <v>0</v>
      </c>
      <c r="I82" s="28">
        <f>'Aggregates (£bn)'!I82-'[9]Aggregates (£bn)'!I82</f>
        <v>0</v>
      </c>
      <c r="J82" s="28">
        <f>'Aggregates (£bn)'!J82-'[9]Aggregates (£bn)'!J82</f>
        <v>0</v>
      </c>
      <c r="K82" s="28">
        <f>'Aggregates (£bn)'!K82-'[9]Aggregates (£bn)'!K82</f>
        <v>0</v>
      </c>
      <c r="L82" s="28">
        <f>'Aggregates (£bn)'!L82-'[9]Aggregates (£bn)'!L82</f>
        <v>0</v>
      </c>
      <c r="M82" s="28">
        <f>'Aggregates (£bn)'!L82-'[9]Aggregates (£bn)'!M82</f>
        <v>-0.70185328825425586</v>
      </c>
      <c r="N82" s="28">
        <f>'Aggregates (£bn)'!M82-'[9]Aggregates (£bn)'!N82</f>
        <v>-599.38129342349157</v>
      </c>
      <c r="O82" s="28">
        <f>'Aggregates (£bn)'!N82-'[9]Aggregates (£bn)'!O82</f>
        <v>-0.70185328825425586</v>
      </c>
      <c r="P82" s="28">
        <f>'Aggregates (£bn)'!P82-'[9]Aggregates (£bn)'!P82</f>
        <v>0</v>
      </c>
      <c r="Q82" s="28">
        <f>'Aggregates (£bn)'!Q82-'[9]Aggregates (£bn)'!Q82</f>
        <v>0</v>
      </c>
      <c r="R82" s="28">
        <f>'Aggregates (£bn)'!R82-'[9]Aggregates (£bn)'!R82</f>
        <v>0</v>
      </c>
      <c r="S82" s="28">
        <f>'Aggregates (£bn)'!S82-'[9]Aggregates (£bn)'!S82</f>
        <v>0</v>
      </c>
      <c r="T82" s="28">
        <f>'Aggregates (£bn)'!T82-'[9]Aggregates (£bn)'!T82</f>
        <v>0</v>
      </c>
      <c r="U82" s="28">
        <f>'Aggregates (£bn)'!U82-'[9]Aggregates (£bn)'!U82</f>
        <v>0</v>
      </c>
      <c r="V82" s="28">
        <f>'Aggregates (£bn)'!V82-'[9]Aggregates (£bn)'!V82</f>
        <v>0</v>
      </c>
      <c r="W82" s="28">
        <f>'Aggregates (£bn)'!W82-'[9]Aggregates (£bn)'!W82</f>
        <v>0</v>
      </c>
      <c r="X82" s="28">
        <f>'Aggregates (£bn)'!X82-'[9]Aggregates (£bn)'!X82</f>
        <v>0</v>
      </c>
      <c r="Y82" s="28">
        <f>'Aggregates (£bn)'!AA82-'[9]Aggregates (£bn)'!Y82</f>
        <v>-1613.99</v>
      </c>
      <c r="Z82" s="28">
        <f>'Aggregates (£bn)'!AB82-'[9]Aggregates (£bn)'!Z82</f>
        <v>-1307.5958532882544</v>
      </c>
      <c r="AA82" s="28">
        <f>'Aggregates (£bn)'!AC82-'[9]Aggregates (£bn)'!AA82</f>
        <v>1928.2440000000001</v>
      </c>
      <c r="AB82" s="28">
        <f>'Aggregates (£bn)'!AD82-'[9]Aggregates (£bn)'!AB82</f>
        <v>-315.50814671174572</v>
      </c>
      <c r="AC82" s="28">
        <f>'Aggregates (£bn)'!AE82-'[9]Aggregates (£bn)'!AC82</f>
        <v>-134.45800000000008</v>
      </c>
      <c r="AD82" s="28">
        <f>'Aggregates (£bn)'!AF82-'[9]Aggregates (£bn)'!AD82</f>
        <v>2259.4639999999999</v>
      </c>
      <c r="AE82" s="28">
        <f>'Aggregates (£bn)'!AG80-'[9]Aggregates (£bn)'!AE82</f>
        <v>-2109.6169991402821</v>
      </c>
      <c r="AF82" s="28"/>
      <c r="AG82" s="69" t="s">
        <v>280</v>
      </c>
      <c r="AH82" s="28">
        <f>'Aggregates (per cent of GDP)'!C79-'[9]Aggregates (per cent of GDP)'!C79</f>
        <v>0</v>
      </c>
      <c r="AI82" s="28">
        <f>'Aggregates (per cent of GDP)'!D79-'[9]Aggregates (per cent of GDP)'!D79</f>
        <v>0</v>
      </c>
      <c r="AJ82" s="28">
        <f>'Aggregates (per cent of GDP)'!E79-'[9]Aggregates (per cent of GDP)'!E79</f>
        <v>0</v>
      </c>
      <c r="AK82" s="28">
        <f>'Aggregates (per cent of GDP)'!F79-'[9]Aggregates (per cent of GDP)'!F79</f>
        <v>0</v>
      </c>
      <c r="AL82" s="28">
        <f>'Aggregates (per cent of GDP)'!G79-'[9]Aggregates (per cent of GDP)'!G79</f>
        <v>0</v>
      </c>
      <c r="AM82" s="28">
        <f>'Aggregates (per cent of GDP)'!H79-'[9]Aggregates (per cent of GDP)'!H79</f>
        <v>0</v>
      </c>
      <c r="AN82" s="28">
        <f>'Aggregates (per cent of GDP)'!I79-'[9]Aggregates (per cent of GDP)'!I79</f>
        <v>0</v>
      </c>
      <c r="AO82" s="28">
        <f>'Aggregates (per cent of GDP)'!J79-'[9]Aggregates (per cent of GDP)'!J79</f>
        <v>0</v>
      </c>
      <c r="AP82" s="28">
        <f>'Aggregates (per cent of GDP)'!K79-'[9]Aggregates (per cent of GDP)'!K79</f>
        <v>0</v>
      </c>
      <c r="AQ82" s="28">
        <f>'Aggregates (per cent of GDP)'!L79-'[9]Aggregates (per cent of GDP)'!L79</f>
        <v>0</v>
      </c>
      <c r="AR82" s="28">
        <f>'Aggregates (per cent of GDP)'!M79-'[9]Aggregates (per cent of GDP)'!M79</f>
        <v>0</v>
      </c>
      <c r="AS82" s="28">
        <f>'Aggregates (per cent of GDP)'!L79-'[9]Aggregates (per cent of GDP)'!N79</f>
        <v>-6.8575599918100645</v>
      </c>
      <c r="AT82" s="28">
        <f>'Aggregates (per cent of GDP)'!N79-'[9]Aggregates (per cent of GDP)'!O79</f>
        <v>0.87047254358781778</v>
      </c>
      <c r="AU82" s="28">
        <f>'Aggregates (per cent of GDP)'!P79-'[9]Aggregates (per cent of GDP)'!P79</f>
        <v>0</v>
      </c>
      <c r="AV82" s="28">
        <f>'Aggregates (per cent of GDP)'!R79-'[9]Aggregates (per cent of GDP)'!Q79</f>
        <v>75.976858235895293</v>
      </c>
      <c r="AW82" s="28">
        <f>'Aggregates (per cent of GDP)'!R79-'[9]Aggregates (per cent of GDP)'!R79</f>
        <v>0</v>
      </c>
      <c r="AX82" s="28">
        <f>'Aggregates (per cent of GDP)'!S79-'[9]Aggregates (per cent of GDP)'!S79</f>
        <v>0</v>
      </c>
      <c r="AY82" s="28">
        <f>'Aggregates (per cent of GDP)'!T79-'[9]Aggregates (per cent of GDP)'!T79</f>
        <v>0</v>
      </c>
      <c r="AZ82" s="28">
        <f>'Aggregates (per cent of GDP)'!U79-'[9]Aggregates (per cent of GDP)'!U79</f>
        <v>0</v>
      </c>
      <c r="BA82" s="28">
        <f>'Aggregates (per cent of GDP)'!V79-'[9]Aggregates (per cent of GDP)'!V79</f>
        <v>0</v>
      </c>
      <c r="BB82" s="28">
        <f>'Aggregates (per cent of GDP)'!W79-'[9]Aggregates (per cent of GDP)'!W79</f>
        <v>0</v>
      </c>
      <c r="BC82" s="28">
        <f>'Aggregates (per cent of GDP)'!X79-'[9]Aggregates (per cent of GDP)'!X79</f>
        <v>0</v>
      </c>
      <c r="BD82" s="28">
        <f>'Aggregates (per cent of GDP)'!AA79-'[9]Aggregates (per cent of GDP)'!Y79</f>
        <v>-77.257825849096065</v>
      </c>
      <c r="BE82" s="28">
        <f>'Aggregates (per cent of GDP)'!AB79-'[9]Aggregates (per cent of GDP)'!Z79</f>
        <v>-61.164422949364564</v>
      </c>
      <c r="BF82" s="28">
        <f>'Aggregates (per cent of GDP)'!AC79-'[9]Aggregates (per cent of GDP)'!AA79</f>
        <v>91.121747567508464</v>
      </c>
      <c r="BG82" s="28"/>
      <c r="BH82" s="28"/>
      <c r="BI82" s="28"/>
      <c r="BL82" s="36" t="s">
        <v>172</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5" thickBot="1">
      <c r="B83" s="114" t="s">
        <v>246</v>
      </c>
      <c r="C83" s="117">
        <f>'Aggregates (£bn)'!C83-'[9]Aggregates (£bn)'!C83</f>
        <v>0</v>
      </c>
      <c r="D83" s="117">
        <f>'Aggregates (£bn)'!D83-'[9]Aggregates (£bn)'!D83</f>
        <v>0</v>
      </c>
      <c r="E83" s="117">
        <f>'Aggregates (£bn)'!E83-'[9]Aggregates (£bn)'!E83</f>
        <v>0</v>
      </c>
      <c r="F83" s="117">
        <f>'Aggregates (£bn)'!F83-'[9]Aggregates (£bn)'!F83</f>
        <v>0</v>
      </c>
      <c r="G83" s="117">
        <f>'Aggregates (£bn)'!G83-'[9]Aggregates (£bn)'!G83</f>
        <v>0</v>
      </c>
      <c r="H83" s="117">
        <f>'Aggregates (£bn)'!H83-'[9]Aggregates (£bn)'!H83</f>
        <v>0</v>
      </c>
      <c r="I83" s="117">
        <f>'Aggregates (£bn)'!I83-'[9]Aggregates (£bn)'!I83</f>
        <v>0</v>
      </c>
      <c r="J83" s="117">
        <f>'Aggregates (£bn)'!J83-'[9]Aggregates (£bn)'!J83</f>
        <v>0</v>
      </c>
      <c r="K83" s="117">
        <f>'Aggregates (£bn)'!K83-'[9]Aggregates (£bn)'!K83</f>
        <v>0</v>
      </c>
      <c r="L83" s="117">
        <f>'Aggregates (£bn)'!L83-'[9]Aggregates (£bn)'!L83</f>
        <v>0</v>
      </c>
      <c r="M83" s="117">
        <f>'Aggregates (£bn)'!L83-'[9]Aggregates (£bn)'!M83</f>
        <v>20.000423419066252</v>
      </c>
      <c r="N83" s="117">
        <f>'Aggregates (£bn)'!M83-'[9]Aggregates (£bn)'!N83</f>
        <v>-231.90384683813252</v>
      </c>
      <c r="O83" s="117">
        <f>'Aggregates (£bn)'!N83-'[9]Aggregates (£bn)'!O83</f>
        <v>20.000423419066266</v>
      </c>
      <c r="P83" s="117">
        <f>'Aggregates (£bn)'!P83-'[9]Aggregates (£bn)'!P83</f>
        <v>0</v>
      </c>
      <c r="Q83" s="117">
        <f>'Aggregates (£bn)'!Q83-'[9]Aggregates (£bn)'!Q83</f>
        <v>0</v>
      </c>
      <c r="R83" s="117">
        <f>'Aggregates (£bn)'!R83-'[9]Aggregates (£bn)'!R83</f>
        <v>0</v>
      </c>
      <c r="S83" s="117">
        <f>'Aggregates (£bn)'!S83-'[9]Aggregates (£bn)'!S83</f>
        <v>0</v>
      </c>
      <c r="T83" s="117">
        <f>'Aggregates (£bn)'!T83-'[9]Aggregates (£bn)'!T83</f>
        <v>0</v>
      </c>
      <c r="U83" s="117">
        <f>'Aggregates (£bn)'!U83-'[9]Aggregates (£bn)'!U83</f>
        <v>0</v>
      </c>
      <c r="V83" s="117">
        <f>'Aggregates (£bn)'!V83-'[9]Aggregates (£bn)'!V83</f>
        <v>0</v>
      </c>
      <c r="W83" s="117">
        <f>'Aggregates (£bn)'!W83-'[9]Aggregates (£bn)'!W83</f>
        <v>0</v>
      </c>
      <c r="X83" s="117">
        <f>'Aggregates (£bn)'!X83-'[9]Aggregates (£bn)'!X83</f>
        <v>0</v>
      </c>
      <c r="Y83" s="117">
        <f>'Aggregates (£bn)'!AA83-'[9]Aggregates (£bn)'!Y83</f>
        <v>-1915.44</v>
      </c>
      <c r="Z83" s="117">
        <f>'Aggregates (£bn)'!AB83-'[9]Aggregates (£bn)'!Z83</f>
        <v>-1491.1165765809337</v>
      </c>
      <c r="AA83" s="117">
        <f>'Aggregates (£bn)'!AC83-'[9]Aggregates (£bn)'!AA83</f>
        <v>2250.2919999999999</v>
      </c>
      <c r="AB83" s="117">
        <f>'Aggregates (£bn)'!AD83-'[9]Aggregates (£bn)'!AB83</f>
        <v>-155.06042341906627</v>
      </c>
      <c r="AC83" s="117">
        <f>'Aggregates (£bn)'!AE83-'[9]Aggregates (£bn)'!AC83</f>
        <v>15.046000000000276</v>
      </c>
      <c r="AD83" s="117">
        <f>'Aggregates (£bn)'!AF83-'[9]Aggregates (£bn)'!AD83</f>
        <v>2524.3359999999998</v>
      </c>
      <c r="AE83" s="117">
        <f>'Aggregates (£bn)'!AG81-'[9]Aggregates (£bn)'!AE83</f>
        <v>-2399.845635088222</v>
      </c>
      <c r="AF83" s="28"/>
      <c r="AG83" s="96" t="s">
        <v>282</v>
      </c>
      <c r="AH83" s="28">
        <f>'Aggregates (per cent of GDP)'!C80-'[9]Aggregates (per cent of GDP)'!C80</f>
        <v>-3.6481443972107286E-3</v>
      </c>
      <c r="AI83" s="28">
        <f>'Aggregates (per cent of GDP)'!D80-'[9]Aggregates (per cent of GDP)'!D80</f>
        <v>3.3228999079426558E-4</v>
      </c>
      <c r="AJ83" s="28">
        <f>'Aggregates (per cent of GDP)'!E80-'[9]Aggregates (per cent of GDP)'!E80</f>
        <v>2.9623503501596815E-4</v>
      </c>
      <c r="AK83" s="28">
        <f>'Aggregates (per cent of GDP)'!F80-'[9]Aggregates (per cent of GDP)'!F80</f>
        <v>1.8432852144645295E-5</v>
      </c>
      <c r="AL83" s="28">
        <f>'Aggregates (per cent of GDP)'!G80-'[9]Aggregates (per cent of GDP)'!G80</f>
        <v>1.7622103627434882E-5</v>
      </c>
      <c r="AM83" s="28">
        <f>'Aggregates (per cent of GDP)'!H80-'[9]Aggregates (per cent of GDP)'!H80</f>
        <v>3.6054955772080177E-5</v>
      </c>
      <c r="AN83" s="28">
        <f>'Aggregates (per cent of GDP)'!I80-'[9]Aggregates (per cent of GDP)'!I80</f>
        <v>-3.6810432923246594E-3</v>
      </c>
      <c r="AO83" s="28">
        <f>'Aggregates (per cent of GDP)'!J80-'[9]Aggregates (per cent of GDP)'!J80</f>
        <v>0</v>
      </c>
      <c r="AP83" s="28">
        <f>'Aggregates (per cent of GDP)'!K80-'[9]Aggregates (per cent of GDP)'!K80</f>
        <v>4.0384985021182374E-3</v>
      </c>
      <c r="AQ83" s="28">
        <f>'Aggregates (per cent of GDP)'!L80-'[9]Aggregates (per cent of GDP)'!L80</f>
        <v>-3.9579977394812449E-3</v>
      </c>
      <c r="AR83" s="28">
        <f>'Aggregates (per cent of GDP)'!M80-'[9]Aggregates (per cent of GDP)'!M80</f>
        <v>-4.0344947057469049E-3</v>
      </c>
      <c r="AS83" s="28">
        <f>'Aggregates (per cent of GDP)'!L80-'[9]Aggregates (per cent of GDP)'!N80</f>
        <v>-6.8834797833789754</v>
      </c>
      <c r="AT83" s="28">
        <f>'Aggregates (per cent of GDP)'!N80-'[9]Aggregates (per cent of GDP)'!O80</f>
        <v>0.21760047331138299</v>
      </c>
      <c r="AU83" s="28">
        <f>'Aggregates (per cent of GDP)'!P80-'[9]Aggregates (per cent of GDP)'!P80</f>
        <v>0</v>
      </c>
      <c r="AV83" s="28">
        <f>'Aggregates (per cent of GDP)'!R80-'[9]Aggregates (per cent of GDP)'!Q80</f>
        <v>77.368508140950183</v>
      </c>
      <c r="AW83" s="28">
        <f>'Aggregates (per cent of GDP)'!R80-'[9]Aggregates (per cent of GDP)'!R80</f>
        <v>-3.6431402742209684E-4</v>
      </c>
      <c r="AX83" s="28">
        <f>'Aggregates (per cent of GDP)'!S80-'[9]Aggregates (per cent of GDP)'!S80</f>
        <v>0</v>
      </c>
      <c r="AY83" s="28">
        <f>'Aggregates (per cent of GDP)'!T80-'[9]Aggregates (per cent of GDP)'!T80</f>
        <v>4.2494507428436634E-5</v>
      </c>
      <c r="AZ83" s="28">
        <f>'Aggregates (per cent of GDP)'!U80-'[9]Aggregates (per cent of GDP)'!U80</f>
        <v>1.6534086137554027E-5</v>
      </c>
      <c r="BA83" s="28">
        <f>'Aggregates (per cent of GDP)'!V80-'[9]Aggregates (per cent of GDP)'!V80</f>
        <v>2.9044667397837287E-5</v>
      </c>
      <c r="BB83" s="28">
        <f>'Aggregates (per cent of GDP)'!W80-'[9]Aggregates (per cent of GDP)'!W80</f>
        <v>0</v>
      </c>
      <c r="BC83" s="28">
        <f>'Aggregates (per cent of GDP)'!X80-'[9]Aggregates (per cent of GDP)'!X80</f>
        <v>-4.3121230203269079E-4</v>
      </c>
      <c r="BD83" s="28">
        <f>'Aggregates (per cent of GDP)'!AA80-'[9]Aggregates (per cent of GDP)'!Y80</f>
        <v>-80.233443895465214</v>
      </c>
      <c r="BE83" s="28">
        <f>'Aggregates (per cent of GDP)'!AB80-'[9]Aggregates (per cent of GDP)'!Z80</f>
        <v>-63.186040810759735</v>
      </c>
      <c r="BF83" s="28">
        <f>'Aggregates (per cent of GDP)'!AC80-'[9]Aggregates (per cent of GDP)'!AA80</f>
        <v>92.390724690275889</v>
      </c>
      <c r="BG83" s="28"/>
      <c r="BH83" s="28"/>
      <c r="BI83" s="28"/>
      <c r="BL83" s="40" t="s">
        <v>127</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06" t="s">
        <v>280</v>
      </c>
      <c r="C84" s="28">
        <f>'Aggregates (£bn)'!C84-'[9]Aggregates (£bn)'!C84</f>
        <v>0</v>
      </c>
      <c r="D84" s="28">
        <f>'Aggregates (£bn)'!D84-'[9]Aggregates (£bn)'!D84</f>
        <v>0</v>
      </c>
      <c r="E84" s="28">
        <f>'Aggregates (£bn)'!E84-'[9]Aggregates (£bn)'!E84</f>
        <v>0</v>
      </c>
      <c r="F84" s="28">
        <f>'Aggregates (£bn)'!F84-'[9]Aggregates (£bn)'!F84</f>
        <v>0</v>
      </c>
      <c r="G84" s="28">
        <f>'Aggregates (£bn)'!G84-'[9]Aggregates (£bn)'!G84</f>
        <v>0</v>
      </c>
      <c r="H84" s="28">
        <f>'Aggregates (£bn)'!H84-'[9]Aggregates (£bn)'!H84</f>
        <v>0</v>
      </c>
      <c r="I84" s="28">
        <f>'Aggregates (£bn)'!I84-'[9]Aggregates (£bn)'!I84</f>
        <v>0</v>
      </c>
      <c r="J84" s="28">
        <f>'Aggregates (£bn)'!J84-'[9]Aggregates (£bn)'!J84</f>
        <v>0</v>
      </c>
      <c r="K84" s="28">
        <f>'Aggregates (£bn)'!K84-'[9]Aggregates (£bn)'!K84</f>
        <v>0</v>
      </c>
      <c r="L84" s="28">
        <f>'Aggregates (£bn)'!L84-'[9]Aggregates (£bn)'!L84</f>
        <v>0</v>
      </c>
      <c r="M84" s="28">
        <f>'Aggregates (£bn)'!L84-'[9]Aggregates (£bn)'!M84</f>
        <v>22.931171585849587</v>
      </c>
      <c r="N84" s="28">
        <f>'Aggregates (£bn)'!M84-'[9]Aggregates (£bn)'!N84</f>
        <v>-203.58234317169916</v>
      </c>
      <c r="O84" s="28">
        <f>'Aggregates (£bn)'!N84-'[9]Aggregates (£bn)'!O84</f>
        <v>22.931171585849583</v>
      </c>
      <c r="P84" s="28">
        <f>'Aggregates (£bn)'!P84-'[9]Aggregates (£bn)'!P84</f>
        <v>0</v>
      </c>
      <c r="Q84" s="28">
        <f>'Aggregates (£bn)'!Q84-'[9]Aggregates (£bn)'!Q84</f>
        <v>0</v>
      </c>
      <c r="R84" s="28">
        <f>'Aggregates (£bn)'!R84-'[9]Aggregates (£bn)'!R84</f>
        <v>0</v>
      </c>
      <c r="S84" s="28">
        <f>'Aggregates (£bn)'!S84-'[9]Aggregates (£bn)'!S84</f>
        <v>0</v>
      </c>
      <c r="T84" s="28">
        <f>'Aggregates (£bn)'!T84-'[9]Aggregates (£bn)'!T84</f>
        <v>0</v>
      </c>
      <c r="U84" s="28">
        <f>'Aggregates (£bn)'!U84-'[9]Aggregates (£bn)'!U84</f>
        <v>0</v>
      </c>
      <c r="V84" s="28">
        <f>'Aggregates (£bn)'!V84-'[9]Aggregates (£bn)'!V84</f>
        <v>0</v>
      </c>
      <c r="W84" s="28">
        <f>'Aggregates (£bn)'!W84-'[9]Aggregates (£bn)'!W84</f>
        <v>0</v>
      </c>
      <c r="X84" s="28">
        <f>'Aggregates (£bn)'!X84-'[9]Aggregates (£bn)'!X84</f>
        <v>0</v>
      </c>
      <c r="Y84" s="28">
        <f>'Aggregates (£bn)'!AA84-'[9]Aggregates (£bn)'!Y84</f>
        <v>-2114.8160000000003</v>
      </c>
      <c r="Z84" s="28">
        <f>'Aggregates (£bn)'!AB84-'[9]Aggregates (£bn)'!Z84</f>
        <v>-1676.1758284141504</v>
      </c>
      <c r="AA84" s="28">
        <f>'Aggregates (£bn)'!AC84-'[9]Aggregates (£bn)'!AA84</f>
        <v>2400.453</v>
      </c>
      <c r="AB84" s="28">
        <f>'Aggregates (£bn)'!AD84-'[9]Aggregates (£bn)'!AB84</f>
        <v>-160.91517158584958</v>
      </c>
      <c r="AC84" s="28">
        <f>'Aggregates (£bn)'!AE84-'[9]Aggregates (£bn)'!AC84</f>
        <v>95.898999999999887</v>
      </c>
      <c r="AD84" s="28">
        <f>'Aggregates (£bn)'!AF84-'[9]Aggregates (£bn)'!AD84</f>
        <v>2730.808</v>
      </c>
      <c r="AE84" s="28">
        <f>'Aggregates (£bn)'!AG82-'[9]Aggregates (£bn)'!AE84</f>
        <v>-2634.6234724688611</v>
      </c>
      <c r="AF84" s="28"/>
      <c r="AG84" s="28" t="s">
        <v>284</v>
      </c>
      <c r="AH84" s="28">
        <f>'Aggregates (per cent of GDP)'!C81-'[9]Aggregates (per cent of GDP)'!C81</f>
        <v>5.7075155224595164E-3</v>
      </c>
      <c r="AI84" s="28">
        <f>'Aggregates (per cent of GDP)'!D81-'[9]Aggregates (per cent of GDP)'!D81</f>
        <v>1.7012681015280862E-2</v>
      </c>
      <c r="AJ84" s="28">
        <f>'Aggregates (per cent of GDP)'!E81-'[9]Aggregates (per cent of GDP)'!E81</f>
        <v>1.5127838053381026E-2</v>
      </c>
      <c r="AK84" s="28">
        <f>'Aggregates (per cent of GDP)'!F81-'[9]Aggregates (per cent of GDP)'!F81</f>
        <v>9.7261510559221165E-4</v>
      </c>
      <c r="AL84" s="28">
        <f>'Aggregates (per cent of GDP)'!G81-'[9]Aggregates (per cent of GDP)'!G81</f>
        <v>9.1222785630895586E-4</v>
      </c>
      <c r="AM84" s="28">
        <f>'Aggregates (per cent of GDP)'!H81-'[9]Aggregates (per cent of GDP)'!H81</f>
        <v>1.8848429619016116E-3</v>
      </c>
      <c r="AN84" s="28">
        <f>'Aggregates (per cent of GDP)'!I81-'[9]Aggregates (per cent of GDP)'!I81</f>
        <v>4.5194186643229273E-3</v>
      </c>
      <c r="AO84" s="28">
        <f>'Aggregates (per cent of GDP)'!J81-'[9]Aggregates (per cent of GDP)'!J81</f>
        <v>0</v>
      </c>
      <c r="AP84" s="28">
        <f>'Aggregates (per cent of GDP)'!K81-'[9]Aggregates (per cent of GDP)'!K81</f>
        <v>1.3064788379637982E-2</v>
      </c>
      <c r="AQ84" s="28">
        <f>'Aggregates (per cent of GDP)'!L81-'[9]Aggregates (per cent of GDP)'!L81</f>
        <v>-1.0206849282365926E-2</v>
      </c>
      <c r="AR84" s="28">
        <f>'Aggregates (per cent of GDP)'!M81-'[9]Aggregates (per cent of GDP)'!M81</f>
        <v>-1.2939087274775218E-2</v>
      </c>
      <c r="AS84" s="28">
        <f>'Aggregates (per cent of GDP)'!L81-'[9]Aggregates (per cent of GDP)'!N81</f>
        <v>-7.1921476439818708</v>
      </c>
      <c r="AT84" s="28">
        <f>'Aggregates (per cent of GDP)'!N81-'[9]Aggregates (per cent of GDP)'!O81</f>
        <v>-0.17574768295990584</v>
      </c>
      <c r="AU84" s="28">
        <f>'Aggregates (per cent of GDP)'!P81-'[9]Aggregates (per cent of GDP)'!P81</f>
        <v>0</v>
      </c>
      <c r="AV84" s="28">
        <f>'Aggregates (per cent of GDP)'!R81-'[9]Aggregates (per cent of GDP)'!Q81</f>
        <v>78.609541693402193</v>
      </c>
      <c r="AW84" s="28">
        <f>'Aggregates (per cent of GDP)'!R81-'[9]Aggregates (per cent of GDP)'!R81</f>
        <v>-9.9999999999994316E-2</v>
      </c>
      <c r="AX84" s="28">
        <f>'Aggregates (per cent of GDP)'!S81-'[9]Aggregates (per cent of GDP)'!S81</f>
        <v>0</v>
      </c>
      <c r="AY84" s="28">
        <f>'Aggregates (per cent of GDP)'!T81-'[9]Aggregates (per cent of GDP)'!T81</f>
        <v>2.3804886129568104E-3</v>
      </c>
      <c r="AZ84" s="28">
        <f>'Aggregates (per cent of GDP)'!U81-'[9]Aggregates (per cent of GDP)'!U81</f>
        <v>9.6262981240347045E-4</v>
      </c>
      <c r="BA84" s="28">
        <f>'Aggregates (per cent of GDP)'!V81-'[9]Aggregates (per cent of GDP)'!V81</f>
        <v>1.4029865252487284E-3</v>
      </c>
      <c r="BB84" s="28">
        <f>'Aggregates (per cent of GDP)'!W81-'[9]Aggregates (per cent of GDP)'!W81</f>
        <v>0</v>
      </c>
      <c r="BC84" s="28">
        <f>'Aggregates (per cent of GDP)'!X81-'[9]Aggregates (per cent of GDP)'!X81</f>
        <v>-0.20000000000000284</v>
      </c>
      <c r="BD84" s="28">
        <f>'Aggregates (per cent of GDP)'!AA81-'[9]Aggregates (per cent of GDP)'!Y81</f>
        <v>-82.445830124685244</v>
      </c>
      <c r="BE84" s="28">
        <f>'Aggregates (per cent of GDP)'!AB81-'[9]Aggregates (per cent of GDP)'!Z81</f>
        <v>-65.801856967891197</v>
      </c>
      <c r="BF84" s="28">
        <f>'Aggregates (per cent of GDP)'!AC81-'[9]Aggregates (per cent of GDP)'!AA81</f>
        <v>94.243128161637031</v>
      </c>
      <c r="BG84" s="28"/>
      <c r="BH84" s="28"/>
      <c r="BI84" s="28"/>
    </row>
    <row r="85" spans="2:87" s="67" customFormat="1">
      <c r="B85" s="106" t="s">
        <v>282</v>
      </c>
      <c r="C85" s="28">
        <f>'Aggregates (£bn)'!C85-'[9]Aggregates (£bn)'!C85</f>
        <v>-0.10999999999989996</v>
      </c>
      <c r="D85" s="28">
        <f>'Aggregates (£bn)'!D85-'[9]Aggregates (£bn)'!D85</f>
        <v>0</v>
      </c>
      <c r="E85" s="28">
        <f>'Aggregates (£bn)'!E85-'[9]Aggregates (£bn)'!E85</f>
        <v>0</v>
      </c>
      <c r="F85" s="28">
        <f>'Aggregates (£bn)'!F85-'[9]Aggregates (£bn)'!F85</f>
        <v>0</v>
      </c>
      <c r="G85" s="28">
        <f>'Aggregates (£bn)'!G85-'[9]Aggregates (£bn)'!G85</f>
        <v>0</v>
      </c>
      <c r="H85" s="28">
        <f>'Aggregates (£bn)'!H85-'[9]Aggregates (£bn)'!H85</f>
        <v>0</v>
      </c>
      <c r="I85" s="28">
        <f>'Aggregates (£bn)'!I85-'[9]Aggregates (£bn)'!I85</f>
        <v>-0.11000000000001364</v>
      </c>
      <c r="J85" s="28">
        <f>'Aggregates (£bn)'!J85-'[9]Aggregates (£bn)'!J85</f>
        <v>0</v>
      </c>
      <c r="K85" s="28">
        <f>'Aggregates (£bn)'!K85-'[9]Aggregates (£bn)'!K85</f>
        <v>0.11208862717647605</v>
      </c>
      <c r="L85" s="28">
        <f>'Aggregates (£bn)'!L85-'[9]Aggregates (£bn)'!L85</f>
        <v>-0.10999999999999943</v>
      </c>
      <c r="M85" s="28">
        <f>'Aggregates (£bn)'!L85-'[9]Aggregates (£bn)'!M85</f>
        <v>5.8456930827819136</v>
      </c>
      <c r="N85" s="28">
        <f>'Aggregates (£bn)'!M85-'[9]Aggregates (£bn)'!N85</f>
        <v>-197.93647479274031</v>
      </c>
      <c r="O85" s="28">
        <f>'Aggregates (£bn)'!N85-'[9]Aggregates (£bn)'!O85</f>
        <v>6.0677817099584104</v>
      </c>
      <c r="P85" s="28">
        <f>'Aggregates (£bn)'!P85-'[9]Aggregates (£bn)'!P85</f>
        <v>0</v>
      </c>
      <c r="Q85" s="28">
        <f>'Aggregates (£bn)'!Q85-'[9]Aggregates (£bn)'!Q85</f>
        <v>0.10999999999999943</v>
      </c>
      <c r="R85" s="28">
        <f>'Aggregates (£bn)'!R85-'[9]Aggregates (£bn)'!R85</f>
        <v>0</v>
      </c>
      <c r="S85" s="28">
        <f>'Aggregates (£bn)'!S85-'[9]Aggregates (£bn)'!S85</f>
        <v>0</v>
      </c>
      <c r="T85" s="28">
        <f>'Aggregates (£bn)'!T85-'[9]Aggregates (£bn)'!T85</f>
        <v>0</v>
      </c>
      <c r="U85" s="28">
        <f>'Aggregates (£bn)'!U85-'[9]Aggregates (£bn)'!U85</f>
        <v>0</v>
      </c>
      <c r="V85" s="28">
        <f>'Aggregates (£bn)'!V85-'[9]Aggregates (£bn)'!V85</f>
        <v>0</v>
      </c>
      <c r="W85" s="28">
        <f>'Aggregates (£bn)'!W85-'[9]Aggregates (£bn)'!W85</f>
        <v>0</v>
      </c>
      <c r="X85" s="28">
        <f>'Aggregates (£bn)'!X85-'[9]Aggregates (£bn)'!X85</f>
        <v>0</v>
      </c>
      <c r="Y85" s="28">
        <f>'Aggregates (£bn)'!AA85-'[9]Aggregates (£bn)'!Y85</f>
        <v>-2286.3029999999999</v>
      </c>
      <c r="Z85" s="28">
        <f>'Aggregates (£bn)'!AB85-'[9]Aggregates (£bn)'!Z85</f>
        <v>-1801.3362182900416</v>
      </c>
      <c r="AA85" s="28">
        <f>'Aggregates (£bn)'!AC85-'[9]Aggregates (£bn)'!AA85</f>
        <v>2576.741</v>
      </c>
      <c r="AB85" s="28">
        <f>'Aggregates (£bn)'!AD85-'[9]Aggregates (£bn)'!AB85</f>
        <v>-165.7426930827819</v>
      </c>
      <c r="AC85" s="28">
        <f>'Aggregates (£bn)'!AE85-'[9]Aggregates (£bn)'!AC85</f>
        <v>52.434000000000196</v>
      </c>
      <c r="AD85" s="28">
        <f>'Aggregates (£bn)'!AF85-'[9]Aggregates (£bn)'!AD85</f>
        <v>2845.5349999999999</v>
      </c>
      <c r="AE85" s="28">
        <f>'Aggregates (£bn)'!AG83-'[9]Aggregates (£bn)'!AE85</f>
        <v>-2787.201585409779</v>
      </c>
      <c r="AF85" s="28"/>
      <c r="AG85" s="28" t="s">
        <v>310</v>
      </c>
      <c r="AH85" s="28">
        <f>'Aggregates (per cent of GDP)'!C82-'[9]Aggregates (per cent of GDP)'!C82</f>
        <v>-0.5956945332747523</v>
      </c>
      <c r="AI85" s="28">
        <f>'Aggregates (per cent of GDP)'!D82-'[9]Aggregates (per cent of GDP)'!D82</f>
        <v>1.7342869059476129E-2</v>
      </c>
      <c r="AJ85" s="28">
        <f>'Aggregates (per cent of GDP)'!E82-'[9]Aggregates (per cent of GDP)'!E82</f>
        <v>-1.253413327970776E-2</v>
      </c>
      <c r="AK85" s="28">
        <f>'Aggregates (per cent of GDP)'!F82-'[9]Aggregates (per cent of GDP)'!F82</f>
        <v>9.9244063124159343E-2</v>
      </c>
      <c r="AL85" s="28">
        <f>'Aggregates (per cent of GDP)'!G82-'[9]Aggregates (per cent of GDP)'!G82</f>
        <v>-6.936706078495769E-2</v>
      </c>
      <c r="AM85" s="28">
        <f>'Aggregates (per cent of GDP)'!H82-'[9]Aggregates (per cent of GDP)'!H82</f>
        <v>2.9877002339200764E-2</v>
      </c>
      <c r="AN85" s="28">
        <f>'Aggregates (per cent of GDP)'!I82-'[9]Aggregates (per cent of GDP)'!I82</f>
        <v>36.25941471703463</v>
      </c>
      <c r="AO85" s="28">
        <f>'Aggregates (per cent of GDP)'!J82-'[9]Aggregates (per cent of GDP)'!J82</f>
        <v>0</v>
      </c>
      <c r="AP85" s="28">
        <f>'Aggregates (per cent of GDP)'!K82-'[9]Aggregates (per cent of GDP)'!K82</f>
        <v>0.47884176489192354</v>
      </c>
      <c r="AQ85" s="28">
        <f>'Aggregates (per cent of GDP)'!L82-'[9]Aggregates (per cent of GDP)'!L82</f>
        <v>-0.60225208987939227</v>
      </c>
      <c r="AR85" s="28">
        <f>'Aggregates (per cent of GDP)'!M82-'[9]Aggregates (per cent of GDP)'!M82</f>
        <v>-0.56730051556124361</v>
      </c>
      <c r="AS85" s="28">
        <f>'Aggregates (per cent of GDP)'!L82-'[9]Aggregates (per cent of GDP)'!N82</f>
        <v>-5.1074591266759741</v>
      </c>
      <c r="AT85" s="28">
        <f>'Aggregates (per cent of GDP)'!N82-'[9]Aggregates (per cent of GDP)'!O82</f>
        <v>0.2478170643766715</v>
      </c>
      <c r="AU85" s="28">
        <f>'Aggregates (per cent of GDP)'!P82-'[9]Aggregates (per cent of GDP)'!P82</f>
        <v>0</v>
      </c>
      <c r="AV85" s="28">
        <f>'Aggregates (per cent of GDP)'!R82-'[9]Aggregates (per cent of GDP)'!Q82</f>
        <v>81.857525971277042</v>
      </c>
      <c r="AW85" s="28">
        <f>'Aggregates (per cent of GDP)'!R82-'[9]Aggregates (per cent of GDP)'!R82</f>
        <v>0.14823607545697826</v>
      </c>
      <c r="AX85" s="28">
        <f>'Aggregates (per cent of GDP)'!S82-'[9]Aggregates (per cent of GDP)'!S82</f>
        <v>0</v>
      </c>
      <c r="AY85" s="28">
        <f>'Aggregates (per cent of GDP)'!T82-'[9]Aggregates (per cent of GDP)'!T82</f>
        <v>0.14486480122434919</v>
      </c>
      <c r="AZ85" s="28">
        <f>'Aggregates (per cent of GDP)'!U82-'[9]Aggregates (per cent of GDP)'!U82</f>
        <v>1.3152655452453734</v>
      </c>
      <c r="BA85" s="28">
        <f>'Aggregates (per cent of GDP)'!V82-'[9]Aggregates (per cent of GDP)'!V82</f>
        <v>2.0592178320390175E-2</v>
      </c>
      <c r="BB85" s="28">
        <f>'Aggregates (per cent of GDP)'!W82-'[9]Aggregates (per cent of GDP)'!W82</f>
        <v>0</v>
      </c>
      <c r="BC85" s="28">
        <f>'Aggregates (per cent of GDP)'!X82-'[9]Aggregates (per cent of GDP)'!X82</f>
        <v>-9.1950517450115399E-2</v>
      </c>
      <c r="BD85" s="28">
        <f>'Aggregates (per cent of GDP)'!AA82-'[9]Aggregates (per cent of GDP)'!Y82</f>
        <v>-87.150184847830317</v>
      </c>
      <c r="BE85" s="28">
        <f>'Aggregates (per cent of GDP)'!AB82-'[9]Aggregates (per cent of GDP)'!Z82</f>
        <v>-65.250204504972231</v>
      </c>
      <c r="BF85" s="28">
        <f>'Aggregates (per cent of GDP)'!AC82-'[9]Aggregates (per cent of GDP)'!AA82</f>
        <v>98.060209631169045</v>
      </c>
      <c r="BG85" s="28"/>
      <c r="BH85" s="28"/>
      <c r="BI85" s="28"/>
    </row>
    <row r="86" spans="2:87" s="67" customFormat="1">
      <c r="B86" s="106" t="s">
        <v>284</v>
      </c>
      <c r="C86" s="28">
        <f>'Aggregates (£bn)'!C86-'[9]Aggregates (£bn)'!C86</f>
        <v>-0.27299999999991087</v>
      </c>
      <c r="D86" s="28">
        <f>'Aggregates (£bn)'!D86-'[9]Aggregates (£bn)'!D86</f>
        <v>0</v>
      </c>
      <c r="E86" s="28">
        <f>'Aggregates (£bn)'!E86-'[9]Aggregates (£bn)'!E86</f>
        <v>0</v>
      </c>
      <c r="F86" s="28">
        <f>'Aggregates (£bn)'!F86-'[9]Aggregates (£bn)'!F86</f>
        <v>0</v>
      </c>
      <c r="G86" s="28">
        <f>'Aggregates (£bn)'!G86-'[9]Aggregates (£bn)'!G86</f>
        <v>0</v>
      </c>
      <c r="H86" s="28">
        <f>'Aggregates (£bn)'!H86-'[9]Aggregates (£bn)'!H86</f>
        <v>0</v>
      </c>
      <c r="I86" s="28">
        <f>'Aggregates (£bn)'!I86-'[9]Aggregates (£bn)'!I86</f>
        <v>-0.25999999999999091</v>
      </c>
      <c r="J86" s="28">
        <f>'Aggregates (£bn)'!J86-'[9]Aggregates (£bn)'!J86</f>
        <v>0</v>
      </c>
      <c r="K86" s="28">
        <f>'Aggregates (£bn)'!K86-'[9]Aggregates (£bn)'!K86</f>
        <v>0.35508320108064595</v>
      </c>
      <c r="L86" s="28">
        <f>'Aggregates (£bn)'!L86-'[9]Aggregates (£bn)'!L86</f>
        <v>-0.27299999999999613</v>
      </c>
      <c r="M86" s="28">
        <f>'Aggregates (£bn)'!L86-'[9]Aggregates (£bn)'!M86</f>
        <v>-5.8276640713918582</v>
      </c>
      <c r="N86" s="28">
        <f>'Aggregates (£bn)'!M86-'[9]Aggregates (£bn)'!N86</f>
        <v>-205.00275505829697</v>
      </c>
      <c r="O86" s="28">
        <f>'Aggregates (£bn)'!N86-'[9]Aggregates (£bn)'!O86</f>
        <v>-5.1995808703111948</v>
      </c>
      <c r="P86" s="28">
        <f>'Aggregates (£bn)'!P86-'[9]Aggregates (£bn)'!P86</f>
        <v>0</v>
      </c>
      <c r="Q86" s="28">
        <f>'Aggregates (£bn)'!Q86-'[9]Aggregates (£bn)'!Q86</f>
        <v>0.27299999999999613</v>
      </c>
      <c r="R86" s="28">
        <f>'Aggregates (£bn)'!R86-'[9]Aggregates (£bn)'!R86</f>
        <v>0</v>
      </c>
      <c r="S86" s="28">
        <f>'Aggregates (£bn)'!S86-'[9]Aggregates (£bn)'!S86</f>
        <v>0</v>
      </c>
      <c r="T86" s="28">
        <f>'Aggregates (£bn)'!T86-'[9]Aggregates (£bn)'!T86</f>
        <v>0</v>
      </c>
      <c r="U86" s="28">
        <f>'Aggregates (£bn)'!U86-'[9]Aggregates (£bn)'!U86</f>
        <v>0</v>
      </c>
      <c r="V86" s="28">
        <f>'Aggregates (£bn)'!V86-'[9]Aggregates (£bn)'!V86</f>
        <v>0</v>
      </c>
      <c r="W86" s="28">
        <f>'Aggregates (£bn)'!W86-'[9]Aggregates (£bn)'!W86</f>
        <v>0</v>
      </c>
      <c r="X86" s="28">
        <f>'Aggregates (£bn)'!X86-'[9]Aggregates (£bn)'!X86</f>
        <v>0</v>
      </c>
      <c r="Y86" s="28">
        <f>'Aggregates (£bn)'!AA86-'[9]Aggregates (£bn)'!Y86</f>
        <v>-2476.2509999999997</v>
      </c>
      <c r="Z86" s="28">
        <f>'Aggregates (£bn)'!AB86-'[9]Aggregates (£bn)'!Z86</f>
        <v>-1931.1395808703112</v>
      </c>
      <c r="AA86" s="28">
        <f>'Aggregates (£bn)'!AC86-'[9]Aggregates (£bn)'!AA86</f>
        <v>2757.194</v>
      </c>
      <c r="AB86" s="28">
        <f>'Aggregates (£bn)'!AD86-'[9]Aggregates (£bn)'!AB86</f>
        <v>-162.52133592860818</v>
      </c>
      <c r="AC86" s="28">
        <f>'Aggregates (£bn)'!AE86-'[9]Aggregates (£bn)'!AC86</f>
        <v>0.41699999999991633</v>
      </c>
      <c r="AD86" s="28">
        <f>'Aggregates (£bn)'!AF86-'[9]Aggregates (£bn)'!AD86</f>
        <v>3004.7869999999998</v>
      </c>
      <c r="AE86" s="28">
        <f>'Aggregates (£bn)'!AG86-'[9]Aggregates (£bn)'!AE86</f>
        <v>-2927.1983164835201</v>
      </c>
      <c r="AF86" s="28"/>
      <c r="AG86" s="28" t="s">
        <v>318</v>
      </c>
      <c r="AH86" s="28">
        <f>'Aggregates (per cent of GDP)'!C83-'[9]Aggregates (per cent of GDP)'!C83</f>
        <v>-0.47623886939722126</v>
      </c>
      <c r="AI86" s="28">
        <f>'Aggregates (per cent of GDP)'!D83-'[9]Aggregates (per cent of GDP)'!D83</f>
        <v>-6.7374693358758009E-2</v>
      </c>
      <c r="AJ86" s="28">
        <f>'Aggregates (per cent of GDP)'!E83-'[9]Aggregates (per cent of GDP)'!E83</f>
        <v>4.7055905131443865E-2</v>
      </c>
      <c r="AK86" s="28">
        <f>'Aggregates (per cent of GDP)'!F83-'[9]Aggregates (per cent of GDP)'!F83</f>
        <v>-6.800554312545426E-2</v>
      </c>
      <c r="AL86" s="28">
        <f>'Aggregates (per cent of GDP)'!G83-'[9]Aggregates (per cent of GDP)'!G83</f>
        <v>-4.6425055364733847E-2</v>
      </c>
      <c r="AM86" s="28">
        <f>'Aggregates (per cent of GDP)'!H83-'[9]Aggregates (per cent of GDP)'!H83</f>
        <v>-0.11443059849018944</v>
      </c>
      <c r="AN86" s="28">
        <f>'Aggregates (per cent of GDP)'!I83-'[9]Aggregates (per cent of GDP)'!I83</f>
        <v>37.02837670486285</v>
      </c>
      <c r="AO86" s="28">
        <f>'Aggregates (per cent of GDP)'!J83-'[9]Aggregates (per cent of GDP)'!J83</f>
        <v>0</v>
      </c>
      <c r="AP86" s="28">
        <f>'Aggregates (per cent of GDP)'!K83-'[9]Aggregates (per cent of GDP)'!K83</f>
        <v>0.32521171208057931</v>
      </c>
      <c r="AQ86" s="28">
        <f>'Aggregates (per cent of GDP)'!L83-'[9]Aggregates (per cent of GDP)'!L83</f>
        <v>-0.43539064476350203</v>
      </c>
      <c r="AR86" s="28">
        <f>'Aggregates (per cent of GDP)'!M83-'[9]Aggregates (per cent of GDP)'!M83</f>
        <v>-0.28373263768014945</v>
      </c>
      <c r="AS86" s="28">
        <f>'Aggregates (per cent of GDP)'!L83-'[9]Aggregates (per cent of GDP)'!N83</f>
        <v>-3.6137610214424725</v>
      </c>
      <c r="AT86" s="28">
        <f>'Aggregates (per cent of GDP)'!N83-'[9]Aggregates (per cent of GDP)'!O83</f>
        <v>9.5902275417296234E-2</v>
      </c>
      <c r="AU86" s="28">
        <f>'Aggregates (per cent of GDP)'!P83-'[9]Aggregates (per cent of GDP)'!P83</f>
        <v>0</v>
      </c>
      <c r="AV86" s="28">
        <f>'Aggregates (per cent of GDP)'!R83-'[9]Aggregates (per cent of GDP)'!Q83</f>
        <v>82.850711935567844</v>
      </c>
      <c r="AW86" s="28">
        <f>'Aggregates (per cent of GDP)'!R83-'[9]Aggregates (per cent of GDP)'!R83</f>
        <v>-0.21049277022368074</v>
      </c>
      <c r="AX86" s="28">
        <f>'Aggregates (per cent of GDP)'!S83-'[9]Aggregates (per cent of GDP)'!S83</f>
        <v>0</v>
      </c>
      <c r="AY86" s="28">
        <f>'Aggregates (per cent of GDP)'!T83-'[9]Aggregates (per cent of GDP)'!T83</f>
        <v>5.8674232765460133E-2</v>
      </c>
      <c r="AZ86" s="28">
        <f>'Aggregates (per cent of GDP)'!U83-'[9]Aggregates (per cent of GDP)'!U83</f>
        <v>-0.25293027512863775</v>
      </c>
      <c r="BA86" s="28">
        <f>'Aggregates (per cent of GDP)'!V83-'[9]Aggregates (per cent of GDP)'!V83</f>
        <v>-1.2512573195554655E-2</v>
      </c>
      <c r="BB86" s="28">
        <f>'Aggregates (per cent of GDP)'!W83-'[9]Aggregates (per cent of GDP)'!W83</f>
        <v>0</v>
      </c>
      <c r="BC86" s="28">
        <f>'Aggregates (per cent of GDP)'!X83-'[9]Aggregates (per cent of GDP)'!X83</f>
        <v>-0.46913798837692866</v>
      </c>
      <c r="BD86" s="28">
        <f>'Aggregates (per cent of GDP)'!AA83-'[9]Aggregates (per cent of GDP)'!Y83</f>
        <v>-89.486491202816865</v>
      </c>
      <c r="BE86" s="28">
        <f>'Aggregates (per cent of GDP)'!AB83-'[9]Aggregates (per cent of GDP)'!Z83</f>
        <v>-66.421239673205449</v>
      </c>
      <c r="BF86" s="28">
        <f>'Aggregates (per cent of GDP)'!AC83-'[9]Aggregates (per cent of GDP)'!AA83</f>
        <v>99.677012079332755</v>
      </c>
      <c r="BG86" s="28"/>
      <c r="BH86" s="28"/>
      <c r="BI86" s="28"/>
    </row>
    <row r="87" spans="2:87" s="67" customFormat="1">
      <c r="B87" s="106" t="s">
        <v>310</v>
      </c>
      <c r="C87" s="28">
        <f>'Aggregates (£bn)'!C87-'[9]Aggregates (£bn)'!C87</f>
        <v>2.0195077651753763</v>
      </c>
      <c r="D87" s="28">
        <f>'Aggregates (£bn)'!D87-'[9]Aggregates (£bn)'!D87</f>
        <v>22.602036732994293</v>
      </c>
      <c r="E87" s="28">
        <f>'Aggregates (£bn)'!E87-'[9]Aggregates (£bn)'!E87</f>
        <v>19.142354096301005</v>
      </c>
      <c r="F87" s="28">
        <f>'Aggregates (£bn)'!F87-'[9]Aggregates (£bn)'!F87</f>
        <v>4.3560874669108784</v>
      </c>
      <c r="G87" s="28">
        <f>'Aggregates (£bn)'!G87-'[9]Aggregates (£bn)'!G87</f>
        <v>-0.89640483021710793</v>
      </c>
      <c r="H87" s="28">
        <f>'Aggregates (£bn)'!H87-'[9]Aggregates (£bn)'!H87</f>
        <v>3.4596826366937705</v>
      </c>
      <c r="I87" s="28">
        <f>'Aggregates (£bn)'!I87-'[9]Aggregates (£bn)'!I87</f>
        <v>1103.3404444418379</v>
      </c>
      <c r="J87" s="28">
        <f>'Aggregates (£bn)'!J87-'[9]Aggregates (£bn)'!J87</f>
        <v>0</v>
      </c>
      <c r="K87" s="28">
        <f>'Aggregates (£bn)'!K87-'[9]Aggregates (£bn)'!K87</f>
        <v>15.000881637258683</v>
      </c>
      <c r="L87" s="28">
        <f>'Aggregates (£bn)'!L87-'[9]Aggregates (£bn)'!L87</f>
        <v>-18.769684488301735</v>
      </c>
      <c r="M87" s="28">
        <f>'Aggregates (£bn)'!L87-'[9]Aggregates (£bn)'!M87</f>
        <v>-28.657441625104752</v>
      </c>
      <c r="N87" s="28">
        <f>'Aggregates (£bn)'!M87-'[9]Aggregates (£bn)'!N87</f>
        <v>-142.53558688474203</v>
      </c>
      <c r="O87" s="28">
        <f>'Aggregates (£bn)'!N87-'[9]Aggregates (£bn)'!O87</f>
        <v>9.4692119673664905</v>
      </c>
      <c r="P87" s="28">
        <f>'Aggregates (£bn)'!P87-'[9]Aggregates (£bn)'!P87</f>
        <v>0</v>
      </c>
      <c r="Q87" s="28">
        <f>'Aggregates (£bn)'!Q87-'[9]Aggregates (£bn)'!Q87</f>
        <v>16.226441500908486</v>
      </c>
      <c r="R87" s="28">
        <f>'Aggregates (£bn)'!R87-'[9]Aggregates (£bn)'!R87</f>
        <v>44.639373608090409</v>
      </c>
      <c r="S87" s="28">
        <f>'Aggregates (£bn)'!S87-'[9]Aggregates (£bn)'!S87</f>
        <v>0</v>
      </c>
      <c r="T87" s="28">
        <f>'Aggregates (£bn)'!T87-'[9]Aggregates (£bn)'!T87</f>
        <v>6.7511781638695538</v>
      </c>
      <c r="U87" s="28">
        <f>'Aggregates (£bn)'!U87-'[9]Aggregates (£bn)'!U87</f>
        <v>41.19494697691367</v>
      </c>
      <c r="V87" s="28">
        <f>'Aggregates (£bn)'!V87-'[9]Aggregates (£bn)'!V87</f>
        <v>2.4488968376322617</v>
      </c>
      <c r="W87" s="28">
        <f>'Aggregates (£bn)'!W87-'[9]Aggregates (£bn)'!W87</f>
        <v>0</v>
      </c>
      <c r="X87" s="28">
        <f>'Aggregates (£bn)'!X87-'[9]Aggregates (£bn)'!X87</f>
        <v>43.101514016965666</v>
      </c>
      <c r="Y87" s="28">
        <f>'Aggregates (£bn)'!AA87-'[9]Aggregates (£bn)'!Y87</f>
        <v>-2654.6456465135752</v>
      </c>
      <c r="Z87" s="28">
        <f>'Aggregates (£bn)'!AB87-'[9]Aggregates (£bn)'!Z87</f>
        <v>-1987.5846215791835</v>
      </c>
      <c r="AA87" s="28">
        <f>'Aggregates (£bn)'!AC87-'[9]Aggregates (£bn)'!AA87</f>
        <v>2985.9932175477779</v>
      </c>
      <c r="AB87" s="28">
        <f>'Aggregates (£bn)'!AD87-'[9]Aggregates (£bn)'!AB87</f>
        <v>-118.99201776200385</v>
      </c>
      <c r="AC87" s="28">
        <f>'Aggregates (£bn)'!AE87-'[9]Aggregates (£bn)'!AC87</f>
        <v>-60.972592773436645</v>
      </c>
      <c r="AD87" s="28">
        <f>'Aggregates (£bn)'!AF87-'[9]Aggregates (£bn)'!AD87</f>
        <v>3094.1985179999997</v>
      </c>
      <c r="AE87" s="28">
        <f>'Aggregates (£bn)'!AG87-'[9]Aggregates (£bn)'!AE87</f>
        <v>-2994.4300570825071</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06" t="s">
        <v>318</v>
      </c>
      <c r="C88" s="28">
        <f>'Aggregates (£bn)'!C88-'[9]Aggregates (£bn)'!C88</f>
        <v>11.449664924048193</v>
      </c>
      <c r="D88" s="28">
        <f>'Aggregates (£bn)'!D88-'[9]Aggregates (£bn)'!D88</f>
        <v>26.384058680469707</v>
      </c>
      <c r="E88" s="28">
        <f>'Aggregates (£bn)'!E88-'[9]Aggregates (£bn)'!E88</f>
        <v>26.719155814457281</v>
      </c>
      <c r="F88" s="28">
        <f>'Aggregates (£bn)'!F88-'[9]Aggregates (£bn)'!F88</f>
        <v>-0.4336735494435402</v>
      </c>
      <c r="G88" s="28">
        <f>'Aggregates (£bn)'!G88-'[9]Aggregates (£bn)'!G88</f>
        <v>9.8576415456207656E-2</v>
      </c>
      <c r="H88" s="28">
        <f>'Aggregates (£bn)'!H88-'[9]Aggregates (£bn)'!H88</f>
        <v>-0.33509713398734675</v>
      </c>
      <c r="I88" s="28">
        <f>'Aggregates (£bn)'!I88-'[9]Aggregates (£bn)'!I88</f>
        <v>1171.9277848730042</v>
      </c>
      <c r="J88" s="28">
        <f>'Aggregates (£bn)'!J88-'[9]Aggregates (£bn)'!J88</f>
        <v>0</v>
      </c>
      <c r="K88" s="28">
        <f>'Aggregates (£bn)'!K88-'[9]Aggregates (£bn)'!K88</f>
        <v>10.465506737251687</v>
      </c>
      <c r="L88" s="28">
        <f>'Aggregates (£bn)'!L88-'[9]Aggregates (£bn)'!L88</f>
        <v>-13.911469176603301</v>
      </c>
      <c r="M88" s="28">
        <f>'Aggregates (£bn)'!L88-'[9]Aggregates (£bn)'!M88</f>
        <v>-18.913980868326149</v>
      </c>
      <c r="N88" s="28">
        <f>'Aggregates (£bn)'!M88-'[9]Aggregates (£bn)'!N88</f>
        <v>-102.57707999921001</v>
      </c>
      <c r="O88" s="28">
        <f>'Aggregates (£bn)'!N88-'[9]Aggregates (£bn)'!O88</f>
        <v>5.0293214960852879</v>
      </c>
      <c r="P88" s="28">
        <f>'Aggregates (£bn)'!P88-'[9]Aggregates (£bn)'!P88</f>
        <v>0</v>
      </c>
      <c r="Q88" s="28">
        <f>'Aggregates (£bn)'!Q88-'[9]Aggregates (£bn)'!Q88</f>
        <v>15.368067305865303</v>
      </c>
      <c r="R88" s="28">
        <f>'Aggregates (£bn)'!R88-'[9]Aggregates (£bn)'!R88</f>
        <v>44.251662354550263</v>
      </c>
      <c r="S88" s="28">
        <f>'Aggregates (£bn)'!S88-'[9]Aggregates (£bn)'!S88</f>
        <v>0</v>
      </c>
      <c r="T88" s="28">
        <f>'Aggregates (£bn)'!T88-'[9]Aggregates (£bn)'!T88</f>
        <v>4.5221398859093824</v>
      </c>
      <c r="U88" s="28">
        <f>'Aggregates (£bn)'!U88-'[9]Aggregates (£bn)'!U88</f>
        <v>-5.6008708887089966</v>
      </c>
      <c r="V88" s="28">
        <f>'Aggregates (£bn)'!V88-'[9]Aggregates (£bn)'!V88</f>
        <v>1.8897428929461597</v>
      </c>
      <c r="W88" s="28">
        <f>'Aggregates (£bn)'!W88-'[9]Aggregates (£bn)'!W88</f>
        <v>0</v>
      </c>
      <c r="X88" s="28">
        <f>'Aggregates (£bn)'!X88-'[9]Aggregates (£bn)'!X88</f>
        <v>43.420489142417409</v>
      </c>
      <c r="Y88" s="28">
        <f>'Aggregates (£bn)'!AA88-'[9]Aggregates (£bn)'!Y88</f>
        <v>-2827.6843421666213</v>
      </c>
      <c r="Z88" s="28">
        <f>'Aggregates (£bn)'!AB88-'[9]Aggregates (£bn)'!Z88</f>
        <v>-2098.8115807630411</v>
      </c>
      <c r="AA88" s="28">
        <f>'Aggregates (£bn)'!AC88-'[9]Aggregates (£bn)'!AA88</f>
        <v>3157.1045902091073</v>
      </c>
      <c r="AB88" s="28">
        <f>'Aggregates (£bn)'!AD88-'[9]Aggregates (£bn)'!AB88</f>
        <v>-111.0562092464025</v>
      </c>
      <c r="AC88" s="28">
        <f>'Aggregates (£bn)'!AE88-'[9]Aggregates (£bn)'!AC88</f>
        <v>-91.912586291727166</v>
      </c>
      <c r="AD88" s="28">
        <f>'Aggregates (£bn)'!AF88-'[9]Aggregates (£bn)'!AD88</f>
        <v>3221.2332379999998</v>
      </c>
      <c r="AE88" s="28">
        <f>'Aggregates (£bn)'!AG88-'[9]Aggregates (£bn)'!AE88</f>
        <v>-3101.6909041682393</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08" t="s">
        <v>326</v>
      </c>
      <c r="C89" s="28">
        <f>'Aggregates (£bn)'!C89-'[9]Aggregates (£bn)'!C89</f>
        <v>19.620952584336692</v>
      </c>
      <c r="D89" s="28">
        <f>'Aggregates (£bn)'!D93-'[9]Aggregates (£bn)'!D89</f>
        <v>-1430.8197404448263</v>
      </c>
      <c r="E89" s="28">
        <f>'Aggregates (£bn)'!E93-'[9]Aggregates (£bn)'!E89</f>
        <v>-1265.533103778371</v>
      </c>
      <c r="F89" s="28">
        <f>'Aggregates (£bn)'!F93-'[9]Aggregates (£bn)'!F89</f>
        <v>-86.166856923661399</v>
      </c>
      <c r="G89" s="28">
        <f>'Aggregates (£bn)'!G93-'[9]Aggregates (£bn)'!G89</f>
        <v>-79.11977974279371</v>
      </c>
      <c r="H89" s="28">
        <f>'Aggregates (£bn)'!H93-'[9]Aggregates (£bn)'!H89</f>
        <v>-165.28663666645511</v>
      </c>
      <c r="I89" s="28">
        <f>'Aggregates (£bn)'!I93-'[9]Aggregates (£bn)'!I89</f>
        <v>0</v>
      </c>
      <c r="J89" s="28">
        <f>'Aggregates (£bn)'!J93-'[9]Aggregates (£bn)'!J89</f>
        <v>0</v>
      </c>
      <c r="K89" s="28">
        <f>'Aggregates (£bn)'!K93-'[9]Aggregates (£bn)'!K89</f>
        <v>6.7828973267698682</v>
      </c>
      <c r="L89" s="28">
        <f>'Aggregates (£bn)'!L89-'[9]Aggregates (£bn)'!L89</f>
        <v>-18.933549958767159</v>
      </c>
      <c r="M89" s="28">
        <f>'Aggregates (£bn)'!L93-'[9]Aggregates (£bn)'!M89</f>
        <v>-17.52850830732206</v>
      </c>
      <c r="N89" s="28">
        <f>'Aggregates (£bn)'!M93-'[9]Aggregates (£bn)'!N89</f>
        <v>-79.383959596891515</v>
      </c>
      <c r="O89" s="28">
        <f>'Aggregates (£bn)'!N93-'[9]Aggregates (£bn)'!O89</f>
        <v>-80.164517818060489</v>
      </c>
      <c r="P89" s="28">
        <f>'Aggregates (£bn)'!P93-'[9]Aggregates (£bn)'!P89</f>
        <v>0</v>
      </c>
      <c r="Q89" s="28">
        <f>'Aggregates (£bn)'!Q93-'[9]Aggregates (£bn)'!Q89</f>
        <v>6.0023391056008988</v>
      </c>
      <c r="R89" s="28">
        <f>'Aggregates (£bn)'!R93-'[9]Aggregates (£bn)'!R89</f>
        <v>-2733.9216824208111</v>
      </c>
      <c r="S89" s="28">
        <f>'Aggregates (£bn)'!S93-'[9]Aggregates (£bn)'!S89</f>
        <v>0</v>
      </c>
      <c r="T89" s="28">
        <f>'Aggregates (£bn)'!T93-'[9]Aggregates (£bn)'!T89</f>
        <v>-131.7082986459682</v>
      </c>
      <c r="U89" s="28">
        <f>'Aggregates (£bn)'!U93-'[9]Aggregates (£bn)'!U89</f>
        <v>-131.06179383142413</v>
      </c>
      <c r="V89" s="28">
        <f>'Aggregates (£bn)'!V93-'[9]Aggregates (£bn)'!V89</f>
        <v>-117.86186639156108</v>
      </c>
      <c r="W89" s="28">
        <f>'Aggregates (£bn)'!W93-'[9]Aggregates (£bn)'!W89</f>
        <v>0</v>
      </c>
      <c r="X89" s="28">
        <f>'Aggregates (£bn)'!X93-'[9]Aggregates (£bn)'!X89</f>
        <v>-3152.1370756213387</v>
      </c>
      <c r="Y89" s="28">
        <f>'Aggregates (£bn)'!AA93-'[9]Aggregates (£bn)'!Y89</f>
        <v>-3088.0175048661167</v>
      </c>
      <c r="Z89" s="28">
        <f>'Aggregates (£bn)'!AB93-'[9]Aggregates (£bn)'!Z89</f>
        <v>-2286.7543781990425</v>
      </c>
      <c r="AA89" s="28">
        <f>'Aggregates (£bn)'!AC93-'[9]Aggregates (£bn)'!AA89</f>
        <v>-100.45971390776744</v>
      </c>
      <c r="AB89" s="28">
        <f>'Aggregates (£bn)'!AD93-'[9]Aggregates (£bn)'!AB89</f>
        <v>-99.679155686598463</v>
      </c>
      <c r="AC89" s="28">
        <f>'Aggregates (£bn)'!AE93-'[9]Aggregates (£bn)'!AC89</f>
        <v>-3396.4305685891327</v>
      </c>
      <c r="AD89" s="28">
        <f>'Aggregates (£bn)'!AF93-'[9]Aggregates (£bn)'!AD89</f>
        <v>0</v>
      </c>
      <c r="AE89" s="28">
        <f>'Aggregates (£bn)'!AG93-'[9]Aggregates (£bn)'!AE89</f>
        <v>-3219.746666</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128</v>
      </c>
      <c r="C90" s="488" t="s">
        <v>188</v>
      </c>
      <c r="D90" s="489"/>
      <c r="E90" s="489"/>
      <c r="F90" s="489"/>
      <c r="G90" s="489"/>
      <c r="H90" s="489"/>
      <c r="I90" s="489"/>
      <c r="J90" s="489"/>
      <c r="K90" s="489"/>
      <c r="L90" s="489"/>
      <c r="M90" s="489"/>
      <c r="N90" s="489"/>
      <c r="O90" s="489"/>
      <c r="P90" s="489"/>
      <c r="Q90" s="489"/>
      <c r="R90" s="489"/>
      <c r="S90" s="489"/>
      <c r="T90" s="489"/>
      <c r="U90" s="489"/>
      <c r="V90" s="489"/>
      <c r="W90" s="489"/>
      <c r="X90" s="489"/>
      <c r="Y90" s="489"/>
      <c r="Z90" s="490"/>
      <c r="AA90" s="73"/>
      <c r="AB90" s="70"/>
      <c r="AC90" s="70"/>
      <c r="AD90" s="70"/>
      <c r="AE90" s="91"/>
      <c r="AG90" s="48"/>
      <c r="AH90" s="475" t="s">
        <v>188</v>
      </c>
      <c r="AI90" s="475"/>
      <c r="AJ90" s="475"/>
      <c r="AK90" s="475"/>
      <c r="AL90" s="475"/>
      <c r="AM90" s="475"/>
      <c r="AN90" s="475"/>
      <c r="AO90" s="475"/>
      <c r="AP90" s="475"/>
      <c r="AQ90" s="475"/>
      <c r="AR90" s="475"/>
      <c r="AS90" s="475"/>
      <c r="AT90" s="475"/>
      <c r="AU90" s="475"/>
      <c r="AV90" s="475"/>
      <c r="AW90" s="475"/>
      <c r="AX90" s="475"/>
      <c r="AY90" s="475"/>
      <c r="AZ90" s="475"/>
      <c r="BA90" s="475"/>
      <c r="BB90" s="475"/>
      <c r="BC90" s="475"/>
      <c r="BD90" s="475"/>
      <c r="BE90" s="476"/>
      <c r="BF90" s="71"/>
      <c r="BG90" s="46"/>
      <c r="BH90" s="46"/>
      <c r="BI90" s="47"/>
    </row>
    <row r="91" spans="2:87">
      <c r="B91" s="35"/>
      <c r="C91" s="475" t="s">
        <v>329</v>
      </c>
      <c r="D91" s="475"/>
      <c r="E91" s="475"/>
      <c r="F91" s="475"/>
      <c r="G91" s="475"/>
      <c r="H91" s="475"/>
      <c r="I91" s="475"/>
      <c r="J91" s="475"/>
      <c r="K91" s="475"/>
      <c r="L91" s="475"/>
      <c r="M91" s="491"/>
      <c r="N91" s="491"/>
      <c r="O91" s="491"/>
      <c r="P91" s="491"/>
      <c r="Q91" s="491"/>
      <c r="R91" s="491"/>
      <c r="S91" s="491"/>
      <c r="T91" s="491"/>
      <c r="U91" s="491"/>
      <c r="V91" s="88"/>
      <c r="AA91" s="3"/>
      <c r="AE91" s="37"/>
      <c r="AG91" s="48"/>
      <c r="AH91" s="475" t="s">
        <v>324</v>
      </c>
      <c r="AI91" s="475"/>
      <c r="AJ91" s="475"/>
      <c r="AK91" s="475"/>
      <c r="AL91" s="475"/>
      <c r="AM91" s="475"/>
      <c r="AN91" s="475"/>
      <c r="AO91" s="475"/>
      <c r="AP91" s="475"/>
      <c r="AQ91" s="475"/>
      <c r="AR91" s="491"/>
      <c r="AS91" s="491"/>
      <c r="AT91" s="491"/>
      <c r="AU91" s="491"/>
      <c r="AV91" s="491"/>
      <c r="AW91" s="491"/>
      <c r="AX91" s="491"/>
      <c r="AY91" s="491"/>
      <c r="AZ91" s="491"/>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172</v>
      </c>
      <c r="AA92" s="3"/>
      <c r="AE92" s="37"/>
      <c r="AG92" s="48"/>
      <c r="AH92" s="36" t="s">
        <v>172</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5" thickBot="1">
      <c r="B93" s="39"/>
      <c r="C93" s="40" t="s">
        <v>135</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127</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C1:Z1"/>
    <mergeCell ref="AQ2:AT2"/>
    <mergeCell ref="C3:I3"/>
    <mergeCell ref="K3:O3"/>
    <mergeCell ref="Q3:R3"/>
    <mergeCell ref="T3:V3"/>
    <mergeCell ref="AB3:AE3"/>
    <mergeCell ref="X3:AA3"/>
    <mergeCell ref="B6:B7"/>
    <mergeCell ref="C90:Z90"/>
    <mergeCell ref="C91:U91"/>
    <mergeCell ref="AH90:BE90"/>
    <mergeCell ref="AH91:AZ91"/>
    <mergeCell ref="BC6:BF6"/>
    <mergeCell ref="AH6:AN6"/>
    <mergeCell ref="AP6:AT6"/>
    <mergeCell ref="AV6:AW6"/>
    <mergeCell ref="AY6:BA6"/>
    <mergeCell ref="AH4:BF4"/>
    <mergeCell ref="AG5:BF5"/>
    <mergeCell ref="BL80:CI80"/>
    <mergeCell ref="BL4:CI4"/>
    <mergeCell ref="BL6:BR6"/>
    <mergeCell ref="BT6:BX6"/>
    <mergeCell ref="BZ6:CA6"/>
    <mergeCell ref="CC6:CE6"/>
    <mergeCell ref="CG6:CJ6"/>
    <mergeCell ref="BG6:BI6"/>
  </mergeCells>
  <phoneticPr fontId="149"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2"/>
  <sheetViews>
    <sheetView zoomScaleNormal="100" workbookViewId="0">
      <pane xSplit="2" ySplit="7" topLeftCell="C8" activePane="bottomRight" state="frozen"/>
      <selection pane="topRight"/>
      <selection pane="bottomLeft"/>
      <selection pane="bottomRight"/>
    </sheetView>
  </sheetViews>
  <sheetFormatPr defaultColWidth="9.140625" defaultRowHeight="15.75"/>
  <cols>
    <col min="1" max="1" width="9.140625" style="137"/>
    <col min="2" max="2" width="10.42578125" style="137" bestFit="1" customWidth="1"/>
    <col min="3" max="3" width="12.85546875" style="137" customWidth="1"/>
    <col min="4" max="4" width="13.42578125" style="137" customWidth="1"/>
    <col min="5" max="5" width="13.5703125" style="137" customWidth="1"/>
    <col min="6" max="6" width="12.85546875" style="137" customWidth="1"/>
    <col min="7" max="7" width="13.5703125" style="137" bestFit="1" customWidth="1"/>
    <col min="8" max="9" width="12.85546875" style="137" customWidth="1"/>
    <col min="10" max="10" width="2.42578125" style="137" customWidth="1"/>
    <col min="11" max="15" width="12.85546875" style="137" customWidth="1"/>
    <col min="16" max="16" width="2.140625" style="137" customWidth="1"/>
    <col min="17" max="18" width="13" style="137" customWidth="1"/>
    <col min="19" max="19" width="2.140625" style="137" customWidth="1"/>
    <col min="20" max="20" width="15.85546875" style="137" customWidth="1"/>
    <col min="21" max="21" width="15.85546875" style="137" bestFit="1" customWidth="1"/>
    <col min="22" max="22" width="15.85546875" style="137" customWidth="1"/>
    <col min="23" max="23" width="2.5703125" style="137" customWidth="1"/>
    <col min="24" max="26" width="15.85546875" style="137" customWidth="1"/>
    <col min="27" max="28" width="15.85546875" style="137" bestFit="1" customWidth="1"/>
    <col min="29" max="29" width="15.85546875" style="137" customWidth="1"/>
    <col min="30" max="30" width="2.42578125" style="137" customWidth="1"/>
    <col min="31" max="32" width="13.140625" style="137" customWidth="1"/>
    <col min="33" max="33" width="11.85546875" style="137" bestFit="1" customWidth="1"/>
    <col min="34" max="34" width="13.140625" style="137" customWidth="1"/>
    <col min="35" max="36" width="9" style="137" customWidth="1"/>
    <col min="37" max="37" width="10.85546875" style="137" customWidth="1"/>
    <col min="38" max="49" width="9" style="137" customWidth="1"/>
    <col min="50" max="16384" width="9.140625" style="137"/>
  </cols>
  <sheetData>
    <row r="1" spans="2:45" ht="29.25" customHeight="1" thickBot="1">
      <c r="B1" s="133"/>
      <c r="C1" s="505" t="s">
        <v>88</v>
      </c>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6"/>
      <c r="AD1" s="134"/>
      <c r="AE1" s="135"/>
      <c r="AF1" s="135"/>
      <c r="AG1" s="135"/>
      <c r="AH1" s="136"/>
      <c r="AJ1" s="138"/>
    </row>
    <row r="2" spans="2:45" s="146" customFormat="1" ht="15.75" customHeight="1">
      <c r="B2" s="139"/>
      <c r="C2" s="140"/>
      <c r="D2" s="140"/>
      <c r="E2" s="140"/>
      <c r="F2" s="140"/>
      <c r="G2" s="140"/>
      <c r="H2" s="140"/>
      <c r="I2" s="140"/>
      <c r="J2" s="141"/>
      <c r="K2" s="142"/>
      <c r="L2" s="142"/>
      <c r="M2" s="142"/>
      <c r="N2" s="142"/>
      <c r="O2" s="142"/>
      <c r="P2" s="141"/>
      <c r="Q2" s="141"/>
      <c r="R2" s="141"/>
      <c r="S2" s="141"/>
      <c r="T2" s="143"/>
      <c r="U2" s="143"/>
      <c r="V2" s="144"/>
      <c r="W2" s="141"/>
      <c r="X2" s="141"/>
      <c r="Y2" s="141"/>
      <c r="Z2" s="141"/>
      <c r="AA2" s="140"/>
      <c r="AB2" s="140"/>
      <c r="AC2" s="140"/>
      <c r="AD2" s="134"/>
      <c r="AE2" s="141"/>
      <c r="AF2" s="141"/>
      <c r="AG2" s="140"/>
      <c r="AH2" s="145"/>
      <c r="AJ2" s="147"/>
      <c r="AP2" s="511"/>
      <c r="AQ2" s="511"/>
      <c r="AR2" s="511"/>
      <c r="AS2" s="511"/>
    </row>
    <row r="3" spans="2:45" s="146" customFormat="1" ht="15.75" customHeight="1">
      <c r="B3" s="139"/>
      <c r="C3" s="512" t="s">
        <v>71</v>
      </c>
      <c r="D3" s="512"/>
      <c r="E3" s="512"/>
      <c r="F3" s="512"/>
      <c r="G3" s="512"/>
      <c r="H3" s="512"/>
      <c r="I3" s="512"/>
      <c r="J3" s="141"/>
      <c r="K3" s="509" t="s">
        <v>68</v>
      </c>
      <c r="L3" s="509"/>
      <c r="M3" s="509"/>
      <c r="N3" s="509"/>
      <c r="O3" s="510"/>
      <c r="P3" s="141"/>
      <c r="Q3" s="512" t="s">
        <v>112</v>
      </c>
      <c r="R3" s="512"/>
      <c r="S3" s="141"/>
      <c r="T3" s="509" t="s">
        <v>74</v>
      </c>
      <c r="U3" s="509"/>
      <c r="V3" s="509"/>
      <c r="W3" s="141"/>
      <c r="X3" s="513" t="s">
        <v>313</v>
      </c>
      <c r="Y3" s="513"/>
      <c r="Z3" s="513"/>
      <c r="AA3" s="513"/>
      <c r="AB3" s="513"/>
      <c r="AC3" s="514"/>
      <c r="AD3" s="134"/>
      <c r="AE3" s="501" t="s">
        <v>85</v>
      </c>
      <c r="AF3" s="502"/>
      <c r="AG3" s="502"/>
      <c r="AH3" s="503"/>
      <c r="AJ3" s="150"/>
      <c r="AP3" s="151"/>
      <c r="AQ3" s="151"/>
      <c r="AR3" s="151"/>
      <c r="AS3" s="151"/>
    </row>
    <row r="4" spans="2:45" s="159" customFormat="1" ht="80.25" customHeight="1">
      <c r="B4" s="152"/>
      <c r="C4" s="153" t="s">
        <v>3</v>
      </c>
      <c r="D4" s="153" t="s">
        <v>8</v>
      </c>
      <c r="E4" s="153" t="s">
        <v>5</v>
      </c>
      <c r="F4" s="153" t="s">
        <v>6</v>
      </c>
      <c r="G4" s="153" t="s">
        <v>62</v>
      </c>
      <c r="H4" s="153" t="s">
        <v>7</v>
      </c>
      <c r="I4" s="154" t="s">
        <v>185</v>
      </c>
      <c r="J4" s="154"/>
      <c r="K4" s="154" t="s">
        <v>174</v>
      </c>
      <c r="L4" s="154" t="s">
        <v>70</v>
      </c>
      <c r="M4" s="154" t="s">
        <v>76</v>
      </c>
      <c r="N4" s="154" t="s">
        <v>1</v>
      </c>
      <c r="O4" s="154" t="s">
        <v>0</v>
      </c>
      <c r="P4" s="154"/>
      <c r="Q4" s="154" t="s">
        <v>173</v>
      </c>
      <c r="R4" s="154" t="s">
        <v>331</v>
      </c>
      <c r="S4" s="154"/>
      <c r="T4" s="155" t="s">
        <v>72</v>
      </c>
      <c r="U4" s="155" t="s">
        <v>2</v>
      </c>
      <c r="V4" s="155" t="s">
        <v>183</v>
      </c>
      <c r="W4" s="156"/>
      <c r="X4" s="154" t="s">
        <v>4</v>
      </c>
      <c r="Y4" s="154" t="s">
        <v>315</v>
      </c>
      <c r="Z4" s="154" t="s">
        <v>332</v>
      </c>
      <c r="AA4" s="155" t="s">
        <v>320</v>
      </c>
      <c r="AB4" s="157" t="s">
        <v>321</v>
      </c>
      <c r="AC4" s="157" t="s">
        <v>322</v>
      </c>
      <c r="AD4" s="134"/>
      <c r="AE4" s="157" t="s">
        <v>115</v>
      </c>
      <c r="AF4" s="157" t="s">
        <v>224</v>
      </c>
      <c r="AG4" s="157" t="s">
        <v>165</v>
      </c>
      <c r="AH4" s="158" t="s">
        <v>339</v>
      </c>
      <c r="AJ4" s="160"/>
      <c r="AL4" s="161"/>
      <c r="AM4" s="161"/>
      <c r="AN4" s="161"/>
      <c r="AO4" s="161"/>
      <c r="AP4" s="162"/>
      <c r="AQ4" s="160"/>
      <c r="AR4" s="162"/>
      <c r="AS4" s="160"/>
    </row>
    <row r="5" spans="2:45" s="159" customFormat="1" ht="40.5" customHeight="1">
      <c r="B5" s="163" t="s">
        <v>81</v>
      </c>
      <c r="C5" s="153" t="s">
        <v>78</v>
      </c>
      <c r="D5" s="153" t="s">
        <v>167</v>
      </c>
      <c r="E5" s="153" t="s">
        <v>79</v>
      </c>
      <c r="F5" s="164" t="s">
        <v>163</v>
      </c>
      <c r="G5" s="164" t="s">
        <v>164</v>
      </c>
      <c r="H5" s="153"/>
      <c r="I5" s="153"/>
      <c r="J5" s="153"/>
      <c r="K5" s="153"/>
      <c r="L5" s="153" t="s">
        <v>312</v>
      </c>
      <c r="M5" s="153"/>
      <c r="N5" s="153"/>
      <c r="O5" s="164" t="s">
        <v>180</v>
      </c>
      <c r="P5" s="153"/>
      <c r="Q5" s="164" t="s">
        <v>179</v>
      </c>
      <c r="R5" s="157"/>
      <c r="S5" s="153"/>
      <c r="T5" s="157" t="s">
        <v>154</v>
      </c>
      <c r="U5" s="157" t="s">
        <v>75</v>
      </c>
      <c r="V5" s="157" t="s">
        <v>184</v>
      </c>
      <c r="W5" s="165"/>
      <c r="X5" s="153" t="s">
        <v>90</v>
      </c>
      <c r="Y5" s="153" t="s">
        <v>283</v>
      </c>
      <c r="Z5" s="153"/>
      <c r="AA5" s="166" t="s">
        <v>181</v>
      </c>
      <c r="AB5" s="157"/>
      <c r="AC5" s="157" t="s">
        <v>187</v>
      </c>
      <c r="AD5" s="134"/>
      <c r="AE5" s="157" t="s">
        <v>111</v>
      </c>
      <c r="AF5" s="157" t="s">
        <v>111</v>
      </c>
      <c r="AG5" s="157"/>
      <c r="AH5" s="167" t="s">
        <v>147</v>
      </c>
      <c r="AJ5" s="160"/>
      <c r="AL5" s="161"/>
      <c r="AM5" s="161"/>
      <c r="AN5" s="161"/>
      <c r="AO5" s="161"/>
      <c r="AP5" s="162"/>
      <c r="AQ5" s="160"/>
      <c r="AR5" s="162"/>
      <c r="AS5" s="160"/>
    </row>
    <row r="6" spans="2:45" s="173" customFormat="1">
      <c r="B6" s="499" t="s">
        <v>82</v>
      </c>
      <c r="C6" s="168" t="s">
        <v>63</v>
      </c>
      <c r="D6" s="168" t="s">
        <v>64</v>
      </c>
      <c r="E6" s="168" t="s">
        <v>65</v>
      </c>
      <c r="F6" s="168" t="s">
        <v>66</v>
      </c>
      <c r="G6" s="168" t="s">
        <v>67</v>
      </c>
      <c r="H6" s="168"/>
      <c r="I6" s="168"/>
      <c r="J6" s="169"/>
      <c r="K6" s="170"/>
      <c r="L6" s="170"/>
      <c r="M6" s="170"/>
      <c r="N6" s="170"/>
      <c r="O6" s="168"/>
      <c r="P6" s="170"/>
      <c r="Q6" s="168"/>
      <c r="R6" s="168"/>
      <c r="S6" s="170"/>
      <c r="T6" s="170"/>
      <c r="U6" s="170"/>
      <c r="V6" s="170"/>
      <c r="W6" s="171"/>
      <c r="X6" s="171"/>
      <c r="Y6" s="171"/>
      <c r="Z6" s="171"/>
      <c r="AA6" s="170"/>
      <c r="AB6" s="170"/>
      <c r="AC6" s="170"/>
      <c r="AD6" s="134"/>
      <c r="AE6" s="170"/>
      <c r="AF6" s="170"/>
      <c r="AG6" s="170"/>
      <c r="AH6" s="172"/>
      <c r="AJ6" s="174"/>
      <c r="AP6" s="175"/>
      <c r="AQ6" s="175"/>
      <c r="AR6" s="175"/>
      <c r="AS6" s="175"/>
    </row>
    <row r="7" spans="2:45" s="173" customFormat="1">
      <c r="B7" s="500"/>
      <c r="C7" s="176"/>
      <c r="D7" s="176" t="s">
        <v>80</v>
      </c>
      <c r="E7" s="176"/>
      <c r="F7" s="176"/>
      <c r="G7" s="176"/>
      <c r="H7" s="176" t="s">
        <v>73</v>
      </c>
      <c r="I7" s="176"/>
      <c r="J7" s="177"/>
      <c r="K7" s="178"/>
      <c r="L7" s="178"/>
      <c r="M7" s="178"/>
      <c r="N7" s="178"/>
      <c r="O7" s="176" t="s">
        <v>69</v>
      </c>
      <c r="P7" s="178"/>
      <c r="Q7" s="176" t="s">
        <v>175</v>
      </c>
      <c r="R7" s="176"/>
      <c r="S7" s="178"/>
      <c r="T7" s="178"/>
      <c r="U7" s="178"/>
      <c r="V7" s="178"/>
      <c r="W7" s="179"/>
      <c r="X7" s="179"/>
      <c r="Y7" s="179"/>
      <c r="Z7" s="179"/>
      <c r="AA7" s="178"/>
      <c r="AB7" s="178"/>
      <c r="AC7" s="178"/>
      <c r="AD7" s="134"/>
      <c r="AE7" s="180"/>
      <c r="AF7" s="178"/>
      <c r="AG7" s="178"/>
      <c r="AH7" s="181"/>
      <c r="AJ7" s="174"/>
      <c r="AP7" s="175"/>
      <c r="AQ7" s="175"/>
      <c r="AR7" s="175"/>
      <c r="AS7" s="175"/>
    </row>
    <row r="8" spans="2:45" s="173" customFormat="1">
      <c r="B8" s="182" t="s">
        <v>92</v>
      </c>
      <c r="C8" s="183">
        <v>3.6480000000000001</v>
      </c>
      <c r="D8" s="183">
        <v>4.2770000000000001</v>
      </c>
      <c r="E8" s="183">
        <v>3.734</v>
      </c>
      <c r="F8" s="183">
        <v>0.41199999999999998</v>
      </c>
      <c r="G8" s="183">
        <v>0.13100000000000001</v>
      </c>
      <c r="H8" s="183">
        <v>0.54300000000000004</v>
      </c>
      <c r="I8" s="183">
        <v>3.5470000000000002</v>
      </c>
      <c r="J8" s="184"/>
      <c r="K8" s="185" t="s">
        <v>116</v>
      </c>
      <c r="L8" s="186">
        <v>-6.6000000000000003E-2</v>
      </c>
      <c r="M8" s="185" t="s">
        <v>116</v>
      </c>
      <c r="N8" s="185" t="s">
        <v>116</v>
      </c>
      <c r="O8" s="185">
        <v>0.629</v>
      </c>
      <c r="P8" s="186"/>
      <c r="Q8" s="186">
        <v>0.217</v>
      </c>
      <c r="R8" s="187"/>
      <c r="S8" s="188"/>
      <c r="T8" s="184">
        <v>0.439</v>
      </c>
      <c r="U8" s="184">
        <v>0.629</v>
      </c>
      <c r="V8" s="184">
        <v>0.504</v>
      </c>
      <c r="W8" s="189"/>
      <c r="X8" s="189"/>
      <c r="Y8" s="189"/>
      <c r="Z8" s="189"/>
      <c r="AA8" s="184">
        <v>0.63200000000000001</v>
      </c>
      <c r="AB8" s="187" t="s">
        <v>116</v>
      </c>
      <c r="AC8" s="187" t="s">
        <v>116</v>
      </c>
      <c r="AD8" s="190"/>
      <c r="AE8" s="191" t="s">
        <v>116</v>
      </c>
      <c r="AF8" s="187" t="s">
        <v>116</v>
      </c>
      <c r="AG8" s="187" t="s">
        <v>116</v>
      </c>
      <c r="AH8" s="192" t="s">
        <v>116</v>
      </c>
      <c r="AJ8" s="174"/>
      <c r="AP8" s="175"/>
      <c r="AQ8" s="175"/>
      <c r="AR8" s="175"/>
      <c r="AS8" s="175"/>
    </row>
    <row r="9" spans="2:45" s="173" customFormat="1">
      <c r="B9" s="193" t="s">
        <v>93</v>
      </c>
      <c r="C9" s="183">
        <v>3.9489999999999998</v>
      </c>
      <c r="D9" s="183">
        <v>4.0279999999999996</v>
      </c>
      <c r="E9" s="183">
        <v>3.4489999999999998</v>
      </c>
      <c r="F9" s="183">
        <v>0.371</v>
      </c>
      <c r="G9" s="183">
        <v>0.20799999999999999</v>
      </c>
      <c r="H9" s="183">
        <v>0.57899999999999996</v>
      </c>
      <c r="I9" s="183">
        <v>3.7170000000000001</v>
      </c>
      <c r="J9" s="184"/>
      <c r="K9" s="185" t="s">
        <v>116</v>
      </c>
      <c r="L9" s="186">
        <v>0.42799999999999999</v>
      </c>
      <c r="M9" s="185" t="s">
        <v>116</v>
      </c>
      <c r="N9" s="185" t="s">
        <v>116</v>
      </c>
      <c r="O9" s="185">
        <v>7.9000000000000001E-2</v>
      </c>
      <c r="P9" s="186"/>
      <c r="Q9" s="186">
        <v>-0.29199999999999998</v>
      </c>
      <c r="R9" s="187"/>
      <c r="S9" s="188"/>
      <c r="T9" s="184">
        <v>-0.19700000000000001</v>
      </c>
      <c r="U9" s="184">
        <v>7.9000000000000001E-2</v>
      </c>
      <c r="V9" s="184">
        <v>0.52700000000000002</v>
      </c>
      <c r="W9" s="189"/>
      <c r="X9" s="189"/>
      <c r="Y9" s="189"/>
      <c r="Z9" s="189"/>
      <c r="AA9" s="184">
        <v>0.11899999999999999</v>
      </c>
      <c r="AB9" s="187" t="s">
        <v>116</v>
      </c>
      <c r="AC9" s="187" t="s">
        <v>116</v>
      </c>
      <c r="AD9" s="190"/>
      <c r="AE9" s="191" t="s">
        <v>116</v>
      </c>
      <c r="AF9" s="187" t="s">
        <v>116</v>
      </c>
      <c r="AG9" s="187" t="s">
        <v>116</v>
      </c>
      <c r="AH9" s="192" t="s">
        <v>116</v>
      </c>
      <c r="AJ9" s="174"/>
      <c r="AP9" s="175"/>
      <c r="AQ9" s="175"/>
      <c r="AR9" s="175"/>
      <c r="AS9" s="175"/>
    </row>
    <row r="10" spans="2:45" s="173" customFormat="1">
      <c r="B10" s="193" t="s">
        <v>94</v>
      </c>
      <c r="C10" s="183">
        <v>4.9059999999999997</v>
      </c>
      <c r="D10" s="183">
        <v>4.41</v>
      </c>
      <c r="E10" s="183">
        <v>3.7970000000000002</v>
      </c>
      <c r="F10" s="183">
        <v>0.30099999999999999</v>
      </c>
      <c r="G10" s="183">
        <v>0.312</v>
      </c>
      <c r="H10" s="183">
        <v>0.61299999999999999</v>
      </c>
      <c r="I10" s="183">
        <v>4.2510000000000003</v>
      </c>
      <c r="J10" s="184"/>
      <c r="K10" s="185" t="s">
        <v>116</v>
      </c>
      <c r="L10" s="186">
        <v>0.879</v>
      </c>
      <c r="M10" s="185" t="s">
        <v>116</v>
      </c>
      <c r="N10" s="185" t="s">
        <v>116</v>
      </c>
      <c r="O10" s="185">
        <v>-0.496</v>
      </c>
      <c r="P10" s="186"/>
      <c r="Q10" s="186">
        <v>-0.79700000000000004</v>
      </c>
      <c r="R10" s="187"/>
      <c r="S10" s="188"/>
      <c r="T10" s="184">
        <v>-0.67700000000000005</v>
      </c>
      <c r="U10" s="184">
        <v>-0.496</v>
      </c>
      <c r="V10" s="184">
        <v>0.52</v>
      </c>
      <c r="W10" s="189"/>
      <c r="X10" s="189"/>
      <c r="Y10" s="189"/>
      <c r="Z10" s="189"/>
      <c r="AA10" s="184">
        <v>-0.434</v>
      </c>
      <c r="AB10" s="187" t="s">
        <v>116</v>
      </c>
      <c r="AC10" s="187" t="s">
        <v>116</v>
      </c>
      <c r="AD10" s="190"/>
      <c r="AE10" s="184">
        <v>11.425000000000001</v>
      </c>
      <c r="AF10" s="187" t="s">
        <v>116</v>
      </c>
      <c r="AG10" s="187" t="s">
        <v>116</v>
      </c>
      <c r="AH10" s="192" t="s">
        <v>116</v>
      </c>
      <c r="AJ10" s="174"/>
      <c r="AP10" s="175"/>
      <c r="AQ10" s="175"/>
      <c r="AR10" s="175"/>
      <c r="AS10" s="175"/>
    </row>
    <row r="11" spans="2:45" s="173" customFormat="1">
      <c r="B11" s="193" t="s">
        <v>95</v>
      </c>
      <c r="C11" s="183">
        <v>5.2690000000000001</v>
      </c>
      <c r="D11" s="183">
        <v>4.6820000000000004</v>
      </c>
      <c r="E11" s="183">
        <v>3.9889999999999999</v>
      </c>
      <c r="F11" s="183">
        <v>0.36399999999999999</v>
      </c>
      <c r="G11" s="183">
        <v>0.32900000000000001</v>
      </c>
      <c r="H11" s="183">
        <v>0.69299999999999995</v>
      </c>
      <c r="I11" s="183">
        <v>4.4939999999999998</v>
      </c>
      <c r="J11" s="184"/>
      <c r="K11" s="185" t="s">
        <v>116</v>
      </c>
      <c r="L11" s="186">
        <v>0.95799999999999996</v>
      </c>
      <c r="M11" s="185" t="s">
        <v>116</v>
      </c>
      <c r="N11" s="185" t="s">
        <v>116</v>
      </c>
      <c r="O11" s="185">
        <v>-0.58699999999999997</v>
      </c>
      <c r="P11" s="186"/>
      <c r="Q11" s="186">
        <v>-0.95099999999999996</v>
      </c>
      <c r="R11" s="187"/>
      <c r="S11" s="188"/>
      <c r="T11" s="184">
        <v>-0.79400000000000004</v>
      </c>
      <c r="U11" s="184">
        <v>-0.58699999999999997</v>
      </c>
      <c r="V11" s="184">
        <v>0.51900000000000002</v>
      </c>
      <c r="W11" s="189"/>
      <c r="X11" s="189"/>
      <c r="Y11" s="189"/>
      <c r="Z11" s="189"/>
      <c r="AA11" s="184">
        <v>-0.51500000000000001</v>
      </c>
      <c r="AB11" s="187" t="s">
        <v>116</v>
      </c>
      <c r="AC11" s="187" t="s">
        <v>116</v>
      </c>
      <c r="AD11" s="190"/>
      <c r="AE11" s="184">
        <v>12.169</v>
      </c>
      <c r="AF11" s="187" t="s">
        <v>116</v>
      </c>
      <c r="AG11" s="187" t="s">
        <v>116</v>
      </c>
      <c r="AH11" s="192" t="s">
        <v>116</v>
      </c>
      <c r="AJ11" s="174"/>
      <c r="AP11" s="175"/>
      <c r="AQ11" s="175"/>
      <c r="AR11" s="175"/>
      <c r="AS11" s="175"/>
    </row>
    <row r="12" spans="2:45" s="173" customFormat="1">
      <c r="B12" s="193" t="s">
        <v>96</v>
      </c>
      <c r="C12" s="183">
        <v>5.4580000000000002</v>
      </c>
      <c r="D12" s="183">
        <v>4.992</v>
      </c>
      <c r="E12" s="183">
        <v>4.157</v>
      </c>
      <c r="F12" s="183">
        <v>0.47899999999999998</v>
      </c>
      <c r="G12" s="183">
        <v>0.35599999999999998</v>
      </c>
      <c r="H12" s="183">
        <v>0.83499999999999996</v>
      </c>
      <c r="I12" s="183">
        <v>4.5960000000000001</v>
      </c>
      <c r="J12" s="184"/>
      <c r="K12" s="185" t="s">
        <v>116</v>
      </c>
      <c r="L12" s="186">
        <v>0.82399999999999995</v>
      </c>
      <c r="M12" s="185" t="s">
        <v>116</v>
      </c>
      <c r="N12" s="185" t="s">
        <v>116</v>
      </c>
      <c r="O12" s="185">
        <v>-0.46600000000000003</v>
      </c>
      <c r="P12" s="186"/>
      <c r="Q12" s="186">
        <v>-0.94499999999999995</v>
      </c>
      <c r="R12" s="187"/>
      <c r="S12" s="188"/>
      <c r="T12" s="184">
        <v>-0.745</v>
      </c>
      <c r="U12" s="184">
        <v>-0.46600000000000003</v>
      </c>
      <c r="V12" s="184">
        <v>0.53100000000000003</v>
      </c>
      <c r="W12" s="189"/>
      <c r="X12" s="189"/>
      <c r="Y12" s="189"/>
      <c r="Z12" s="189"/>
      <c r="AA12" s="184">
        <v>-0.41699999999999998</v>
      </c>
      <c r="AB12" s="187" t="s">
        <v>116</v>
      </c>
      <c r="AC12" s="187" t="s">
        <v>116</v>
      </c>
      <c r="AD12" s="190"/>
      <c r="AE12" s="184">
        <v>12.74</v>
      </c>
      <c r="AF12" s="187" t="s">
        <v>116</v>
      </c>
      <c r="AG12" s="187" t="s">
        <v>116</v>
      </c>
      <c r="AH12" s="192" t="s">
        <v>116</v>
      </c>
      <c r="AJ12" s="174"/>
      <c r="AP12" s="175"/>
      <c r="AQ12" s="175"/>
      <c r="AR12" s="175"/>
      <c r="AS12" s="175"/>
    </row>
    <row r="13" spans="2:45" s="173" customFormat="1">
      <c r="B13" s="193" t="s">
        <v>97</v>
      </c>
      <c r="C13" s="183">
        <v>5.883</v>
      </c>
      <c r="D13" s="183">
        <v>5.8140000000000001</v>
      </c>
      <c r="E13" s="183">
        <v>4.62</v>
      </c>
      <c r="F13" s="183">
        <v>0.77800000000000002</v>
      </c>
      <c r="G13" s="183">
        <v>0.41599999999999998</v>
      </c>
      <c r="H13" s="183">
        <v>1.194</v>
      </c>
      <c r="I13" s="183">
        <v>4.9749999999999996</v>
      </c>
      <c r="J13" s="184"/>
      <c r="K13" s="185" t="s">
        <v>116</v>
      </c>
      <c r="L13" s="186">
        <v>0.48799999999999999</v>
      </c>
      <c r="M13" s="185" t="s">
        <v>116</v>
      </c>
      <c r="N13" s="185" t="s">
        <v>116</v>
      </c>
      <c r="O13" s="185">
        <v>-6.9000000000000006E-2</v>
      </c>
      <c r="P13" s="186"/>
      <c r="Q13" s="186">
        <v>-0.84699999999999998</v>
      </c>
      <c r="R13" s="187"/>
      <c r="S13" s="188"/>
      <c r="T13" s="184">
        <v>-0.38400000000000001</v>
      </c>
      <c r="U13" s="184">
        <v>-6.9000000000000006E-2</v>
      </c>
      <c r="V13" s="184">
        <v>0.57899999999999996</v>
      </c>
      <c r="W13" s="189"/>
      <c r="X13" s="189"/>
      <c r="Y13" s="189"/>
      <c r="Z13" s="189"/>
      <c r="AA13" s="184">
        <v>-1E-3</v>
      </c>
      <c r="AB13" s="187" t="s">
        <v>116</v>
      </c>
      <c r="AC13" s="187" t="s">
        <v>116</v>
      </c>
      <c r="AD13" s="190"/>
      <c r="AE13" s="184">
        <v>14.303000000000001</v>
      </c>
      <c r="AF13" s="187" t="s">
        <v>116</v>
      </c>
      <c r="AG13" s="187" t="s">
        <v>116</v>
      </c>
      <c r="AH13" s="192" t="s">
        <v>116</v>
      </c>
      <c r="AJ13" s="174"/>
      <c r="AP13" s="175"/>
      <c r="AQ13" s="175"/>
      <c r="AR13" s="175"/>
      <c r="AS13" s="175"/>
    </row>
    <row r="14" spans="2:45" s="173" customFormat="1">
      <c r="B14" s="193" t="s">
        <v>98</v>
      </c>
      <c r="C14" s="183">
        <v>6.2030000000000003</v>
      </c>
      <c r="D14" s="183">
        <v>6.4119999999999999</v>
      </c>
      <c r="E14" s="183">
        <v>5.0549999999999997</v>
      </c>
      <c r="F14" s="183">
        <v>0.89700000000000002</v>
      </c>
      <c r="G14" s="183">
        <v>0.46</v>
      </c>
      <c r="H14" s="183">
        <v>1.357</v>
      </c>
      <c r="I14" s="183">
        <v>5.2750000000000004</v>
      </c>
      <c r="J14" s="184"/>
      <c r="K14" s="185" t="s">
        <v>116</v>
      </c>
      <c r="L14" s="186">
        <v>0.29699999999999999</v>
      </c>
      <c r="M14" s="185" t="s">
        <v>116</v>
      </c>
      <c r="N14" s="185" t="s">
        <v>116</v>
      </c>
      <c r="O14" s="185">
        <v>0.20899999999999999</v>
      </c>
      <c r="P14" s="186"/>
      <c r="Q14" s="186">
        <v>-0.68799999999999994</v>
      </c>
      <c r="R14" s="187"/>
      <c r="S14" s="188"/>
      <c r="T14" s="184">
        <v>-0.3</v>
      </c>
      <c r="U14" s="184">
        <v>0.20899999999999999</v>
      </c>
      <c r="V14" s="184">
        <v>0.63400000000000001</v>
      </c>
      <c r="W14" s="189"/>
      <c r="X14" s="189"/>
      <c r="Y14" s="189"/>
      <c r="Z14" s="189"/>
      <c r="AA14" s="184">
        <v>0.154</v>
      </c>
      <c r="AB14" s="187" t="s">
        <v>116</v>
      </c>
      <c r="AC14" s="187" t="s">
        <v>116</v>
      </c>
      <c r="AD14" s="190"/>
      <c r="AE14" s="184">
        <v>15.536</v>
      </c>
      <c r="AF14" s="187" t="s">
        <v>116</v>
      </c>
      <c r="AG14" s="187" t="s">
        <v>116</v>
      </c>
      <c r="AH14" s="192" t="s">
        <v>116</v>
      </c>
      <c r="AJ14" s="174"/>
      <c r="AP14" s="175"/>
      <c r="AQ14" s="175"/>
      <c r="AR14" s="175"/>
      <c r="AS14" s="175"/>
    </row>
    <row r="15" spans="2:45" s="173" customFormat="1">
      <c r="B15" s="193" t="s">
        <v>99</v>
      </c>
      <c r="C15" s="183">
        <v>6.34</v>
      </c>
      <c r="D15" s="183">
        <v>6.758</v>
      </c>
      <c r="E15" s="183">
        <v>5.2729999999999997</v>
      </c>
      <c r="F15" s="183">
        <v>1.0109999999999999</v>
      </c>
      <c r="G15" s="183">
        <v>0.47399999999999998</v>
      </c>
      <c r="H15" s="183">
        <v>1.4850000000000001</v>
      </c>
      <c r="I15" s="183">
        <v>5.29</v>
      </c>
      <c r="J15" s="184"/>
      <c r="K15" s="185" t="s">
        <v>116</v>
      </c>
      <c r="L15" s="186">
        <v>7.5999999999999998E-2</v>
      </c>
      <c r="M15" s="185" t="s">
        <v>116</v>
      </c>
      <c r="N15" s="185" t="s">
        <v>116</v>
      </c>
      <c r="O15" s="185">
        <v>0.41799999999999998</v>
      </c>
      <c r="P15" s="186"/>
      <c r="Q15" s="186">
        <v>-0.59299999999999997</v>
      </c>
      <c r="R15" s="187"/>
      <c r="S15" s="188"/>
      <c r="T15" s="184">
        <v>-0.158</v>
      </c>
      <c r="U15" s="184">
        <v>0.41799999999999998</v>
      </c>
      <c r="V15" s="184">
        <v>0.65700000000000003</v>
      </c>
      <c r="W15" s="189"/>
      <c r="X15" s="189"/>
      <c r="Y15" s="189"/>
      <c r="Z15" s="189"/>
      <c r="AA15" s="184">
        <v>0.29399999999999998</v>
      </c>
      <c r="AB15" s="187" t="s">
        <v>116</v>
      </c>
      <c r="AC15" s="187" t="s">
        <v>116</v>
      </c>
      <c r="AD15" s="190"/>
      <c r="AE15" s="184">
        <v>16.684999999999999</v>
      </c>
      <c r="AF15" s="187" t="s">
        <v>116</v>
      </c>
      <c r="AG15" s="187" t="s">
        <v>116</v>
      </c>
      <c r="AH15" s="192" t="s">
        <v>116</v>
      </c>
      <c r="AJ15" s="174"/>
      <c r="AP15" s="175"/>
      <c r="AQ15" s="175"/>
      <c r="AR15" s="175"/>
      <c r="AS15" s="175"/>
    </row>
    <row r="16" spans="2:45" s="173" customFormat="1">
      <c r="B16" s="193" t="s">
        <v>100</v>
      </c>
      <c r="C16" s="183">
        <v>6.5940000000000003</v>
      </c>
      <c r="D16" s="183">
        <v>6.851</v>
      </c>
      <c r="E16" s="183">
        <v>5.4779999999999998</v>
      </c>
      <c r="F16" s="183">
        <v>0.874</v>
      </c>
      <c r="G16" s="183">
        <v>0.499</v>
      </c>
      <c r="H16" s="183">
        <v>1.373</v>
      </c>
      <c r="I16" s="183">
        <v>5.4409999999999998</v>
      </c>
      <c r="J16" s="184"/>
      <c r="K16" s="185" t="s">
        <v>116</v>
      </c>
      <c r="L16" s="186">
        <v>0.19</v>
      </c>
      <c r="M16" s="185" t="s">
        <v>116</v>
      </c>
      <c r="N16" s="185" t="s">
        <v>116</v>
      </c>
      <c r="O16" s="185">
        <v>0.25700000000000001</v>
      </c>
      <c r="P16" s="186"/>
      <c r="Q16" s="186">
        <v>-0.61699999999999999</v>
      </c>
      <c r="R16" s="187"/>
      <c r="S16" s="188"/>
      <c r="T16" s="184">
        <v>-0.307</v>
      </c>
      <c r="U16" s="184">
        <v>0.25700000000000001</v>
      </c>
      <c r="V16" s="184">
        <v>0.65600000000000003</v>
      </c>
      <c r="W16" s="189"/>
      <c r="X16" s="189"/>
      <c r="Y16" s="189"/>
      <c r="Z16" s="189"/>
      <c r="AA16" s="184">
        <v>0.113</v>
      </c>
      <c r="AB16" s="187" t="s">
        <v>116</v>
      </c>
      <c r="AC16" s="187" t="s">
        <v>116</v>
      </c>
      <c r="AD16" s="190"/>
      <c r="AE16" s="184">
        <v>17.600999999999999</v>
      </c>
      <c r="AF16" s="187" t="s">
        <v>116</v>
      </c>
      <c r="AG16" s="187" t="s">
        <v>116</v>
      </c>
      <c r="AH16" s="192" t="s">
        <v>116</v>
      </c>
      <c r="AJ16" s="174"/>
      <c r="AP16" s="175"/>
      <c r="AQ16" s="175"/>
      <c r="AR16" s="175"/>
      <c r="AS16" s="175"/>
    </row>
    <row r="17" spans="1:49" s="173" customFormat="1">
      <c r="B17" s="193" t="s">
        <v>101</v>
      </c>
      <c r="C17" s="183">
        <v>7.04</v>
      </c>
      <c r="D17" s="183">
        <v>7.0019999999999998</v>
      </c>
      <c r="E17" s="183">
        <v>5.6109999999999998</v>
      </c>
      <c r="F17" s="183">
        <v>0.84399999999999997</v>
      </c>
      <c r="G17" s="183">
        <v>0.54700000000000004</v>
      </c>
      <c r="H17" s="183">
        <v>1.391</v>
      </c>
      <c r="I17" s="183">
        <v>5.8029999999999999</v>
      </c>
      <c r="J17" s="184"/>
      <c r="K17" s="185" t="s">
        <v>116</v>
      </c>
      <c r="L17" s="186">
        <v>0.53900000000000003</v>
      </c>
      <c r="M17" s="185" t="s">
        <v>116</v>
      </c>
      <c r="N17" s="185" t="s">
        <v>116</v>
      </c>
      <c r="O17" s="185">
        <v>-3.7999999999999999E-2</v>
      </c>
      <c r="P17" s="186"/>
      <c r="Q17" s="186">
        <v>-0.88200000000000001</v>
      </c>
      <c r="R17" s="187"/>
      <c r="S17" s="188"/>
      <c r="T17" s="184">
        <v>-0.55600000000000005</v>
      </c>
      <c r="U17" s="184">
        <v>-3.7999999999999999E-2</v>
      </c>
      <c r="V17" s="184">
        <v>0.74199999999999999</v>
      </c>
      <c r="W17" s="189"/>
      <c r="X17" s="189"/>
      <c r="Y17" s="189"/>
      <c r="Z17" s="189"/>
      <c r="AA17" s="184">
        <v>-0.108</v>
      </c>
      <c r="AB17" s="187" t="s">
        <v>116</v>
      </c>
      <c r="AC17" s="187" t="s">
        <v>116</v>
      </c>
      <c r="AD17" s="190"/>
      <c r="AE17" s="184">
        <v>19.574999999999999</v>
      </c>
      <c r="AF17" s="187" t="s">
        <v>116</v>
      </c>
      <c r="AG17" s="187" t="s">
        <v>116</v>
      </c>
      <c r="AH17" s="194">
        <v>3.1787762906309753</v>
      </c>
      <c r="AJ17" s="174"/>
      <c r="AP17" s="175"/>
      <c r="AQ17" s="175"/>
      <c r="AR17" s="175"/>
      <c r="AS17" s="175"/>
    </row>
    <row r="18" spans="1:49" s="173" customFormat="1">
      <c r="B18" s="193" t="s">
        <v>102</v>
      </c>
      <c r="C18" s="183">
        <v>7.5279999999999996</v>
      </c>
      <c r="D18" s="183">
        <v>7.61</v>
      </c>
      <c r="E18" s="183">
        <v>6.1130000000000004</v>
      </c>
      <c r="F18" s="183">
        <v>0.89900000000000002</v>
      </c>
      <c r="G18" s="183">
        <v>0.59799999999999998</v>
      </c>
      <c r="H18" s="183">
        <v>1.4970000000000001</v>
      </c>
      <c r="I18" s="183">
        <v>6.19</v>
      </c>
      <c r="J18" s="184"/>
      <c r="K18" s="185" t="s">
        <v>116</v>
      </c>
      <c r="L18" s="186">
        <v>0.39100000000000001</v>
      </c>
      <c r="M18" s="185" t="s">
        <v>116</v>
      </c>
      <c r="N18" s="185" t="s">
        <v>116</v>
      </c>
      <c r="O18" s="185">
        <v>8.2000000000000003E-2</v>
      </c>
      <c r="P18" s="186"/>
      <c r="Q18" s="186">
        <v>-0.81699999999999995</v>
      </c>
      <c r="R18" s="187"/>
      <c r="S18" s="188"/>
      <c r="T18" s="184">
        <v>-0.38</v>
      </c>
      <c r="U18" s="184">
        <v>8.2000000000000003E-2</v>
      </c>
      <c r="V18" s="184">
        <v>0.73099999999999998</v>
      </c>
      <c r="W18" s="189"/>
      <c r="X18" s="189"/>
      <c r="Y18" s="189"/>
      <c r="Z18" s="189"/>
      <c r="AA18" s="184">
        <v>3.2000000000000001E-2</v>
      </c>
      <c r="AB18" s="187" t="s">
        <v>116</v>
      </c>
      <c r="AC18" s="187" t="s">
        <v>116</v>
      </c>
      <c r="AD18" s="190"/>
      <c r="AE18" s="184">
        <v>21.164000000000001</v>
      </c>
      <c r="AF18" s="184">
        <v>21.812000000000001</v>
      </c>
      <c r="AG18" s="187" t="s">
        <v>116</v>
      </c>
      <c r="AH18" s="194">
        <v>3.3699808795411088</v>
      </c>
      <c r="AJ18" s="174"/>
      <c r="AP18" s="175"/>
      <c r="AQ18" s="175"/>
      <c r="AR18" s="175"/>
      <c r="AS18" s="175"/>
    </row>
    <row r="19" spans="1:49" s="173" customFormat="1">
      <c r="B19" s="193" t="s">
        <v>103</v>
      </c>
      <c r="C19" s="183">
        <v>7.9160000000000004</v>
      </c>
      <c r="D19" s="183">
        <v>7.9219999999999997</v>
      </c>
      <c r="E19" s="183">
        <v>6.3879999999999999</v>
      </c>
      <c r="F19" s="183">
        <v>0.89200000000000002</v>
      </c>
      <c r="G19" s="183">
        <v>0.64200000000000002</v>
      </c>
      <c r="H19" s="183">
        <v>1.534</v>
      </c>
      <c r="I19" s="183">
        <v>6.5090000000000003</v>
      </c>
      <c r="J19" s="184"/>
      <c r="K19" s="185" t="s">
        <v>116</v>
      </c>
      <c r="L19" s="186">
        <v>0.501</v>
      </c>
      <c r="M19" s="185" t="s">
        <v>116</v>
      </c>
      <c r="N19" s="185" t="s">
        <v>116</v>
      </c>
      <c r="O19" s="185">
        <v>6.0000000000000001E-3</v>
      </c>
      <c r="P19" s="186"/>
      <c r="Q19" s="186">
        <v>-0.88600000000000001</v>
      </c>
      <c r="R19" s="187"/>
      <c r="S19" s="188"/>
      <c r="T19" s="184">
        <v>-0.46800000000000003</v>
      </c>
      <c r="U19" s="184">
        <v>6.0000000000000001E-3</v>
      </c>
      <c r="V19" s="184">
        <v>0.76900000000000002</v>
      </c>
      <c r="W19" s="189"/>
      <c r="X19" s="189"/>
      <c r="Y19" s="189"/>
      <c r="Z19" s="189"/>
      <c r="AA19" s="184">
        <v>-9.8000000000000004E-2</v>
      </c>
      <c r="AB19" s="187" t="s">
        <v>116</v>
      </c>
      <c r="AC19" s="187" t="s">
        <v>116</v>
      </c>
      <c r="AD19" s="190"/>
      <c r="AE19" s="184">
        <v>22.512</v>
      </c>
      <c r="AF19" s="184">
        <v>23.007999999999999</v>
      </c>
      <c r="AG19" s="187" t="s">
        <v>116</v>
      </c>
      <c r="AH19" s="194">
        <v>3.5133843212237093</v>
      </c>
      <c r="AJ19" s="174"/>
      <c r="AP19" s="175"/>
      <c r="AQ19" s="175"/>
      <c r="AR19" s="175"/>
      <c r="AS19" s="175"/>
    </row>
    <row r="20" spans="1:49" s="173" customFormat="1">
      <c r="B20" s="193" t="s">
        <v>104</v>
      </c>
      <c r="C20" s="183">
        <v>8.3190000000000008</v>
      </c>
      <c r="D20" s="183">
        <v>8.39</v>
      </c>
      <c r="E20" s="183">
        <v>6.766</v>
      </c>
      <c r="F20" s="183">
        <v>0.95099999999999996</v>
      </c>
      <c r="G20" s="183">
        <v>0.67300000000000004</v>
      </c>
      <c r="H20" s="183">
        <v>1.6240000000000001</v>
      </c>
      <c r="I20" s="183">
        <v>6.8920000000000003</v>
      </c>
      <c r="J20" s="184"/>
      <c r="K20" s="185" t="s">
        <v>116</v>
      </c>
      <c r="L20" s="186">
        <v>0.54600000000000004</v>
      </c>
      <c r="M20" s="185" t="s">
        <v>116</v>
      </c>
      <c r="N20" s="185" t="s">
        <v>116</v>
      </c>
      <c r="O20" s="185">
        <v>7.0999999999999994E-2</v>
      </c>
      <c r="P20" s="186"/>
      <c r="Q20" s="186">
        <v>-0.88</v>
      </c>
      <c r="R20" s="187"/>
      <c r="S20" s="188"/>
      <c r="T20" s="184">
        <v>-0.52</v>
      </c>
      <c r="U20" s="184">
        <v>7.0999999999999994E-2</v>
      </c>
      <c r="V20" s="184">
        <v>0.79300000000000004</v>
      </c>
      <c r="W20" s="189"/>
      <c r="X20" s="189"/>
      <c r="Y20" s="189"/>
      <c r="Z20" s="189"/>
      <c r="AA20" s="184">
        <v>-0.17</v>
      </c>
      <c r="AB20" s="187" t="s">
        <v>116</v>
      </c>
      <c r="AC20" s="187" t="s">
        <v>116</v>
      </c>
      <c r="AD20" s="190"/>
      <c r="AE20" s="184">
        <v>23.338999999999999</v>
      </c>
      <c r="AF20" s="184">
        <v>23.962</v>
      </c>
      <c r="AG20" s="187" t="s">
        <v>116</v>
      </c>
      <c r="AH20" s="194">
        <v>3.6328871892925432</v>
      </c>
      <c r="AJ20" s="174"/>
      <c r="AP20" s="175"/>
      <c r="AQ20" s="175"/>
      <c r="AR20" s="175"/>
      <c r="AS20" s="175"/>
    </row>
    <row r="21" spans="1:49" s="173" customFormat="1">
      <c r="B21" s="193" t="s">
        <v>105</v>
      </c>
      <c r="C21" s="183">
        <v>8.3719999999999999</v>
      </c>
      <c r="D21" s="183">
        <v>8.9410000000000007</v>
      </c>
      <c r="E21" s="183">
        <v>7.2320000000000002</v>
      </c>
      <c r="F21" s="183">
        <v>1.024</v>
      </c>
      <c r="G21" s="183">
        <v>0.68500000000000005</v>
      </c>
      <c r="H21" s="183">
        <v>1.7090000000000001</v>
      </c>
      <c r="I21" s="183">
        <v>7.0720000000000001</v>
      </c>
      <c r="J21" s="184"/>
      <c r="K21" s="185" t="s">
        <v>116</v>
      </c>
      <c r="L21" s="186">
        <v>0.36299999999999999</v>
      </c>
      <c r="M21" s="185" t="s">
        <v>116</v>
      </c>
      <c r="N21" s="185" t="s">
        <v>116</v>
      </c>
      <c r="O21" s="185">
        <v>0.56899999999999995</v>
      </c>
      <c r="P21" s="186"/>
      <c r="Q21" s="186">
        <v>-0.45500000000000002</v>
      </c>
      <c r="R21" s="187"/>
      <c r="S21" s="188"/>
      <c r="T21" s="184">
        <v>-0.28199999999999997</v>
      </c>
      <c r="U21" s="184">
        <v>0.56899999999999995</v>
      </c>
      <c r="V21" s="184">
        <v>0.81899999999999995</v>
      </c>
      <c r="W21" s="189"/>
      <c r="X21" s="189"/>
      <c r="Y21" s="189"/>
      <c r="Z21" s="189"/>
      <c r="AA21" s="184">
        <v>5.7000000000000002E-2</v>
      </c>
      <c r="AB21" s="187" t="s">
        <v>116</v>
      </c>
      <c r="AC21" s="187" t="s">
        <v>116</v>
      </c>
      <c r="AD21" s="190"/>
      <c r="AE21" s="184">
        <v>24.878</v>
      </c>
      <c r="AF21" s="184">
        <v>25.795999999999999</v>
      </c>
      <c r="AG21" s="187" t="s">
        <v>116</v>
      </c>
      <c r="AH21" s="194">
        <v>3.6328871892925432</v>
      </c>
      <c r="AJ21" s="174"/>
      <c r="AP21" s="175"/>
      <c r="AQ21" s="175"/>
      <c r="AR21" s="175"/>
      <c r="AS21" s="175"/>
    </row>
    <row r="22" spans="1:49" s="173" customFormat="1">
      <c r="B22" s="193" t="s">
        <v>106</v>
      </c>
      <c r="C22" s="183">
        <v>8.9130000000000003</v>
      </c>
      <c r="D22" s="183">
        <v>9.5749999999999993</v>
      </c>
      <c r="E22" s="183">
        <v>7.7670000000000003</v>
      </c>
      <c r="F22" s="183">
        <v>1.0660000000000001</v>
      </c>
      <c r="G22" s="183">
        <v>0.74199999999999999</v>
      </c>
      <c r="H22" s="183">
        <v>1.8080000000000001</v>
      </c>
      <c r="I22" s="183">
        <v>7.4290000000000003</v>
      </c>
      <c r="J22" s="184"/>
      <c r="K22" s="185" t="s">
        <v>116</v>
      </c>
      <c r="L22" s="186">
        <v>0.36699999999999999</v>
      </c>
      <c r="M22" s="185" t="s">
        <v>116</v>
      </c>
      <c r="N22" s="185" t="s">
        <v>116</v>
      </c>
      <c r="O22" s="185">
        <v>0.66200000000000003</v>
      </c>
      <c r="P22" s="186"/>
      <c r="Q22" s="186">
        <v>-0.40400000000000003</v>
      </c>
      <c r="R22" s="187"/>
      <c r="S22" s="188"/>
      <c r="T22" s="184">
        <v>-0.21099999999999999</v>
      </c>
      <c r="U22" s="184">
        <v>0.66200000000000003</v>
      </c>
      <c r="V22" s="184">
        <v>0.88700000000000001</v>
      </c>
      <c r="W22" s="189"/>
      <c r="X22" s="189"/>
      <c r="Y22" s="189"/>
      <c r="Z22" s="189"/>
      <c r="AA22" s="184">
        <v>0.16800000000000001</v>
      </c>
      <c r="AB22" s="187" t="s">
        <v>116</v>
      </c>
      <c r="AC22" s="187" t="s">
        <v>116</v>
      </c>
      <c r="AD22" s="190"/>
      <c r="AE22" s="184">
        <v>26.643999999999998</v>
      </c>
      <c r="AF22" s="184">
        <v>27.588000000000001</v>
      </c>
      <c r="AG22" s="187" t="s">
        <v>116</v>
      </c>
      <c r="AH22" s="194">
        <v>3.6806883365200771</v>
      </c>
      <c r="AJ22" s="174"/>
      <c r="AP22" s="175"/>
      <c r="AQ22" s="175"/>
      <c r="AR22" s="175"/>
      <c r="AS22" s="175"/>
    </row>
    <row r="23" spans="1:49" s="173" customFormat="1">
      <c r="B23" s="193" t="s">
        <v>107</v>
      </c>
      <c r="C23" s="183">
        <v>9.98</v>
      </c>
      <c r="D23" s="183">
        <v>10.59</v>
      </c>
      <c r="E23" s="183">
        <v>8.4860000000000007</v>
      </c>
      <c r="F23" s="183">
        <v>1.2390000000000001</v>
      </c>
      <c r="G23" s="183">
        <v>0.86499999999999999</v>
      </c>
      <c r="H23" s="183">
        <v>2.1040000000000001</v>
      </c>
      <c r="I23" s="183">
        <v>8.4</v>
      </c>
      <c r="J23" s="184"/>
      <c r="K23" s="185" t="s">
        <v>116</v>
      </c>
      <c r="L23" s="186">
        <v>0.50800000000000001</v>
      </c>
      <c r="M23" s="185" t="s">
        <v>116</v>
      </c>
      <c r="N23" s="185" t="s">
        <v>116</v>
      </c>
      <c r="O23" s="185">
        <v>0.61</v>
      </c>
      <c r="P23" s="186"/>
      <c r="Q23" s="186">
        <v>-0.629</v>
      </c>
      <c r="R23" s="187"/>
      <c r="S23" s="188"/>
      <c r="T23" s="184">
        <v>-0.47</v>
      </c>
      <c r="U23" s="184">
        <v>0.61</v>
      </c>
      <c r="V23" s="184">
        <v>0.94899999999999995</v>
      </c>
      <c r="W23" s="189"/>
      <c r="X23" s="189"/>
      <c r="Y23" s="189"/>
      <c r="Z23" s="189"/>
      <c r="AA23" s="184">
        <v>4.7E-2</v>
      </c>
      <c r="AB23" s="187" t="s">
        <v>116</v>
      </c>
      <c r="AC23" s="187" t="s">
        <v>116</v>
      </c>
      <c r="AD23" s="190"/>
      <c r="AE23" s="184">
        <v>28.146999999999998</v>
      </c>
      <c r="AF23" s="184">
        <v>28.849</v>
      </c>
      <c r="AG23" s="187" t="s">
        <v>116</v>
      </c>
      <c r="AH23" s="194">
        <v>3.8479923518164441</v>
      </c>
      <c r="AJ23" s="174"/>
      <c r="AP23" s="175"/>
      <c r="AQ23" s="175"/>
      <c r="AR23" s="175"/>
      <c r="AS23" s="175"/>
    </row>
    <row r="24" spans="1:49" s="173" customFormat="1">
      <c r="B24" s="193" t="s">
        <v>108</v>
      </c>
      <c r="C24" s="183">
        <v>10.449</v>
      </c>
      <c r="D24" s="183">
        <v>10.987</v>
      </c>
      <c r="E24" s="183">
        <v>8.8079999999999998</v>
      </c>
      <c r="F24" s="183">
        <v>1.258</v>
      </c>
      <c r="G24" s="183">
        <v>0.92100000000000004</v>
      </c>
      <c r="H24" s="183">
        <v>2.1789999999999998</v>
      </c>
      <c r="I24" s="183">
        <v>8.7309999999999999</v>
      </c>
      <c r="J24" s="184"/>
      <c r="K24" s="185" t="s">
        <v>116</v>
      </c>
      <c r="L24" s="186">
        <v>0.55000000000000004</v>
      </c>
      <c r="M24" s="185" t="s">
        <v>116</v>
      </c>
      <c r="N24" s="185" t="s">
        <v>116</v>
      </c>
      <c r="O24" s="185">
        <v>0.53800000000000003</v>
      </c>
      <c r="P24" s="186"/>
      <c r="Q24" s="186">
        <v>-0.72</v>
      </c>
      <c r="R24" s="187"/>
      <c r="S24" s="188"/>
      <c r="T24" s="184">
        <v>-0.38400000000000001</v>
      </c>
      <c r="U24" s="184">
        <v>0.64600000000000002</v>
      </c>
      <c r="V24" s="184">
        <v>0.93500000000000005</v>
      </c>
      <c r="W24" s="189"/>
      <c r="X24" s="189"/>
      <c r="Y24" s="189"/>
      <c r="Z24" s="189"/>
      <c r="AA24" s="184">
        <v>6.7000000000000004E-2</v>
      </c>
      <c r="AB24" s="187" t="s">
        <v>116</v>
      </c>
      <c r="AC24" s="187" t="s">
        <v>116</v>
      </c>
      <c r="AD24" s="190"/>
      <c r="AE24" s="184">
        <v>29.457000000000001</v>
      </c>
      <c r="AF24" s="184">
        <v>30.39</v>
      </c>
      <c r="AG24" s="187" t="s">
        <v>116</v>
      </c>
      <c r="AH24" s="194">
        <v>3.943594646271511</v>
      </c>
      <c r="AJ24" s="174"/>
      <c r="AP24" s="175"/>
      <c r="AQ24" s="175"/>
      <c r="AR24" s="175"/>
      <c r="AS24" s="175"/>
    </row>
    <row r="25" spans="1:49" s="173" customFormat="1">
      <c r="B25" s="193" t="s">
        <v>109</v>
      </c>
      <c r="C25" s="183">
        <v>11.055999999999999</v>
      </c>
      <c r="D25" s="183">
        <v>11.919</v>
      </c>
      <c r="E25" s="183">
        <v>9.15</v>
      </c>
      <c r="F25" s="183">
        <v>1.7669999999999999</v>
      </c>
      <c r="G25" s="183">
        <v>1.002</v>
      </c>
      <c r="H25" s="183">
        <v>2.7690000000000001</v>
      </c>
      <c r="I25" s="183">
        <v>9.16</v>
      </c>
      <c r="J25" s="184"/>
      <c r="K25" s="185" t="s">
        <v>116</v>
      </c>
      <c r="L25" s="186">
        <v>0.28899999999999998</v>
      </c>
      <c r="M25" s="185" t="s">
        <v>116</v>
      </c>
      <c r="N25" s="185" t="s">
        <v>116</v>
      </c>
      <c r="O25" s="185">
        <v>0.86299999999999999</v>
      </c>
      <c r="P25" s="186"/>
      <c r="Q25" s="186">
        <v>-0.90400000000000003</v>
      </c>
      <c r="R25" s="187"/>
      <c r="S25" s="188"/>
      <c r="T25" s="184">
        <v>0.30299999999999999</v>
      </c>
      <c r="U25" s="184">
        <v>0.98899999999999999</v>
      </c>
      <c r="V25" s="184">
        <v>0.98399999999999999</v>
      </c>
      <c r="W25" s="189"/>
      <c r="X25" s="189"/>
      <c r="Y25" s="189"/>
      <c r="Z25" s="189"/>
      <c r="AA25" s="184">
        <v>0.77300000000000002</v>
      </c>
      <c r="AB25" s="187" t="s">
        <v>116</v>
      </c>
      <c r="AC25" s="187" t="s">
        <v>116</v>
      </c>
      <c r="AD25" s="190"/>
      <c r="AE25" s="184">
        <v>31.928999999999998</v>
      </c>
      <c r="AF25" s="184">
        <v>33.348999999999997</v>
      </c>
      <c r="AG25" s="187" t="s">
        <v>116</v>
      </c>
      <c r="AH25" s="194">
        <v>4.0152963671128115</v>
      </c>
      <c r="AJ25" s="174"/>
      <c r="AP25" s="175"/>
      <c r="AQ25" s="175"/>
      <c r="AR25" s="175"/>
      <c r="AS25" s="175"/>
    </row>
    <row r="26" spans="1:49" s="173" customFormat="1">
      <c r="B26" s="193" t="s">
        <v>110</v>
      </c>
      <c r="C26" s="183">
        <v>12.257</v>
      </c>
      <c r="D26" s="183">
        <v>12.907999999999999</v>
      </c>
      <c r="E26" s="183">
        <v>9.7240000000000002</v>
      </c>
      <c r="F26" s="183">
        <v>2.0960000000000001</v>
      </c>
      <c r="G26" s="183">
        <v>1.0880000000000001</v>
      </c>
      <c r="H26" s="183">
        <v>3.1840000000000002</v>
      </c>
      <c r="I26" s="183">
        <v>10.137</v>
      </c>
      <c r="J26" s="184"/>
      <c r="K26" s="185" t="s">
        <v>116</v>
      </c>
      <c r="L26" s="186">
        <v>0.53900000000000003</v>
      </c>
      <c r="M26" s="185" t="s">
        <v>116</v>
      </c>
      <c r="N26" s="185" t="s">
        <v>116</v>
      </c>
      <c r="O26" s="185">
        <v>0.65100000000000002</v>
      </c>
      <c r="P26" s="186"/>
      <c r="Q26" s="186">
        <v>-1.4450000000000001</v>
      </c>
      <c r="R26" s="187"/>
      <c r="S26" s="188"/>
      <c r="T26" s="184">
        <v>0.32600000000000001</v>
      </c>
      <c r="U26" s="184">
        <v>0.91400000000000003</v>
      </c>
      <c r="V26" s="184">
        <v>0.98599999999999999</v>
      </c>
      <c r="W26" s="189"/>
      <c r="X26" s="189"/>
      <c r="Y26" s="189"/>
      <c r="Z26" s="189"/>
      <c r="AA26" s="184">
        <v>3.1E-2</v>
      </c>
      <c r="AB26" s="187" t="s">
        <v>116</v>
      </c>
      <c r="AC26" s="187" t="s">
        <v>116</v>
      </c>
      <c r="AD26" s="190"/>
      <c r="AE26" s="184">
        <v>34.863999999999997</v>
      </c>
      <c r="AF26" s="184">
        <v>36.173000000000002</v>
      </c>
      <c r="AG26" s="187" t="s">
        <v>116</v>
      </c>
      <c r="AH26" s="194">
        <v>4.2065009560229454</v>
      </c>
      <c r="AJ26" s="174"/>
      <c r="AP26" s="175"/>
      <c r="AQ26" s="175"/>
      <c r="AR26" s="175"/>
      <c r="AS26" s="175"/>
    </row>
    <row r="27" spans="1:49" s="195" customFormat="1" ht="15.75" customHeight="1">
      <c r="B27" s="196" t="s">
        <v>9</v>
      </c>
      <c r="C27" s="183">
        <v>13.846</v>
      </c>
      <c r="D27" s="183">
        <v>14.417</v>
      </c>
      <c r="E27" s="183">
        <v>10.965999999999999</v>
      </c>
      <c r="F27" s="183">
        <v>2.2509999999999999</v>
      </c>
      <c r="G27" s="183">
        <v>1.2</v>
      </c>
      <c r="H27" s="183">
        <v>3.4510000000000001</v>
      </c>
      <c r="I27" s="183">
        <v>11.497999999999999</v>
      </c>
      <c r="J27" s="184"/>
      <c r="K27" s="185" t="s">
        <v>116</v>
      </c>
      <c r="L27" s="186">
        <v>0.66200000000000003</v>
      </c>
      <c r="M27" s="185" t="s">
        <v>116</v>
      </c>
      <c r="N27" s="185" t="s">
        <v>116</v>
      </c>
      <c r="O27" s="185">
        <v>0.57099999999999995</v>
      </c>
      <c r="P27" s="186"/>
      <c r="Q27" s="186">
        <v>-1.68</v>
      </c>
      <c r="R27" s="187"/>
      <c r="S27" s="184"/>
      <c r="T27" s="184">
        <v>0.46899999999999997</v>
      </c>
      <c r="U27" s="184">
        <v>0.92200000000000004</v>
      </c>
      <c r="V27" s="184">
        <v>1.014</v>
      </c>
      <c r="W27" s="183"/>
      <c r="X27" s="183"/>
      <c r="Y27" s="183"/>
      <c r="Z27" s="183"/>
      <c r="AA27" s="184">
        <v>0.45700000000000002</v>
      </c>
      <c r="AB27" s="187" t="s">
        <v>116</v>
      </c>
      <c r="AC27" s="187" t="s">
        <v>116</v>
      </c>
      <c r="AD27" s="190"/>
      <c r="AE27" s="184">
        <v>37.472999999999999</v>
      </c>
      <c r="AF27" s="184">
        <v>38.765999999999998</v>
      </c>
      <c r="AG27" s="187" t="s">
        <v>116</v>
      </c>
      <c r="AH27" s="194">
        <v>4.4216061185468458</v>
      </c>
      <c r="AI27" s="173"/>
      <c r="AJ27" s="197"/>
      <c r="AK27" s="173"/>
      <c r="AL27" s="173"/>
      <c r="AM27" s="198"/>
      <c r="AN27" s="198"/>
      <c r="AO27" s="198"/>
      <c r="AP27" s="199"/>
      <c r="AQ27" s="199"/>
      <c r="AR27" s="199"/>
      <c r="AS27" s="199"/>
      <c r="AT27" s="200"/>
      <c r="AU27" s="173"/>
      <c r="AV27" s="173"/>
      <c r="AW27" s="173"/>
    </row>
    <row r="28" spans="1:49" s="195" customFormat="1" ht="15.75" customHeight="1">
      <c r="B28" s="196" t="s">
        <v>10</v>
      </c>
      <c r="C28" s="183">
        <v>15.037000000000001</v>
      </c>
      <c r="D28" s="183">
        <v>15.994</v>
      </c>
      <c r="E28" s="183">
        <v>11.958</v>
      </c>
      <c r="F28" s="183">
        <v>2.6970000000000001</v>
      </c>
      <c r="G28" s="183">
        <v>1.339</v>
      </c>
      <c r="H28" s="183">
        <v>4.0359999999999996</v>
      </c>
      <c r="I28" s="183">
        <v>12.541</v>
      </c>
      <c r="J28" s="184"/>
      <c r="K28" s="185" t="s">
        <v>116</v>
      </c>
      <c r="L28" s="186">
        <v>0.38</v>
      </c>
      <c r="M28" s="185" t="s">
        <v>116</v>
      </c>
      <c r="N28" s="185" t="s">
        <v>116</v>
      </c>
      <c r="O28" s="185">
        <v>0.95699999999999996</v>
      </c>
      <c r="P28" s="186"/>
      <c r="Q28" s="186">
        <v>-1.74</v>
      </c>
      <c r="R28" s="187"/>
      <c r="S28" s="184"/>
      <c r="T28" s="184">
        <v>0.74299999999999999</v>
      </c>
      <c r="U28" s="184">
        <v>1.1659999999999999</v>
      </c>
      <c r="V28" s="184">
        <v>1.115</v>
      </c>
      <c r="W28" s="183"/>
      <c r="X28" s="183"/>
      <c r="Y28" s="183"/>
      <c r="Z28" s="183"/>
      <c r="AA28" s="184">
        <v>3.2000000000000001E-2</v>
      </c>
      <c r="AB28" s="187" t="s">
        <v>116</v>
      </c>
      <c r="AC28" s="187" t="s">
        <v>116</v>
      </c>
      <c r="AD28" s="190"/>
      <c r="AE28" s="184">
        <v>39.962000000000003</v>
      </c>
      <c r="AF28" s="184">
        <v>41.161000000000001</v>
      </c>
      <c r="AG28" s="187" t="s">
        <v>116</v>
      </c>
      <c r="AH28" s="194">
        <v>4.6606118546845128</v>
      </c>
      <c r="AI28" s="173"/>
      <c r="AJ28" s="197"/>
      <c r="AK28" s="173"/>
      <c r="AL28" s="173"/>
      <c r="AM28" s="198"/>
      <c r="AN28" s="198"/>
      <c r="AO28" s="198"/>
      <c r="AP28" s="201"/>
      <c r="AQ28" s="201"/>
      <c r="AR28" s="201"/>
      <c r="AS28" s="201"/>
      <c r="AT28" s="200"/>
      <c r="AU28" s="173"/>
      <c r="AV28" s="173"/>
      <c r="AW28" s="173"/>
    </row>
    <row r="29" spans="1:49" s="195" customFormat="1" ht="15.75" customHeight="1">
      <c r="B29" s="196" t="s">
        <v>11</v>
      </c>
      <c r="C29" s="183">
        <v>16.614999999999998</v>
      </c>
      <c r="D29" s="183">
        <v>18.251999999999999</v>
      </c>
      <c r="E29" s="183">
        <v>13.419</v>
      </c>
      <c r="F29" s="183">
        <v>3.3860000000000001</v>
      </c>
      <c r="G29" s="183">
        <v>1.4470000000000001</v>
      </c>
      <c r="H29" s="183">
        <v>4.8330000000000002</v>
      </c>
      <c r="I29" s="183">
        <v>13.861000000000001</v>
      </c>
      <c r="J29" s="184"/>
      <c r="K29" s="185" t="s">
        <v>116</v>
      </c>
      <c r="L29" s="186">
        <v>-7.8E-2</v>
      </c>
      <c r="M29" s="185" t="s">
        <v>116</v>
      </c>
      <c r="N29" s="185" t="s">
        <v>116</v>
      </c>
      <c r="O29" s="185">
        <v>1.637</v>
      </c>
      <c r="P29" s="186"/>
      <c r="Q29" s="186">
        <v>-1.7490000000000001</v>
      </c>
      <c r="R29" s="187"/>
      <c r="S29" s="184"/>
      <c r="T29" s="184">
        <v>1.3740000000000001</v>
      </c>
      <c r="U29" s="184">
        <v>2.0209999999999999</v>
      </c>
      <c r="V29" s="184">
        <v>1.224</v>
      </c>
      <c r="W29" s="183"/>
      <c r="X29" s="183"/>
      <c r="Y29" s="183"/>
      <c r="Z29" s="183"/>
      <c r="AA29" s="184">
        <v>0.63100000000000001</v>
      </c>
      <c r="AB29" s="187" t="s">
        <v>116</v>
      </c>
      <c r="AC29" s="187" t="s">
        <v>116</v>
      </c>
      <c r="AD29" s="190"/>
      <c r="AE29" s="184">
        <v>42.52</v>
      </c>
      <c r="AF29" s="184">
        <v>44.405000000000001</v>
      </c>
      <c r="AG29" s="187" t="s">
        <v>116</v>
      </c>
      <c r="AH29" s="194">
        <v>4.8040152963671128</v>
      </c>
      <c r="AI29" s="173"/>
      <c r="AJ29" s="197"/>
      <c r="AK29" s="173"/>
      <c r="AL29" s="173"/>
      <c r="AM29" s="198"/>
      <c r="AN29" s="198"/>
      <c r="AO29" s="198"/>
      <c r="AP29" s="201"/>
      <c r="AQ29" s="201"/>
      <c r="AR29" s="201"/>
      <c r="AS29" s="201"/>
      <c r="AT29" s="200"/>
      <c r="AU29" s="173"/>
      <c r="AV29" s="173"/>
      <c r="AW29" s="173"/>
    </row>
    <row r="30" spans="1:49" s="195" customFormat="1" ht="15.75" customHeight="1">
      <c r="B30" s="196" t="s">
        <v>12</v>
      </c>
      <c r="C30" s="183">
        <v>19.082999999999998</v>
      </c>
      <c r="D30" s="183">
        <v>19.353000000000002</v>
      </c>
      <c r="E30" s="183">
        <v>14.465</v>
      </c>
      <c r="F30" s="183">
        <v>3.2320000000000002</v>
      </c>
      <c r="G30" s="183">
        <v>1.6559999999999999</v>
      </c>
      <c r="H30" s="183">
        <v>4.8879999999999999</v>
      </c>
      <c r="I30" s="183">
        <v>15.814</v>
      </c>
      <c r="J30" s="184"/>
      <c r="K30" s="185" t="s">
        <v>116</v>
      </c>
      <c r="L30" s="186">
        <v>1.3879999999999999</v>
      </c>
      <c r="M30" s="185" t="s">
        <v>116</v>
      </c>
      <c r="N30" s="185" t="s">
        <v>116</v>
      </c>
      <c r="O30" s="185">
        <v>0.27</v>
      </c>
      <c r="P30" s="186"/>
      <c r="Q30" s="186">
        <v>-2.9620000000000002</v>
      </c>
      <c r="R30" s="187"/>
      <c r="S30" s="184"/>
      <c r="T30" s="184">
        <v>-0.29199999999999998</v>
      </c>
      <c r="U30" s="184">
        <v>0.376</v>
      </c>
      <c r="V30" s="184">
        <v>1.302</v>
      </c>
      <c r="W30" s="183"/>
      <c r="X30" s="183"/>
      <c r="Y30" s="183"/>
      <c r="Z30" s="183"/>
      <c r="AA30" s="184">
        <v>-0.313</v>
      </c>
      <c r="AB30" s="187" t="s">
        <v>116</v>
      </c>
      <c r="AC30" s="187" t="s">
        <v>116</v>
      </c>
      <c r="AD30" s="190"/>
      <c r="AE30" s="184">
        <v>46.779000000000003</v>
      </c>
      <c r="AF30" s="184">
        <v>48.709000000000003</v>
      </c>
      <c r="AG30" s="187" t="s">
        <v>116</v>
      </c>
      <c r="AH30" s="194">
        <v>5.0430210325047806</v>
      </c>
      <c r="AI30" s="173"/>
      <c r="AJ30" s="197"/>
      <c r="AK30" s="173"/>
      <c r="AL30" s="173"/>
      <c r="AM30" s="198"/>
      <c r="AN30" s="198"/>
      <c r="AO30" s="198"/>
      <c r="AP30" s="201"/>
      <c r="AQ30" s="201"/>
      <c r="AR30" s="201"/>
      <c r="AS30" s="201"/>
      <c r="AT30" s="200"/>
      <c r="AU30" s="173"/>
      <c r="AV30" s="173"/>
      <c r="AW30" s="173"/>
    </row>
    <row r="31" spans="1:49" s="195" customFormat="1" ht="15.75" customHeight="1">
      <c r="B31" s="196" t="s">
        <v>13</v>
      </c>
      <c r="C31" s="183">
        <v>21.279</v>
      </c>
      <c r="D31" s="183">
        <v>20.407</v>
      </c>
      <c r="E31" s="183">
        <v>15.404999999999999</v>
      </c>
      <c r="F31" s="183">
        <v>3.137</v>
      </c>
      <c r="G31" s="183">
        <v>1.865</v>
      </c>
      <c r="H31" s="183">
        <v>5.0019999999999998</v>
      </c>
      <c r="I31" s="183">
        <v>17.863</v>
      </c>
      <c r="J31" s="184"/>
      <c r="K31" s="185" t="s">
        <v>116</v>
      </c>
      <c r="L31" s="186">
        <v>2.6139999999999999</v>
      </c>
      <c r="M31" s="185" t="s">
        <v>116</v>
      </c>
      <c r="N31" s="185" t="s">
        <v>116</v>
      </c>
      <c r="O31" s="185">
        <v>-0.872</v>
      </c>
      <c r="P31" s="186"/>
      <c r="Q31" s="186">
        <v>-4.0090000000000003</v>
      </c>
      <c r="R31" s="187"/>
      <c r="S31" s="184"/>
      <c r="T31" s="184">
        <v>-1.081</v>
      </c>
      <c r="U31" s="184">
        <v>-0.76800000000000002</v>
      </c>
      <c r="V31" s="184">
        <v>1.3140000000000001</v>
      </c>
      <c r="W31" s="183"/>
      <c r="X31" s="183"/>
      <c r="Y31" s="183"/>
      <c r="Z31" s="183"/>
      <c r="AA31" s="184">
        <v>-0.189</v>
      </c>
      <c r="AB31" s="187" t="s">
        <v>116</v>
      </c>
      <c r="AC31" s="187" t="s">
        <v>116</v>
      </c>
      <c r="AD31" s="190"/>
      <c r="AE31" s="184">
        <v>50.856000000000002</v>
      </c>
      <c r="AF31" s="184">
        <v>54.103999999999999</v>
      </c>
      <c r="AG31" s="187" t="s">
        <v>116</v>
      </c>
      <c r="AH31" s="194">
        <v>5.4254302103250485</v>
      </c>
      <c r="AI31" s="173"/>
      <c r="AJ31" s="197"/>
      <c r="AK31" s="173"/>
      <c r="AL31" s="173"/>
      <c r="AM31" s="198"/>
      <c r="AN31" s="198"/>
      <c r="AO31" s="198"/>
      <c r="AP31" s="201"/>
      <c r="AQ31" s="201"/>
      <c r="AR31" s="201"/>
      <c r="AS31" s="201"/>
      <c r="AT31" s="200"/>
      <c r="AU31" s="173"/>
      <c r="AV31" s="173"/>
      <c r="AW31" s="173"/>
    </row>
    <row r="32" spans="1:49">
      <c r="A32" s="202"/>
      <c r="B32" s="203" t="s">
        <v>14</v>
      </c>
      <c r="C32" s="183">
        <v>23.117000000000001</v>
      </c>
      <c r="D32" s="183">
        <v>22.794</v>
      </c>
      <c r="E32" s="183">
        <v>17.05</v>
      </c>
      <c r="F32" s="183">
        <v>3.6240000000000001</v>
      </c>
      <c r="G32" s="183">
        <v>2.12</v>
      </c>
      <c r="H32" s="183">
        <v>5.7439999999999998</v>
      </c>
      <c r="I32" s="183">
        <v>19.457000000000001</v>
      </c>
      <c r="J32" s="204"/>
      <c r="K32" s="185" t="s">
        <v>116</v>
      </c>
      <c r="L32" s="186">
        <v>2.1080000000000001</v>
      </c>
      <c r="M32" s="185" t="s">
        <v>116</v>
      </c>
      <c r="N32" s="185" t="s">
        <v>116</v>
      </c>
      <c r="O32" s="185">
        <v>-0.32300000000000001</v>
      </c>
      <c r="P32" s="186"/>
      <c r="Q32" s="186">
        <v>-3.9470000000000001</v>
      </c>
      <c r="R32" s="187"/>
      <c r="S32" s="205"/>
      <c r="T32" s="184">
        <v>-0.13300000000000001</v>
      </c>
      <c r="U32" s="184">
        <v>0.65500000000000003</v>
      </c>
      <c r="V32" s="184">
        <v>1.3440000000000001</v>
      </c>
      <c r="W32" s="206"/>
      <c r="X32" s="206"/>
      <c r="Y32" s="206"/>
      <c r="Z32" s="206"/>
      <c r="AA32" s="184">
        <v>-1.1080000000000001</v>
      </c>
      <c r="AB32" s="187" t="s">
        <v>116</v>
      </c>
      <c r="AC32" s="187" t="s">
        <v>116</v>
      </c>
      <c r="AD32" s="190"/>
      <c r="AE32" s="184">
        <v>57.738999999999997</v>
      </c>
      <c r="AF32" s="184">
        <v>61.179000000000002</v>
      </c>
      <c r="AG32" s="187" t="s">
        <v>116</v>
      </c>
      <c r="AH32" s="194">
        <v>5.9273422562141489</v>
      </c>
      <c r="AJ32" s="197"/>
      <c r="AM32" s="198"/>
      <c r="AN32" s="198"/>
      <c r="AO32" s="198"/>
      <c r="AP32" s="201"/>
      <c r="AQ32" s="201"/>
      <c r="AR32" s="201"/>
      <c r="AS32" s="201"/>
      <c r="AT32" s="200"/>
    </row>
    <row r="33" spans="1:46">
      <c r="A33" s="202"/>
      <c r="B33" s="203" t="s">
        <v>15</v>
      </c>
      <c r="C33" s="183">
        <v>24.78</v>
      </c>
      <c r="D33" s="183">
        <v>25.414000000000001</v>
      </c>
      <c r="E33" s="183">
        <v>19.495000000000001</v>
      </c>
      <c r="F33" s="183">
        <v>3.47</v>
      </c>
      <c r="G33" s="183">
        <v>2.4489999999999998</v>
      </c>
      <c r="H33" s="183">
        <v>5.9189999999999996</v>
      </c>
      <c r="I33" s="183">
        <v>20.707999999999998</v>
      </c>
      <c r="J33" s="204"/>
      <c r="K33" s="185" t="s">
        <v>116</v>
      </c>
      <c r="L33" s="186">
        <v>1.276</v>
      </c>
      <c r="M33" s="185" t="s">
        <v>116</v>
      </c>
      <c r="N33" s="185" t="s">
        <v>116</v>
      </c>
      <c r="O33" s="185">
        <v>0.63400000000000001</v>
      </c>
      <c r="P33" s="186"/>
      <c r="Q33" s="186">
        <v>-2.8359999999999999</v>
      </c>
      <c r="R33" s="187"/>
      <c r="S33" s="186"/>
      <c r="T33" s="184">
        <v>0.48799999999999999</v>
      </c>
      <c r="U33" s="184">
        <v>0.85</v>
      </c>
      <c r="V33" s="184">
        <v>1.544</v>
      </c>
      <c r="W33" s="206"/>
      <c r="X33" s="206"/>
      <c r="Y33" s="206"/>
      <c r="Z33" s="206"/>
      <c r="AA33" s="184">
        <v>-0.40699999999999997</v>
      </c>
      <c r="AB33" s="187" t="s">
        <v>116</v>
      </c>
      <c r="AC33" s="187" t="s">
        <v>116</v>
      </c>
      <c r="AD33" s="190"/>
      <c r="AE33" s="184">
        <v>64.590999999999994</v>
      </c>
      <c r="AF33" s="184">
        <v>68.144999999999996</v>
      </c>
      <c r="AG33" s="187" t="s">
        <v>116</v>
      </c>
      <c r="AH33" s="194">
        <v>6.3575525812619507</v>
      </c>
      <c r="AJ33" s="197"/>
      <c r="AM33" s="198"/>
      <c r="AN33" s="198"/>
      <c r="AO33" s="198"/>
      <c r="AP33" s="201"/>
      <c r="AQ33" s="201"/>
      <c r="AR33" s="201"/>
      <c r="AS33" s="201"/>
      <c r="AT33" s="200"/>
    </row>
    <row r="34" spans="1:46">
      <c r="A34" s="202"/>
      <c r="B34" s="203" t="s">
        <v>16</v>
      </c>
      <c r="C34" s="183">
        <v>26.524000000000001</v>
      </c>
      <c r="D34" s="183">
        <v>28.437000000000001</v>
      </c>
      <c r="E34" s="183">
        <v>22.036000000000001</v>
      </c>
      <c r="F34" s="183">
        <v>3.6339999999999999</v>
      </c>
      <c r="G34" s="183">
        <v>2.7669999999999999</v>
      </c>
      <c r="H34" s="183">
        <v>6.4009999999999998</v>
      </c>
      <c r="I34" s="183">
        <v>22.053000000000001</v>
      </c>
      <c r="J34" s="204"/>
      <c r="K34" s="185" t="s">
        <v>116</v>
      </c>
      <c r="L34" s="186">
        <v>0.11</v>
      </c>
      <c r="M34" s="185" t="s">
        <v>116</v>
      </c>
      <c r="N34" s="185" t="s">
        <v>116</v>
      </c>
      <c r="O34" s="185">
        <v>1.913</v>
      </c>
      <c r="P34" s="186"/>
      <c r="Q34" s="186">
        <v>-1.7210000000000001</v>
      </c>
      <c r="R34" s="187"/>
      <c r="S34" s="186"/>
      <c r="T34" s="184">
        <v>1.9079999999999999</v>
      </c>
      <c r="U34" s="184">
        <v>2.4489999999999998</v>
      </c>
      <c r="V34" s="184">
        <v>1.726</v>
      </c>
      <c r="W34" s="206"/>
      <c r="X34" s="206"/>
      <c r="Y34" s="206"/>
      <c r="Z34" s="206"/>
      <c r="AA34" s="184">
        <v>1.4530000000000001</v>
      </c>
      <c r="AB34" s="187" t="s">
        <v>116</v>
      </c>
      <c r="AC34" s="187" t="s">
        <v>116</v>
      </c>
      <c r="AD34" s="190"/>
      <c r="AE34" s="184">
        <v>73.941999999999993</v>
      </c>
      <c r="AF34" s="184">
        <v>79.236999999999995</v>
      </c>
      <c r="AG34" s="204">
        <v>2.5446863580414503</v>
      </c>
      <c r="AH34" s="194">
        <v>6.9311663479923524</v>
      </c>
      <c r="AI34" s="207"/>
      <c r="AJ34" s="197"/>
      <c r="AM34" s="198"/>
      <c r="AN34" s="198"/>
      <c r="AO34" s="198"/>
      <c r="AP34" s="201"/>
      <c r="AQ34" s="201"/>
      <c r="AR34" s="201"/>
      <c r="AS34" s="201"/>
      <c r="AT34" s="200"/>
    </row>
    <row r="35" spans="1:46">
      <c r="A35" s="202"/>
      <c r="B35" s="203" t="s">
        <v>17</v>
      </c>
      <c r="C35" s="183">
        <v>29.974</v>
      </c>
      <c r="D35" s="183">
        <v>33.356999999999999</v>
      </c>
      <c r="E35" s="183">
        <v>25.684000000000001</v>
      </c>
      <c r="F35" s="183">
        <v>4.3449999999999998</v>
      </c>
      <c r="G35" s="183">
        <v>3.3279999999999998</v>
      </c>
      <c r="H35" s="183">
        <v>7.673</v>
      </c>
      <c r="I35" s="183">
        <v>24.687999999999999</v>
      </c>
      <c r="J35" s="204"/>
      <c r="K35" s="185" t="s">
        <v>116</v>
      </c>
      <c r="L35" s="186">
        <v>-0.871</v>
      </c>
      <c r="M35" s="185" t="s">
        <v>116</v>
      </c>
      <c r="N35" s="185" t="s">
        <v>116</v>
      </c>
      <c r="O35" s="185">
        <v>3.383</v>
      </c>
      <c r="P35" s="186"/>
      <c r="Q35" s="186">
        <v>-0.96199999999999997</v>
      </c>
      <c r="R35" s="187"/>
      <c r="S35" s="186"/>
      <c r="T35" s="184">
        <v>2.1349999999999998</v>
      </c>
      <c r="U35" s="184">
        <v>4.3710000000000004</v>
      </c>
      <c r="V35" s="184">
        <v>2.0169999999999999</v>
      </c>
      <c r="W35" s="206"/>
      <c r="X35" s="206"/>
      <c r="Y35" s="206"/>
      <c r="Z35" s="206"/>
      <c r="AA35" s="184">
        <v>3.0339999999999998</v>
      </c>
      <c r="AB35" s="187" t="s">
        <v>116</v>
      </c>
      <c r="AC35" s="187" t="s">
        <v>116</v>
      </c>
      <c r="AD35" s="190"/>
      <c r="AE35" s="184">
        <v>82.870999999999995</v>
      </c>
      <c r="AF35" s="184">
        <v>88.838999999999999</v>
      </c>
      <c r="AG35" s="204">
        <v>6.5394315949810444</v>
      </c>
      <c r="AH35" s="194">
        <v>7.5286806883365198</v>
      </c>
      <c r="AI35" s="207"/>
      <c r="AJ35" s="197"/>
      <c r="AM35" s="198"/>
      <c r="AN35" s="198"/>
      <c r="AO35" s="198"/>
      <c r="AP35" s="201"/>
      <c r="AQ35" s="201"/>
      <c r="AR35" s="201"/>
      <c r="AS35" s="201"/>
      <c r="AT35" s="200"/>
    </row>
    <row r="36" spans="1:46">
      <c r="B36" s="203" t="s">
        <v>18</v>
      </c>
      <c r="C36" s="183">
        <v>38.302999999999997</v>
      </c>
      <c r="D36" s="183">
        <v>43.895000000000003</v>
      </c>
      <c r="E36" s="183">
        <v>34.139000000000003</v>
      </c>
      <c r="F36" s="183">
        <v>5.4260000000000002</v>
      </c>
      <c r="G36" s="183">
        <v>4.33</v>
      </c>
      <c r="H36" s="183">
        <v>9.7560000000000002</v>
      </c>
      <c r="I36" s="183">
        <v>31.902000000000001</v>
      </c>
      <c r="J36" s="204"/>
      <c r="K36" s="185" t="s">
        <v>116</v>
      </c>
      <c r="L36" s="186">
        <v>-2.2549999999999999</v>
      </c>
      <c r="M36" s="185" t="s">
        <v>116</v>
      </c>
      <c r="N36" s="185" t="s">
        <v>116</v>
      </c>
      <c r="O36" s="185">
        <v>5.5919999999999996</v>
      </c>
      <c r="P36" s="208"/>
      <c r="Q36" s="186">
        <v>0.16600000000000001</v>
      </c>
      <c r="R36" s="187"/>
      <c r="S36" s="208"/>
      <c r="T36" s="184">
        <v>5.0940000000000003</v>
      </c>
      <c r="U36" s="184">
        <v>7.9870000000000001</v>
      </c>
      <c r="V36" s="184">
        <v>2.3719999999999999</v>
      </c>
      <c r="W36" s="206"/>
      <c r="X36" s="206">
        <v>52.1</v>
      </c>
      <c r="Y36" s="206"/>
      <c r="Z36" s="206"/>
      <c r="AA36" s="184">
        <v>3.371</v>
      </c>
      <c r="AB36" s="187" t="s">
        <v>116</v>
      </c>
      <c r="AC36" s="204">
        <v>53.67</v>
      </c>
      <c r="AD36" s="190"/>
      <c r="AE36" s="184">
        <v>98.191999999999993</v>
      </c>
      <c r="AF36" s="184">
        <v>109.117</v>
      </c>
      <c r="AG36" s="204">
        <v>3.1047807042479647</v>
      </c>
      <c r="AH36" s="194">
        <v>9.0583173996175912</v>
      </c>
      <c r="AI36" s="207"/>
      <c r="AJ36" s="197"/>
      <c r="AM36" s="198"/>
      <c r="AN36" s="198"/>
      <c r="AO36" s="198"/>
      <c r="AP36" s="201"/>
      <c r="AQ36" s="201"/>
      <c r="AR36" s="201"/>
      <c r="AS36" s="201"/>
      <c r="AT36" s="200"/>
    </row>
    <row r="37" spans="1:46">
      <c r="B37" s="203" t="s">
        <v>19</v>
      </c>
      <c r="C37" s="183">
        <v>48.481999999999999</v>
      </c>
      <c r="D37" s="183">
        <v>56.133000000000003</v>
      </c>
      <c r="E37" s="183">
        <v>43.92</v>
      </c>
      <c r="F37" s="183">
        <v>6.72</v>
      </c>
      <c r="G37" s="183">
        <v>5.4930000000000003</v>
      </c>
      <c r="H37" s="183">
        <v>12.212999999999999</v>
      </c>
      <c r="I37" s="183">
        <v>40.305999999999997</v>
      </c>
      <c r="J37" s="204"/>
      <c r="K37" s="186">
        <v>0.63181963913257</v>
      </c>
      <c r="L37" s="186">
        <v>-3.6219999999999999</v>
      </c>
      <c r="M37" s="186">
        <v>-3.3228196391325699</v>
      </c>
      <c r="N37" s="186">
        <v>7.3518196391325707</v>
      </c>
      <c r="O37" s="185">
        <v>7.6509999999999998</v>
      </c>
      <c r="P37" s="208"/>
      <c r="Q37" s="186">
        <v>0.93100000000000005</v>
      </c>
      <c r="R37" s="187"/>
      <c r="S37" s="208"/>
      <c r="T37" s="184">
        <v>8.7530000000000001</v>
      </c>
      <c r="U37" s="184">
        <v>10.281000000000001</v>
      </c>
      <c r="V37" s="184">
        <v>3.109</v>
      </c>
      <c r="X37" s="206">
        <v>64.7</v>
      </c>
      <c r="Y37" s="206"/>
      <c r="Z37" s="206"/>
      <c r="AA37" s="184">
        <v>5.09</v>
      </c>
      <c r="AB37" s="204">
        <v>4.7908196391325699</v>
      </c>
      <c r="AC37" s="204">
        <v>65.638000000000005</v>
      </c>
      <c r="AD37" s="190"/>
      <c r="AE37" s="184">
        <v>120.84399999999999</v>
      </c>
      <c r="AF37" s="184">
        <v>131.155</v>
      </c>
      <c r="AG37" s="204">
        <v>-1.7370636518415679</v>
      </c>
      <c r="AH37" s="194">
        <v>11.304971319311663</v>
      </c>
      <c r="AI37" s="207"/>
      <c r="AJ37" s="197"/>
      <c r="AM37" s="198"/>
      <c r="AN37" s="198"/>
      <c r="AO37" s="198"/>
      <c r="AP37" s="201"/>
      <c r="AQ37" s="201"/>
      <c r="AR37" s="201"/>
      <c r="AS37" s="201"/>
      <c r="AT37" s="200"/>
    </row>
    <row r="38" spans="1:46">
      <c r="B38" s="203" t="s">
        <v>20</v>
      </c>
      <c r="C38" s="183">
        <v>57.128</v>
      </c>
      <c r="D38" s="183">
        <v>64.132000000000005</v>
      </c>
      <c r="E38" s="183">
        <v>51.265999999999998</v>
      </c>
      <c r="F38" s="183">
        <v>6.399</v>
      </c>
      <c r="G38" s="183">
        <v>6.4669999999999996</v>
      </c>
      <c r="H38" s="183">
        <v>12.866</v>
      </c>
      <c r="I38" s="183">
        <v>46.542999999999999</v>
      </c>
      <c r="J38" s="204"/>
      <c r="K38" s="186">
        <v>-0.34295233912903972</v>
      </c>
      <c r="L38" s="186">
        <v>-1.857</v>
      </c>
      <c r="M38" s="186">
        <v>-0.90904766087096034</v>
      </c>
      <c r="N38" s="186">
        <v>6.0560476608709592</v>
      </c>
      <c r="O38" s="185">
        <v>7.0039999999999996</v>
      </c>
      <c r="P38" s="186"/>
      <c r="Q38" s="186">
        <v>0.60499999999999998</v>
      </c>
      <c r="R38" s="187"/>
      <c r="S38" s="186"/>
      <c r="T38" s="184">
        <v>5.8390000000000004</v>
      </c>
      <c r="U38" s="184">
        <v>8.2460000000000004</v>
      </c>
      <c r="V38" s="184">
        <v>4.0789999999999997</v>
      </c>
      <c r="W38" s="206"/>
      <c r="X38" s="206">
        <v>73.599999999999994</v>
      </c>
      <c r="Y38" s="206"/>
      <c r="Z38" s="206"/>
      <c r="AA38" s="184">
        <v>5.14</v>
      </c>
      <c r="AB38" s="204">
        <v>4.1920476608709603</v>
      </c>
      <c r="AC38" s="204">
        <v>75.991</v>
      </c>
      <c r="AD38" s="190"/>
      <c r="AE38" s="184">
        <v>142.072</v>
      </c>
      <c r="AF38" s="184">
        <v>153.99799999999999</v>
      </c>
      <c r="AG38" s="204">
        <v>-0.63964204746912723</v>
      </c>
      <c r="AH38" s="194">
        <v>12.834608030592735</v>
      </c>
      <c r="AI38" s="207"/>
      <c r="AJ38" s="197"/>
      <c r="AM38" s="198"/>
      <c r="AN38" s="198"/>
      <c r="AO38" s="198"/>
      <c r="AP38" s="201"/>
      <c r="AQ38" s="201"/>
      <c r="AR38" s="201"/>
      <c r="AS38" s="201"/>
      <c r="AT38" s="200"/>
    </row>
    <row r="39" spans="1:46">
      <c r="B39" s="203" t="s">
        <v>21</v>
      </c>
      <c r="C39" s="183">
        <v>63.759</v>
      </c>
      <c r="D39" s="183">
        <v>70.183000000000007</v>
      </c>
      <c r="E39" s="183">
        <v>57.555</v>
      </c>
      <c r="F39" s="183">
        <v>5.2329999999999997</v>
      </c>
      <c r="G39" s="183">
        <v>7.3949999999999996</v>
      </c>
      <c r="H39" s="183">
        <v>12.628</v>
      </c>
      <c r="I39" s="183">
        <v>52.515999999999998</v>
      </c>
      <c r="J39" s="204"/>
      <c r="K39" s="186">
        <v>0.58899442799641555</v>
      </c>
      <c r="L39" s="186">
        <v>-0.53600000000000003</v>
      </c>
      <c r="M39" s="186">
        <v>6.6005572003584437E-2</v>
      </c>
      <c r="N39" s="186">
        <v>5.8219944279964162</v>
      </c>
      <c r="O39" s="185">
        <v>6.4240000000000004</v>
      </c>
      <c r="P39" s="186"/>
      <c r="Q39" s="186">
        <v>1.1910000000000001</v>
      </c>
      <c r="R39" s="187"/>
      <c r="S39" s="186"/>
      <c r="T39" s="184">
        <v>4.6779999999999999</v>
      </c>
      <c r="U39" s="184">
        <v>5.5679999999999996</v>
      </c>
      <c r="V39" s="184">
        <v>4.907</v>
      </c>
      <c r="W39" s="206"/>
      <c r="X39" s="206">
        <v>79.5</v>
      </c>
      <c r="Y39" s="206"/>
      <c r="Z39" s="206"/>
      <c r="AA39" s="184">
        <v>5.3490000000000002</v>
      </c>
      <c r="AB39" s="204">
        <v>4.746994427996416</v>
      </c>
      <c r="AC39" s="204">
        <v>86.356999999999999</v>
      </c>
      <c r="AD39" s="190"/>
      <c r="AE39" s="184">
        <v>166.08699999999999</v>
      </c>
      <c r="AF39" s="184">
        <v>179.35900000000001</v>
      </c>
      <c r="AG39" s="204">
        <v>-0.46907116695174766</v>
      </c>
      <c r="AH39" s="194">
        <v>14.603250478011473</v>
      </c>
      <c r="AI39" s="207"/>
      <c r="AJ39" s="197"/>
      <c r="AM39" s="198"/>
      <c r="AN39" s="198"/>
      <c r="AO39" s="198"/>
      <c r="AP39" s="201"/>
      <c r="AQ39" s="201"/>
      <c r="AR39" s="201"/>
      <c r="AS39" s="201"/>
      <c r="AT39" s="200"/>
    </row>
    <row r="40" spans="1:46">
      <c r="B40" s="203" t="s">
        <v>22</v>
      </c>
      <c r="C40" s="183">
        <v>70.983999999999995</v>
      </c>
      <c r="D40" s="183">
        <v>79.668999999999997</v>
      </c>
      <c r="E40" s="183">
        <v>66.070999999999998</v>
      </c>
      <c r="F40" s="183">
        <v>5.2430000000000003</v>
      </c>
      <c r="G40" s="183">
        <v>8.3550000000000004</v>
      </c>
      <c r="H40" s="183">
        <v>13.598000000000001</v>
      </c>
      <c r="I40" s="183">
        <v>58.432000000000002</v>
      </c>
      <c r="J40" s="204"/>
      <c r="K40" s="186">
        <v>4.7630930705499477</v>
      </c>
      <c r="L40" s="186">
        <v>-2.0270000000000001</v>
      </c>
      <c r="M40" s="186">
        <v>-3.3480930705499472</v>
      </c>
      <c r="N40" s="186">
        <v>10.006093070549946</v>
      </c>
      <c r="O40" s="185">
        <v>8.6850000000000005</v>
      </c>
      <c r="P40" s="186"/>
      <c r="Q40" s="186">
        <v>3.4420000000000002</v>
      </c>
      <c r="R40" s="187"/>
      <c r="S40" s="186"/>
      <c r="T40" s="184">
        <v>7.7549999999999999</v>
      </c>
      <c r="U40" s="184">
        <v>9.0289999999999999</v>
      </c>
      <c r="V40" s="184">
        <v>5.8559999999999999</v>
      </c>
      <c r="W40" s="206"/>
      <c r="X40" s="206">
        <v>88.6</v>
      </c>
      <c r="Y40" s="206"/>
      <c r="Z40" s="206"/>
      <c r="AA40" s="184">
        <v>7.24</v>
      </c>
      <c r="AB40" s="204">
        <v>8.5610930705499477</v>
      </c>
      <c r="AC40" s="204">
        <v>96.730999999999995</v>
      </c>
      <c r="AD40" s="190"/>
      <c r="AE40" s="184">
        <v>192.34100000000001</v>
      </c>
      <c r="AF40" s="184">
        <v>210.03899999999999</v>
      </c>
      <c r="AG40" s="204">
        <v>1.561327335508581</v>
      </c>
      <c r="AH40" s="194">
        <v>16.252390057361378</v>
      </c>
      <c r="AI40" s="207"/>
      <c r="AJ40" s="197"/>
      <c r="AM40" s="198"/>
      <c r="AN40" s="198"/>
      <c r="AO40" s="198"/>
      <c r="AP40" s="201"/>
      <c r="AQ40" s="201"/>
      <c r="AR40" s="201"/>
      <c r="AS40" s="201"/>
      <c r="AT40" s="200"/>
    </row>
    <row r="41" spans="1:46">
      <c r="B41" s="203" t="s">
        <v>23</v>
      </c>
      <c r="C41" s="183">
        <v>86.677000000000007</v>
      </c>
      <c r="D41" s="183">
        <v>95.222999999999999</v>
      </c>
      <c r="E41" s="183">
        <v>79.491</v>
      </c>
      <c r="F41" s="183">
        <v>5.8760000000000003</v>
      </c>
      <c r="G41" s="183">
        <v>9.8559999999999999</v>
      </c>
      <c r="H41" s="183">
        <v>15.731999999999999</v>
      </c>
      <c r="I41" s="183">
        <v>72.543000000000006</v>
      </c>
      <c r="J41" s="204"/>
      <c r="K41" s="186">
        <v>3.2822834320496441</v>
      </c>
      <c r="L41" s="186">
        <v>-0.16200000000000001</v>
      </c>
      <c r="M41" s="186">
        <v>-0.77428343204964389</v>
      </c>
      <c r="N41" s="186">
        <v>9.1582834320496413</v>
      </c>
      <c r="O41" s="185">
        <v>8.5459999999999994</v>
      </c>
      <c r="P41" s="186"/>
      <c r="Q41" s="186">
        <v>2.67</v>
      </c>
      <c r="R41" s="187"/>
      <c r="S41" s="186"/>
      <c r="T41" s="184">
        <v>8.0640000000000001</v>
      </c>
      <c r="U41" s="184">
        <v>9.7230000000000008</v>
      </c>
      <c r="V41" s="184">
        <v>7.5869999999999997</v>
      </c>
      <c r="W41" s="206"/>
      <c r="X41" s="206">
        <v>98.2</v>
      </c>
      <c r="Y41" s="206"/>
      <c r="Z41" s="206"/>
      <c r="AA41" s="184">
        <v>6.0720000000000001</v>
      </c>
      <c r="AB41" s="204">
        <v>6.6842834320496438</v>
      </c>
      <c r="AC41" s="204">
        <v>107.499</v>
      </c>
      <c r="AD41" s="190"/>
      <c r="AE41" s="184">
        <v>232.55699999999999</v>
      </c>
      <c r="AF41" s="184">
        <v>251.26</v>
      </c>
      <c r="AG41" s="204">
        <v>-9.7964602465713146E-2</v>
      </c>
      <c r="AH41" s="194">
        <v>19.024856596558319</v>
      </c>
      <c r="AI41" s="207"/>
      <c r="AJ41" s="197"/>
      <c r="AM41" s="198"/>
      <c r="AN41" s="198"/>
      <c r="AO41" s="198"/>
      <c r="AP41" s="201"/>
      <c r="AQ41" s="201"/>
      <c r="AR41" s="201"/>
      <c r="AS41" s="201"/>
      <c r="AT41" s="200"/>
    </row>
    <row r="42" spans="1:46">
      <c r="B42" s="203" t="s">
        <v>24</v>
      </c>
      <c r="C42" s="183">
        <v>102.98399999999999</v>
      </c>
      <c r="D42" s="183">
        <v>114.521</v>
      </c>
      <c r="E42" s="183">
        <v>96.635999999999996</v>
      </c>
      <c r="F42" s="183">
        <v>6.0179999999999998</v>
      </c>
      <c r="G42" s="183">
        <v>11.867000000000001</v>
      </c>
      <c r="H42" s="183">
        <v>17.885000000000002</v>
      </c>
      <c r="I42" s="183">
        <v>85.908000000000001</v>
      </c>
      <c r="J42" s="204"/>
      <c r="K42" s="186">
        <v>1.6986927876773377</v>
      </c>
      <c r="L42" s="186">
        <v>-1.4890000000000001</v>
      </c>
      <c r="M42" s="186">
        <v>2.3313072123226624</v>
      </c>
      <c r="N42" s="186">
        <v>7.7166927876773368</v>
      </c>
      <c r="O42" s="185">
        <v>11.537000000000001</v>
      </c>
      <c r="P42" s="186"/>
      <c r="Q42" s="186">
        <v>5.5190000000000001</v>
      </c>
      <c r="R42" s="187"/>
      <c r="S42" s="186"/>
      <c r="T42" s="184">
        <v>12.497</v>
      </c>
      <c r="U42" s="184">
        <v>12.266999999999999</v>
      </c>
      <c r="V42" s="184">
        <v>9.1630000000000003</v>
      </c>
      <c r="W42" s="206"/>
      <c r="X42" s="206">
        <v>113.8</v>
      </c>
      <c r="Y42" s="206"/>
      <c r="Z42" s="206"/>
      <c r="AA42" s="184">
        <v>8.9529999999999994</v>
      </c>
      <c r="AB42" s="204">
        <v>5.1326927876773381</v>
      </c>
      <c r="AC42" s="204">
        <v>126.22199999999999</v>
      </c>
      <c r="AD42" s="190"/>
      <c r="AE42" s="184">
        <v>267.548</v>
      </c>
      <c r="AF42" s="184">
        <v>282.41199999999998</v>
      </c>
      <c r="AG42" s="204">
        <v>-2.8166061756407594</v>
      </c>
      <c r="AH42" s="194">
        <v>22.633843212237093</v>
      </c>
      <c r="AI42" s="207"/>
      <c r="AJ42" s="197"/>
      <c r="AM42" s="198"/>
      <c r="AN42" s="198"/>
      <c r="AO42" s="198"/>
      <c r="AP42" s="201"/>
      <c r="AQ42" s="201"/>
      <c r="AR42" s="201"/>
      <c r="AS42" s="201"/>
      <c r="AT42" s="200"/>
    </row>
    <row r="43" spans="1:46">
      <c r="B43" s="203" t="s">
        <v>25</v>
      </c>
      <c r="C43" s="183">
        <v>121.922</v>
      </c>
      <c r="D43" s="183">
        <v>127.92100000000001</v>
      </c>
      <c r="E43" s="183">
        <v>110.587</v>
      </c>
      <c r="F43" s="183">
        <v>4.3680000000000003</v>
      </c>
      <c r="G43" s="183">
        <v>12.965999999999999</v>
      </c>
      <c r="H43" s="183">
        <v>17.334</v>
      </c>
      <c r="I43" s="183">
        <v>101.48</v>
      </c>
      <c r="J43" s="204"/>
      <c r="K43" s="186">
        <v>-4.776432739527694</v>
      </c>
      <c r="L43" s="186">
        <v>5.7460000000000004</v>
      </c>
      <c r="M43" s="186">
        <v>12.153432739527696</v>
      </c>
      <c r="N43" s="186">
        <v>-0.40843273952769327</v>
      </c>
      <c r="O43" s="185">
        <v>5.9989999999999997</v>
      </c>
      <c r="P43" s="186"/>
      <c r="Q43" s="186">
        <v>1.631</v>
      </c>
      <c r="R43" s="187"/>
      <c r="S43" s="186"/>
      <c r="T43" s="184">
        <v>7.6349999999999998</v>
      </c>
      <c r="U43" s="184">
        <v>8.6720000000000006</v>
      </c>
      <c r="V43" s="184">
        <v>11.231999999999999</v>
      </c>
      <c r="W43" s="206"/>
      <c r="X43" s="206">
        <v>125.2</v>
      </c>
      <c r="Y43" s="206"/>
      <c r="Z43" s="206"/>
      <c r="AA43" s="184">
        <v>8.3179999999999996</v>
      </c>
      <c r="AB43" s="204">
        <v>1.9105672604723065</v>
      </c>
      <c r="AC43" s="204">
        <v>133.648</v>
      </c>
      <c r="AD43" s="190"/>
      <c r="AE43" s="184">
        <v>298.73899999999998</v>
      </c>
      <c r="AF43" s="184">
        <v>313.32900000000001</v>
      </c>
      <c r="AG43" s="204">
        <v>-3.1630101961365638</v>
      </c>
      <c r="AH43" s="194">
        <v>25</v>
      </c>
      <c r="AI43" s="207"/>
      <c r="AJ43" s="197"/>
      <c r="AM43" s="198"/>
      <c r="AN43" s="198"/>
      <c r="AO43" s="198"/>
      <c r="AP43" s="201"/>
      <c r="AQ43" s="201"/>
      <c r="AR43" s="201"/>
      <c r="AS43" s="201"/>
      <c r="AT43" s="200"/>
    </row>
    <row r="44" spans="1:46">
      <c r="B44" s="203" t="s">
        <v>26</v>
      </c>
      <c r="C44" s="183">
        <v>132.87899999999999</v>
      </c>
      <c r="D44" s="183">
        <v>141.42099999999999</v>
      </c>
      <c r="E44" s="183">
        <v>121.43600000000001</v>
      </c>
      <c r="F44" s="183">
        <v>6.3369999999999997</v>
      </c>
      <c r="G44" s="183">
        <v>13.648</v>
      </c>
      <c r="H44" s="183">
        <v>19.984999999999999</v>
      </c>
      <c r="I44" s="183">
        <v>110.42100000000001</v>
      </c>
      <c r="J44" s="204"/>
      <c r="K44" s="186">
        <v>-4.3162035888602555</v>
      </c>
      <c r="L44" s="186">
        <v>3.3660000000000001</v>
      </c>
      <c r="M44" s="186">
        <v>9.8872035888602543</v>
      </c>
      <c r="N44" s="186">
        <v>2.0207964111397443</v>
      </c>
      <c r="O44" s="185">
        <v>8.5419999999999998</v>
      </c>
      <c r="P44" s="186"/>
      <c r="Q44" s="186">
        <v>2.2050000000000001</v>
      </c>
      <c r="R44" s="187"/>
      <c r="S44" s="186"/>
      <c r="T44" s="184">
        <v>12.819000000000001</v>
      </c>
      <c r="U44" s="184">
        <v>8.9979999999999993</v>
      </c>
      <c r="V44" s="184">
        <v>12.087</v>
      </c>
      <c r="W44" s="206"/>
      <c r="X44" s="206">
        <v>132.5</v>
      </c>
      <c r="Y44" s="206"/>
      <c r="Z44" s="206"/>
      <c r="AA44" s="184">
        <v>8.7050000000000001</v>
      </c>
      <c r="AB44" s="204">
        <v>2.1837964111397437</v>
      </c>
      <c r="AC44" s="204">
        <v>142.88900000000001</v>
      </c>
      <c r="AD44" s="190"/>
      <c r="AE44" s="184">
        <v>327.91</v>
      </c>
      <c r="AF44" s="184">
        <v>343.23500000000001</v>
      </c>
      <c r="AG44" s="204">
        <v>-2.7122309426549811</v>
      </c>
      <c r="AH44" s="194">
        <v>26.88814531548757</v>
      </c>
      <c r="AI44" s="207"/>
      <c r="AJ44" s="197"/>
      <c r="AM44" s="198"/>
      <c r="AN44" s="198"/>
      <c r="AO44" s="198"/>
      <c r="AP44" s="201"/>
      <c r="AQ44" s="201"/>
      <c r="AR44" s="201"/>
      <c r="AS44" s="201"/>
      <c r="AT44" s="200"/>
    </row>
    <row r="45" spans="1:46">
      <c r="B45" s="203" t="s">
        <v>27</v>
      </c>
      <c r="C45" s="183">
        <v>141.36099999999999</v>
      </c>
      <c r="D45" s="183">
        <v>153.16300000000001</v>
      </c>
      <c r="E45" s="183">
        <v>131.02699999999999</v>
      </c>
      <c r="F45" s="183">
        <v>7.83</v>
      </c>
      <c r="G45" s="183">
        <v>14.305999999999999</v>
      </c>
      <c r="H45" s="183">
        <v>22.135999999999999</v>
      </c>
      <c r="I45" s="183">
        <v>118.31</v>
      </c>
      <c r="J45" s="204"/>
      <c r="K45" s="186">
        <v>-0.64220296323680559</v>
      </c>
      <c r="L45" s="186">
        <v>0.58099999999999996</v>
      </c>
      <c r="M45" s="186">
        <v>5.1952029632368051</v>
      </c>
      <c r="N45" s="186">
        <v>7.1877970367631958</v>
      </c>
      <c r="O45" s="185">
        <v>11.802</v>
      </c>
      <c r="P45" s="186"/>
      <c r="Q45" s="186">
        <v>3.972</v>
      </c>
      <c r="R45" s="187"/>
      <c r="S45" s="186"/>
      <c r="T45" s="184">
        <v>12.288</v>
      </c>
      <c r="U45" s="184">
        <v>9.7949999999999999</v>
      </c>
      <c r="V45" s="184">
        <v>13.225</v>
      </c>
      <c r="W45" s="206"/>
      <c r="X45" s="206">
        <v>143.6</v>
      </c>
      <c r="Y45" s="206"/>
      <c r="Z45" s="206"/>
      <c r="AA45" s="184">
        <v>11.76</v>
      </c>
      <c r="AB45" s="204">
        <v>7.1457970367631969</v>
      </c>
      <c r="AC45" s="204">
        <v>155.148</v>
      </c>
      <c r="AD45" s="190"/>
      <c r="AE45" s="184">
        <v>358.64400000000001</v>
      </c>
      <c r="AF45" s="184">
        <v>370.53800000000001</v>
      </c>
      <c r="AG45" s="204">
        <v>-1.4882458676803174</v>
      </c>
      <c r="AH45" s="194">
        <v>28.107074569789674</v>
      </c>
      <c r="AI45" s="207"/>
      <c r="AJ45" s="197"/>
      <c r="AM45" s="198"/>
      <c r="AN45" s="198"/>
      <c r="AO45" s="198"/>
      <c r="AP45" s="201"/>
      <c r="AQ45" s="201"/>
      <c r="AR45" s="201"/>
      <c r="AS45" s="201"/>
      <c r="AT45" s="200"/>
    </row>
    <row r="46" spans="1:46">
      <c r="B46" s="203" t="s">
        <v>28</v>
      </c>
      <c r="C46" s="183">
        <v>151.36500000000001</v>
      </c>
      <c r="D46" s="183">
        <v>163.9</v>
      </c>
      <c r="E46" s="183">
        <v>141.81899999999999</v>
      </c>
      <c r="F46" s="183">
        <v>7.468</v>
      </c>
      <c r="G46" s="183">
        <v>14.613</v>
      </c>
      <c r="H46" s="183">
        <v>22.081</v>
      </c>
      <c r="I46" s="183">
        <v>129.74700000000001</v>
      </c>
      <c r="J46" s="204"/>
      <c r="K46" s="186">
        <v>3.1955958275694996</v>
      </c>
      <c r="L46" s="186">
        <v>1.42</v>
      </c>
      <c r="M46" s="186">
        <v>3.2914041724304992</v>
      </c>
      <c r="N46" s="186">
        <v>10.663595827569502</v>
      </c>
      <c r="O46" s="185">
        <v>12.535</v>
      </c>
      <c r="P46" s="186"/>
      <c r="Q46" s="186">
        <v>5.0670000000000002</v>
      </c>
      <c r="R46" s="187"/>
      <c r="S46" s="186"/>
      <c r="T46" s="184">
        <v>10.273999999999999</v>
      </c>
      <c r="U46" s="184">
        <v>10.259</v>
      </c>
      <c r="V46" s="184">
        <v>14.72</v>
      </c>
      <c r="W46" s="206"/>
      <c r="X46" s="206">
        <v>157</v>
      </c>
      <c r="Y46" s="206"/>
      <c r="Z46" s="206"/>
      <c r="AA46" s="184">
        <v>11.057</v>
      </c>
      <c r="AB46" s="204">
        <v>9.185595827569502</v>
      </c>
      <c r="AC46" s="204">
        <v>166.482</v>
      </c>
      <c r="AD46" s="190"/>
      <c r="AE46" s="184">
        <v>386.71800000000002</v>
      </c>
      <c r="AF46" s="184">
        <v>406.58499999999998</v>
      </c>
      <c r="AG46" s="204">
        <v>-0.37254083932752319</v>
      </c>
      <c r="AH46" s="194">
        <v>29.780114722753346</v>
      </c>
      <c r="AI46" s="207"/>
      <c r="AJ46" s="197"/>
      <c r="AM46" s="198"/>
      <c r="AN46" s="198"/>
      <c r="AO46" s="198"/>
      <c r="AP46" s="201"/>
      <c r="AQ46" s="201"/>
      <c r="AR46" s="201"/>
      <c r="AS46" s="201"/>
      <c r="AT46" s="200"/>
    </row>
    <row r="47" spans="1:46">
      <c r="B47" s="203" t="s">
        <v>29</v>
      </c>
      <c r="C47" s="183">
        <v>162.245</v>
      </c>
      <c r="D47" s="183">
        <v>171.279</v>
      </c>
      <c r="E47" s="183">
        <v>150.56100000000001</v>
      </c>
      <c r="F47" s="183">
        <v>6.3310000000000004</v>
      </c>
      <c r="G47" s="183">
        <v>14.387</v>
      </c>
      <c r="H47" s="183">
        <v>20.718</v>
      </c>
      <c r="I47" s="183">
        <v>138.577</v>
      </c>
      <c r="J47" s="204"/>
      <c r="K47" s="186">
        <v>2.6347636889102302</v>
      </c>
      <c r="L47" s="186">
        <v>5.5510000000000002</v>
      </c>
      <c r="M47" s="186">
        <v>5.619236311089769</v>
      </c>
      <c r="N47" s="186">
        <v>8.9657636889102292</v>
      </c>
      <c r="O47" s="185">
        <v>9.0340000000000007</v>
      </c>
      <c r="P47" s="186"/>
      <c r="Q47" s="186">
        <v>2.7029999999999998</v>
      </c>
      <c r="R47" s="187"/>
      <c r="S47" s="186"/>
      <c r="T47" s="184">
        <v>11.114000000000001</v>
      </c>
      <c r="U47" s="184">
        <v>5.7389999999999999</v>
      </c>
      <c r="V47" s="184">
        <v>16.600999999999999</v>
      </c>
      <c r="W47" s="206"/>
      <c r="X47" s="206">
        <v>162.5</v>
      </c>
      <c r="Y47" s="206"/>
      <c r="Z47" s="206"/>
      <c r="AA47" s="184">
        <v>9.6489999999999991</v>
      </c>
      <c r="AB47" s="204">
        <v>9.5807636889102277</v>
      </c>
      <c r="AC47" s="204">
        <v>179.28299999999999</v>
      </c>
      <c r="AD47" s="190"/>
      <c r="AE47" s="184">
        <v>424.55900000000003</v>
      </c>
      <c r="AF47" s="184">
        <v>439.12299999999999</v>
      </c>
      <c r="AG47" s="204">
        <v>0.1168717758042289</v>
      </c>
      <c r="AH47" s="194">
        <v>31.405353728489487</v>
      </c>
      <c r="AI47" s="207"/>
      <c r="AJ47" s="197"/>
      <c r="AM47" s="198"/>
      <c r="AN47" s="198"/>
      <c r="AO47" s="198"/>
      <c r="AP47" s="201"/>
      <c r="AQ47" s="201"/>
      <c r="AR47" s="201"/>
      <c r="AS47" s="201"/>
      <c r="AT47" s="200"/>
    </row>
    <row r="48" spans="1:46">
      <c r="B48" s="203" t="s">
        <v>30</v>
      </c>
      <c r="C48" s="183">
        <v>170.221</v>
      </c>
      <c r="D48" s="183">
        <v>178.96100000000001</v>
      </c>
      <c r="E48" s="183">
        <v>158.85400000000001</v>
      </c>
      <c r="F48" s="183">
        <v>4.2830000000000004</v>
      </c>
      <c r="G48" s="183">
        <v>15.824</v>
      </c>
      <c r="H48" s="183">
        <v>20.106999999999999</v>
      </c>
      <c r="I48" s="183">
        <v>147.97900000000001</v>
      </c>
      <c r="J48" s="204"/>
      <c r="K48" s="186">
        <v>5.1559441253563909</v>
      </c>
      <c r="L48" s="186">
        <v>6.1790000000000003</v>
      </c>
      <c r="M48" s="186">
        <v>5.4800558746436092</v>
      </c>
      <c r="N48" s="186">
        <v>9.4389441253563913</v>
      </c>
      <c r="O48" s="185">
        <v>8.74</v>
      </c>
      <c r="P48" s="186"/>
      <c r="Q48" s="186">
        <v>4.4569999999999999</v>
      </c>
      <c r="R48" s="187"/>
      <c r="S48" s="186"/>
      <c r="T48" s="184">
        <v>10.433</v>
      </c>
      <c r="U48" s="184">
        <v>3.6869999999999998</v>
      </c>
      <c r="V48" s="184">
        <v>17.36</v>
      </c>
      <c r="W48" s="206"/>
      <c r="X48" s="206">
        <v>167.8</v>
      </c>
      <c r="Y48" s="206"/>
      <c r="Z48" s="206"/>
      <c r="AA48" s="184">
        <v>9.7140000000000004</v>
      </c>
      <c r="AB48" s="204">
        <v>10.412944125356391</v>
      </c>
      <c r="AC48" s="204">
        <v>190.684</v>
      </c>
      <c r="AD48" s="190"/>
      <c r="AE48" s="184">
        <v>456.20499999999998</v>
      </c>
      <c r="AF48" s="184">
        <v>482.44799999999998</v>
      </c>
      <c r="AG48" s="204">
        <v>0.25966797750785497</v>
      </c>
      <c r="AH48" s="194">
        <v>32.672084130019122</v>
      </c>
      <c r="AI48" s="207"/>
      <c r="AJ48" s="197"/>
      <c r="AM48" s="198"/>
      <c r="AN48" s="198"/>
      <c r="AO48" s="198"/>
      <c r="AP48" s="201"/>
      <c r="AQ48" s="201"/>
      <c r="AR48" s="201"/>
      <c r="AS48" s="201"/>
      <c r="AT48" s="200"/>
    </row>
    <row r="49" spans="2:46">
      <c r="B49" s="203" t="s">
        <v>31</v>
      </c>
      <c r="C49" s="183">
        <v>184.92099999999999</v>
      </c>
      <c r="D49" s="183">
        <v>189.995</v>
      </c>
      <c r="E49" s="183">
        <v>170.012</v>
      </c>
      <c r="F49" s="183">
        <v>1.6439999999999999</v>
      </c>
      <c r="G49" s="183">
        <v>18.338999999999999</v>
      </c>
      <c r="H49" s="183">
        <v>19.983000000000001</v>
      </c>
      <c r="I49" s="183">
        <v>161.99700000000001</v>
      </c>
      <c r="J49" s="204"/>
      <c r="K49" s="186">
        <v>9.3729178800713928</v>
      </c>
      <c r="L49" s="186">
        <v>10.189</v>
      </c>
      <c r="M49" s="186">
        <v>4.2460821199286078</v>
      </c>
      <c r="N49" s="186">
        <v>11.016917880071393</v>
      </c>
      <c r="O49" s="185">
        <v>5.0739999999999998</v>
      </c>
      <c r="P49" s="186"/>
      <c r="Q49" s="186">
        <v>3.43</v>
      </c>
      <c r="R49" s="187"/>
      <c r="S49" s="186"/>
      <c r="T49" s="184">
        <v>1.1990000000000001</v>
      </c>
      <c r="U49" s="184">
        <v>-3.2309999999999999</v>
      </c>
      <c r="V49" s="184">
        <v>18.605</v>
      </c>
      <c r="W49" s="206"/>
      <c r="X49" s="206">
        <v>167.4</v>
      </c>
      <c r="Y49" s="206"/>
      <c r="Z49" s="206"/>
      <c r="AA49" s="184">
        <v>6.2880000000000003</v>
      </c>
      <c r="AB49" s="204">
        <v>12.230917880071393</v>
      </c>
      <c r="AC49" s="204">
        <v>200.91499999999999</v>
      </c>
      <c r="AD49" s="190"/>
      <c r="AE49" s="184">
        <v>512.83199999999999</v>
      </c>
      <c r="AF49" s="184">
        <v>541.96199999999999</v>
      </c>
      <c r="AG49" s="204">
        <v>2.2138188660570233</v>
      </c>
      <c r="AH49" s="194">
        <v>34.584130019120458</v>
      </c>
      <c r="AI49" s="207"/>
      <c r="AJ49" s="197"/>
      <c r="AM49" s="198"/>
      <c r="AN49" s="198"/>
      <c r="AO49" s="198"/>
      <c r="AP49" s="201"/>
      <c r="AQ49" s="201"/>
      <c r="AR49" s="201"/>
      <c r="AS49" s="201"/>
      <c r="AT49" s="200"/>
    </row>
    <row r="50" spans="2:46">
      <c r="B50" s="203" t="s">
        <v>32</v>
      </c>
      <c r="C50" s="183">
        <v>202.523</v>
      </c>
      <c r="D50" s="183">
        <v>196.99299999999999</v>
      </c>
      <c r="E50" s="183">
        <v>176.88900000000001</v>
      </c>
      <c r="F50" s="183">
        <v>0.47699999999999998</v>
      </c>
      <c r="G50" s="183">
        <v>19.626999999999999</v>
      </c>
      <c r="H50" s="183">
        <v>20.103999999999999</v>
      </c>
      <c r="I50" s="183">
        <v>177.70099999999999</v>
      </c>
      <c r="J50" s="204"/>
      <c r="K50" s="186">
        <v>5.8812838097924889</v>
      </c>
      <c r="L50" s="186">
        <v>20.646999999999998</v>
      </c>
      <c r="M50" s="186">
        <v>8.7587161902075117</v>
      </c>
      <c r="N50" s="186">
        <v>6.3582838097924883</v>
      </c>
      <c r="O50" s="185">
        <v>-5.53</v>
      </c>
      <c r="P50" s="186"/>
      <c r="Q50" s="186">
        <v>-6.0069999999999997</v>
      </c>
      <c r="R50" s="187"/>
      <c r="S50" s="186"/>
      <c r="T50" s="184">
        <v>-6.9589999999999996</v>
      </c>
      <c r="U50" s="184">
        <v>-14.504</v>
      </c>
      <c r="V50" s="184">
        <v>19.170000000000002</v>
      </c>
      <c r="W50" s="206"/>
      <c r="X50" s="206">
        <v>153.69999999999999</v>
      </c>
      <c r="Y50" s="206"/>
      <c r="Z50" s="206"/>
      <c r="AA50" s="184">
        <v>-3.3730000000000002</v>
      </c>
      <c r="AB50" s="204">
        <v>8.515283809792491</v>
      </c>
      <c r="AC50" s="204">
        <v>195.244</v>
      </c>
      <c r="AD50" s="190"/>
      <c r="AE50" s="184">
        <v>572.03099999999995</v>
      </c>
      <c r="AF50" s="184">
        <v>600.97400000000005</v>
      </c>
      <c r="AG50" s="204">
        <v>3.2709897786146414</v>
      </c>
      <c r="AH50" s="194">
        <v>36.926386233269596</v>
      </c>
      <c r="AI50" s="207"/>
      <c r="AJ50" s="197"/>
      <c r="AM50" s="198"/>
      <c r="AN50" s="198"/>
      <c r="AO50" s="198"/>
      <c r="AP50" s="201"/>
      <c r="AQ50" s="201"/>
      <c r="AR50" s="201"/>
      <c r="AS50" s="201"/>
      <c r="AT50" s="200"/>
    </row>
    <row r="51" spans="2:46" ht="15" customHeight="1">
      <c r="B51" s="203" t="s">
        <v>33</v>
      </c>
      <c r="C51" s="183">
        <v>218.44</v>
      </c>
      <c r="D51" s="183">
        <v>218.56399999999999</v>
      </c>
      <c r="E51" s="183">
        <v>192.03299999999999</v>
      </c>
      <c r="F51" s="183">
        <v>5.0990000000000002</v>
      </c>
      <c r="G51" s="183">
        <v>21.431999999999999</v>
      </c>
      <c r="H51" s="183">
        <v>26.530999999999999</v>
      </c>
      <c r="I51" s="183">
        <v>193.24299999999999</v>
      </c>
      <c r="J51" s="204"/>
      <c r="K51" s="186">
        <v>3.6514117044399859</v>
      </c>
      <c r="L51" s="186">
        <v>14.349</v>
      </c>
      <c r="M51" s="186">
        <v>5.7225882955600138</v>
      </c>
      <c r="N51" s="186">
        <v>8.7504117044399869</v>
      </c>
      <c r="O51" s="185">
        <v>0.124</v>
      </c>
      <c r="P51" s="186"/>
      <c r="Q51" s="186">
        <v>-4.9749999999999996</v>
      </c>
      <c r="R51" s="187"/>
      <c r="S51" s="186"/>
      <c r="T51" s="184">
        <v>-4.5750000000000002</v>
      </c>
      <c r="U51" s="184">
        <v>-6.99</v>
      </c>
      <c r="V51" s="184">
        <v>20.021000000000001</v>
      </c>
      <c r="W51" s="206"/>
      <c r="X51" s="206">
        <v>151.9</v>
      </c>
      <c r="Y51" s="206"/>
      <c r="Z51" s="206"/>
      <c r="AA51" s="184">
        <v>2.9569999999999999</v>
      </c>
      <c r="AB51" s="204">
        <v>11.583411704439987</v>
      </c>
      <c r="AC51" s="204">
        <v>186.65799999999999</v>
      </c>
      <c r="AD51" s="190"/>
      <c r="AE51" s="184">
        <v>631.60699999999997</v>
      </c>
      <c r="AF51" s="184">
        <v>660.41600000000005</v>
      </c>
      <c r="AG51" s="204">
        <v>1.4231798008055865</v>
      </c>
      <c r="AH51" s="194">
        <v>39.937858508604208</v>
      </c>
      <c r="AI51" s="207"/>
      <c r="AJ51" s="197"/>
      <c r="AM51" s="198"/>
      <c r="AN51" s="198"/>
      <c r="AO51" s="198"/>
      <c r="AP51" s="201"/>
      <c r="AQ51" s="201"/>
      <c r="AR51" s="201"/>
      <c r="AS51" s="201"/>
      <c r="AT51" s="200"/>
    </row>
    <row r="52" spans="2:46">
      <c r="B52" s="203" t="s">
        <v>34</v>
      </c>
      <c r="C52" s="183">
        <v>230.16399999999999</v>
      </c>
      <c r="D52" s="183">
        <v>237.47900000000001</v>
      </c>
      <c r="E52" s="183">
        <v>209.376</v>
      </c>
      <c r="F52" s="183">
        <v>6.8869999999999996</v>
      </c>
      <c r="G52" s="183">
        <v>21.216000000000001</v>
      </c>
      <c r="H52" s="183">
        <v>28.103000000000002</v>
      </c>
      <c r="I52" s="183">
        <v>206.55799999999999</v>
      </c>
      <c r="J52" s="204"/>
      <c r="K52" s="186">
        <v>-1.1045324256832374</v>
      </c>
      <c r="L52" s="186">
        <v>6.8419999999999996</v>
      </c>
      <c r="M52" s="186">
        <v>8.3745324256832365</v>
      </c>
      <c r="N52" s="186">
        <v>5.7824675743167617</v>
      </c>
      <c r="O52" s="185">
        <v>7.3150000000000004</v>
      </c>
      <c r="P52" s="186"/>
      <c r="Q52" s="186">
        <v>0.42799999999999999</v>
      </c>
      <c r="R52" s="187"/>
      <c r="S52" s="186"/>
      <c r="T52" s="184">
        <v>-2.6349999999999998</v>
      </c>
      <c r="U52" s="184">
        <v>-0.85099999999999998</v>
      </c>
      <c r="V52" s="184">
        <v>19.79</v>
      </c>
      <c r="W52" s="206"/>
      <c r="X52" s="206">
        <v>151.1</v>
      </c>
      <c r="Y52" s="206"/>
      <c r="Z52" s="206"/>
      <c r="AA52" s="184">
        <v>9.4380000000000006</v>
      </c>
      <c r="AB52" s="204">
        <v>7.9054675743167628</v>
      </c>
      <c r="AC52" s="204">
        <v>188.31899999999999</v>
      </c>
      <c r="AD52" s="190"/>
      <c r="AE52" s="184">
        <v>681.46400000000006</v>
      </c>
      <c r="AF52" s="184">
        <v>700.13800000000003</v>
      </c>
      <c r="AG52" s="204">
        <v>-1.019048409082679</v>
      </c>
      <c r="AH52" s="194">
        <v>43.260038240917787</v>
      </c>
      <c r="AI52" s="207"/>
      <c r="AJ52" s="197"/>
      <c r="AM52" s="198"/>
      <c r="AN52" s="198"/>
      <c r="AO52" s="198"/>
      <c r="AP52" s="201"/>
      <c r="AQ52" s="201"/>
      <c r="AR52" s="201"/>
      <c r="AS52" s="201"/>
      <c r="AT52" s="200"/>
    </row>
    <row r="53" spans="2:46">
      <c r="B53" s="203" t="s">
        <v>35</v>
      </c>
      <c r="C53" s="183">
        <v>239.422</v>
      </c>
      <c r="D53" s="183">
        <v>263.18599999999998</v>
      </c>
      <c r="E53" s="183">
        <v>233.464</v>
      </c>
      <c r="F53" s="183">
        <v>9.2769999999999992</v>
      </c>
      <c r="G53" s="183">
        <v>20.445</v>
      </c>
      <c r="H53" s="183">
        <v>29.722000000000001</v>
      </c>
      <c r="I53" s="183">
        <v>216.75</v>
      </c>
      <c r="J53" s="204"/>
      <c r="K53" s="186">
        <v>4.5640415200833742</v>
      </c>
      <c r="L53" s="186">
        <v>-10.999000000000001</v>
      </c>
      <c r="M53" s="186">
        <v>-1.0760415200833724</v>
      </c>
      <c r="N53" s="186">
        <v>13.841041520083374</v>
      </c>
      <c r="O53" s="185">
        <v>23.763999999999999</v>
      </c>
      <c r="P53" s="186"/>
      <c r="Q53" s="186">
        <v>14.487</v>
      </c>
      <c r="R53" s="187"/>
      <c r="S53" s="186"/>
      <c r="T53" s="184">
        <v>13.02</v>
      </c>
      <c r="U53" s="184">
        <v>13.753</v>
      </c>
      <c r="V53" s="184">
        <v>17.954000000000001</v>
      </c>
      <c r="W53" s="206"/>
      <c r="X53" s="206">
        <v>165.8</v>
      </c>
      <c r="Y53" s="206"/>
      <c r="Z53" s="206"/>
      <c r="AA53" s="184">
        <v>23.641999999999999</v>
      </c>
      <c r="AB53" s="204">
        <v>13.719041520083374</v>
      </c>
      <c r="AC53" s="204">
        <v>204.68299999999999</v>
      </c>
      <c r="AD53" s="190"/>
      <c r="AE53" s="184">
        <v>716.58399999999995</v>
      </c>
      <c r="AF53" s="184">
        <v>727.61</v>
      </c>
      <c r="AG53" s="204">
        <v>-2.3618978122783716</v>
      </c>
      <c r="AH53" s="194">
        <v>45.865200764818361</v>
      </c>
      <c r="AI53" s="207"/>
      <c r="AJ53" s="197"/>
      <c r="AM53" s="198"/>
      <c r="AN53" s="198"/>
      <c r="AO53" s="198"/>
      <c r="AP53" s="201"/>
      <c r="AQ53" s="201"/>
      <c r="AR53" s="201"/>
      <c r="AS53" s="201"/>
      <c r="AT53" s="200"/>
    </row>
    <row r="54" spans="2:46">
      <c r="B54" s="203" t="s">
        <v>36</v>
      </c>
      <c r="C54" s="183">
        <v>236.68799999999999</v>
      </c>
      <c r="D54" s="183">
        <v>283.03500000000003</v>
      </c>
      <c r="E54" s="183">
        <v>254.36699999999999</v>
      </c>
      <c r="F54" s="183">
        <v>8.0359999999999996</v>
      </c>
      <c r="G54" s="183">
        <v>20.632000000000001</v>
      </c>
      <c r="H54" s="183">
        <v>28.667999999999999</v>
      </c>
      <c r="I54" s="183">
        <v>214.79599999999999</v>
      </c>
      <c r="J54" s="204"/>
      <c r="K54" s="186">
        <v>26.11998567058804</v>
      </c>
      <c r="L54" s="186">
        <v>-31.83</v>
      </c>
      <c r="M54" s="186">
        <v>-19.638985670588038</v>
      </c>
      <c r="N54" s="186">
        <v>34.155985670588038</v>
      </c>
      <c r="O54" s="185">
        <v>46.347000000000001</v>
      </c>
      <c r="P54" s="186"/>
      <c r="Q54" s="186">
        <v>38.311</v>
      </c>
      <c r="R54" s="187"/>
      <c r="S54" s="186"/>
      <c r="T54" s="184">
        <v>36.201000000000001</v>
      </c>
      <c r="U54" s="184">
        <v>36.152999999999999</v>
      </c>
      <c r="V54" s="184">
        <v>18.879000000000001</v>
      </c>
      <c r="W54" s="206"/>
      <c r="X54" s="206">
        <v>201.9</v>
      </c>
      <c r="Y54" s="206"/>
      <c r="Z54" s="206"/>
      <c r="AA54" s="184">
        <v>45.783000000000001</v>
      </c>
      <c r="AB54" s="204">
        <v>33.591985670588045</v>
      </c>
      <c r="AC54" s="204">
        <v>248.64599999999999</v>
      </c>
      <c r="AD54" s="190"/>
      <c r="AE54" s="184">
        <v>741.20600000000002</v>
      </c>
      <c r="AF54" s="184">
        <v>759.43100000000004</v>
      </c>
      <c r="AG54" s="204">
        <v>-2.3447486042252104</v>
      </c>
      <c r="AH54" s="194">
        <v>47.131931166348004</v>
      </c>
      <c r="AI54" s="207"/>
      <c r="AJ54" s="197"/>
      <c r="AM54" s="198"/>
      <c r="AN54" s="198"/>
      <c r="AO54" s="198"/>
      <c r="AP54" s="201"/>
      <c r="AQ54" s="201"/>
      <c r="AR54" s="201"/>
      <c r="AS54" s="201"/>
      <c r="AT54" s="200"/>
    </row>
    <row r="55" spans="2:46">
      <c r="B55" s="203" t="s">
        <v>37</v>
      </c>
      <c r="C55" s="183">
        <v>244.48699999999999</v>
      </c>
      <c r="D55" s="183">
        <v>295.82900000000001</v>
      </c>
      <c r="E55" s="183">
        <v>268.43900000000002</v>
      </c>
      <c r="F55" s="183">
        <v>6.3739999999999997</v>
      </c>
      <c r="G55" s="183">
        <v>21.015999999999998</v>
      </c>
      <c r="H55" s="183">
        <v>27.39</v>
      </c>
      <c r="I55" s="183">
        <v>221.792</v>
      </c>
      <c r="J55" s="204"/>
      <c r="K55" s="186">
        <v>34.783666958752377</v>
      </c>
      <c r="L55" s="186">
        <v>-34.418999999999997</v>
      </c>
      <c r="M55" s="186">
        <v>-24.234666958752374</v>
      </c>
      <c r="N55" s="186">
        <v>41.15766695875238</v>
      </c>
      <c r="O55" s="185">
        <v>51.341999999999999</v>
      </c>
      <c r="P55" s="186"/>
      <c r="Q55" s="186">
        <v>44.968000000000004</v>
      </c>
      <c r="R55" s="187"/>
      <c r="S55" s="186"/>
      <c r="T55" s="184">
        <v>49.62</v>
      </c>
      <c r="U55" s="184">
        <v>46.107999999999997</v>
      </c>
      <c r="V55" s="184">
        <v>20.562000000000001</v>
      </c>
      <c r="W55" s="206"/>
      <c r="X55" s="206">
        <v>249.8</v>
      </c>
      <c r="Y55" s="206"/>
      <c r="Z55" s="206"/>
      <c r="AA55" s="184">
        <v>51.267000000000003</v>
      </c>
      <c r="AB55" s="204">
        <v>41.082666958752363</v>
      </c>
      <c r="AC55" s="204">
        <v>298.71499999999997</v>
      </c>
      <c r="AD55" s="190"/>
      <c r="AE55" s="184">
        <v>783.22</v>
      </c>
      <c r="AF55" s="184">
        <v>804.63300000000004</v>
      </c>
      <c r="AG55" s="204">
        <v>-1.6627320644633916</v>
      </c>
      <c r="AH55" s="194">
        <v>48.470363288718936</v>
      </c>
      <c r="AI55" s="207"/>
      <c r="AJ55" s="197"/>
      <c r="AM55" s="198"/>
      <c r="AN55" s="198"/>
      <c r="AO55" s="198"/>
      <c r="AP55" s="201"/>
      <c r="AQ55" s="201"/>
      <c r="AR55" s="201"/>
      <c r="AS55" s="201"/>
      <c r="AT55" s="200"/>
    </row>
    <row r="56" spans="2:46" s="216" customFormat="1">
      <c r="B56" s="209" t="s">
        <v>38</v>
      </c>
      <c r="C56" s="183">
        <v>264.32900000000001</v>
      </c>
      <c r="D56" s="183">
        <v>308.25299999999999</v>
      </c>
      <c r="E56" s="183">
        <v>280.13200000000001</v>
      </c>
      <c r="F56" s="183">
        <v>7.0869999999999997</v>
      </c>
      <c r="G56" s="183">
        <v>21.033999999999999</v>
      </c>
      <c r="H56" s="183">
        <v>28.120999999999999</v>
      </c>
      <c r="I56" s="183">
        <v>240.98</v>
      </c>
      <c r="J56" s="210"/>
      <c r="K56" s="186">
        <v>32.230735337718521</v>
      </c>
      <c r="L56" s="186">
        <v>-24.140999999999998</v>
      </c>
      <c r="M56" s="186">
        <v>-19.534735337718512</v>
      </c>
      <c r="N56" s="186">
        <v>39.317735337718517</v>
      </c>
      <c r="O56" s="185">
        <v>43.923999999999999</v>
      </c>
      <c r="P56" s="211"/>
      <c r="Q56" s="186">
        <v>36.837000000000003</v>
      </c>
      <c r="R56" s="187"/>
      <c r="S56" s="211"/>
      <c r="T56" s="184">
        <v>39.026000000000003</v>
      </c>
      <c r="U56" s="184">
        <v>36.743000000000002</v>
      </c>
      <c r="V56" s="184">
        <v>23.177</v>
      </c>
      <c r="W56" s="212"/>
      <c r="X56" s="206">
        <v>290</v>
      </c>
      <c r="Y56" s="206"/>
      <c r="Z56" s="206"/>
      <c r="AA56" s="184">
        <v>45.823999999999998</v>
      </c>
      <c r="AB56" s="204">
        <v>41.217735337718516</v>
      </c>
      <c r="AC56" s="204">
        <v>339.93099999999998</v>
      </c>
      <c r="AD56" s="213"/>
      <c r="AE56" s="184">
        <v>823.67</v>
      </c>
      <c r="AF56" s="184">
        <v>842.34699999999998</v>
      </c>
      <c r="AG56" s="204">
        <v>-0.45338050996354412</v>
      </c>
      <c r="AH56" s="194">
        <v>49.25908221797323</v>
      </c>
      <c r="AI56" s="214"/>
      <c r="AJ56" s="215"/>
      <c r="AM56" s="217"/>
      <c r="AN56" s="217"/>
      <c r="AO56" s="217"/>
      <c r="AP56" s="218"/>
      <c r="AQ56" s="218"/>
      <c r="AR56" s="218"/>
      <c r="AS56" s="218"/>
      <c r="AT56" s="219"/>
    </row>
    <row r="57" spans="2:46" s="216" customFormat="1">
      <c r="B57" s="209" t="s">
        <v>39</v>
      </c>
      <c r="C57" s="183">
        <v>287.101</v>
      </c>
      <c r="D57" s="183">
        <v>322.63600000000002</v>
      </c>
      <c r="E57" s="183">
        <v>294.08999999999997</v>
      </c>
      <c r="F57" s="183">
        <v>7.4669999999999996</v>
      </c>
      <c r="G57" s="183">
        <v>21.079000000000001</v>
      </c>
      <c r="H57" s="183">
        <v>28.545999999999999</v>
      </c>
      <c r="I57" s="183">
        <v>260.55799999999999</v>
      </c>
      <c r="J57" s="210"/>
      <c r="K57" s="186">
        <v>24.15587546353014</v>
      </c>
      <c r="L57" s="186">
        <v>-12.762</v>
      </c>
      <c r="M57" s="186">
        <v>-8.8498754635301378</v>
      </c>
      <c r="N57" s="186">
        <v>31.622875463530146</v>
      </c>
      <c r="O57" s="185">
        <v>35.534999999999997</v>
      </c>
      <c r="P57" s="211"/>
      <c r="Q57" s="186">
        <v>28.068000000000001</v>
      </c>
      <c r="R57" s="187"/>
      <c r="S57" s="211"/>
      <c r="T57" s="184">
        <v>35.338000000000001</v>
      </c>
      <c r="U57" s="184">
        <v>31.538</v>
      </c>
      <c r="V57" s="184">
        <v>26.530999999999999</v>
      </c>
      <c r="W57" s="212"/>
      <c r="X57" s="206">
        <v>322.10000000000002</v>
      </c>
      <c r="Y57" s="206"/>
      <c r="Z57" s="206"/>
      <c r="AA57" s="184">
        <v>37.363</v>
      </c>
      <c r="AB57" s="204">
        <v>33.450875463530146</v>
      </c>
      <c r="AC57" s="204">
        <v>377.35500000000002</v>
      </c>
      <c r="AD57" s="213"/>
      <c r="AE57" s="184">
        <v>866.28499999999997</v>
      </c>
      <c r="AF57" s="184">
        <v>896.95699999999999</v>
      </c>
      <c r="AG57" s="204">
        <v>-0.72184351947045644</v>
      </c>
      <c r="AH57" s="194">
        <v>50.812619502868074</v>
      </c>
      <c r="AI57" s="214"/>
      <c r="AJ57" s="215"/>
      <c r="AM57" s="217"/>
      <c r="AN57" s="217"/>
      <c r="AO57" s="217"/>
      <c r="AP57" s="218"/>
      <c r="AQ57" s="218"/>
      <c r="AR57" s="218"/>
      <c r="AS57" s="218"/>
      <c r="AT57" s="219"/>
    </row>
    <row r="58" spans="2:46" s="216" customFormat="1">
      <c r="B58" s="209" t="s">
        <v>40</v>
      </c>
      <c r="C58" s="183">
        <v>299.31900000000002</v>
      </c>
      <c r="D58" s="183">
        <v>328.24299999999999</v>
      </c>
      <c r="E58" s="183">
        <v>303.27499999999998</v>
      </c>
      <c r="F58" s="183">
        <v>4.2439999999999998</v>
      </c>
      <c r="G58" s="183">
        <v>20.724</v>
      </c>
      <c r="H58" s="183">
        <v>24.968</v>
      </c>
      <c r="I58" s="183">
        <v>273.89299999999997</v>
      </c>
      <c r="J58" s="210"/>
      <c r="K58" s="186">
        <v>22.473089819852412</v>
      </c>
      <c r="L58" s="186">
        <v>-4.718</v>
      </c>
      <c r="M58" s="186">
        <v>-2.5110898198524141</v>
      </c>
      <c r="N58" s="186">
        <v>26.717089819852415</v>
      </c>
      <c r="O58" s="185">
        <v>28.923999999999999</v>
      </c>
      <c r="P58" s="211"/>
      <c r="Q58" s="186">
        <v>24.68</v>
      </c>
      <c r="R58" s="187"/>
      <c r="S58" s="211"/>
      <c r="T58" s="184">
        <v>25.105</v>
      </c>
      <c r="U58" s="184">
        <v>22.620999999999999</v>
      </c>
      <c r="V58" s="184">
        <v>27.991</v>
      </c>
      <c r="W58" s="212"/>
      <c r="X58" s="206">
        <v>347</v>
      </c>
      <c r="Y58" s="206"/>
      <c r="Z58" s="206"/>
      <c r="AA58" s="184">
        <v>30.835000000000001</v>
      </c>
      <c r="AB58" s="204">
        <v>28.628089819852413</v>
      </c>
      <c r="AC58" s="204">
        <v>408.36599999999999</v>
      </c>
      <c r="AD58" s="213"/>
      <c r="AE58" s="184">
        <v>926.55399999999997</v>
      </c>
      <c r="AF58" s="184">
        <v>954.27099999999996</v>
      </c>
      <c r="AG58" s="204">
        <v>-0.18763206018617951</v>
      </c>
      <c r="AH58" s="194">
        <v>52.533460803059285</v>
      </c>
      <c r="AI58" s="214"/>
      <c r="AJ58" s="215"/>
      <c r="AM58" s="217"/>
      <c r="AN58" s="217"/>
      <c r="AO58" s="217"/>
      <c r="AP58" s="218"/>
      <c r="AQ58" s="218"/>
      <c r="AR58" s="218"/>
      <c r="AS58" s="218"/>
      <c r="AT58" s="219"/>
    </row>
    <row r="59" spans="2:46" s="216" customFormat="1">
      <c r="B59" s="209" t="s">
        <v>41</v>
      </c>
      <c r="C59" s="183">
        <v>333.67200000000003</v>
      </c>
      <c r="D59" s="183">
        <v>344.20600000000002</v>
      </c>
      <c r="E59" s="183">
        <v>316.81900000000002</v>
      </c>
      <c r="F59" s="183">
        <v>6.1509999999999998</v>
      </c>
      <c r="G59" s="183">
        <v>21.236000000000001</v>
      </c>
      <c r="H59" s="183">
        <v>27.387</v>
      </c>
      <c r="I59" s="183">
        <v>301.03899999999999</v>
      </c>
      <c r="J59" s="210"/>
      <c r="K59" s="186">
        <v>9.8937316140380389</v>
      </c>
      <c r="L59" s="186">
        <v>14.957000000000001</v>
      </c>
      <c r="M59" s="186">
        <v>9.4462683859619627</v>
      </c>
      <c r="N59" s="186">
        <v>16.044731614038039</v>
      </c>
      <c r="O59" s="185">
        <v>10.534000000000001</v>
      </c>
      <c r="P59" s="211"/>
      <c r="Q59" s="186">
        <v>4.383</v>
      </c>
      <c r="R59" s="187"/>
      <c r="S59" s="211"/>
      <c r="T59" s="184">
        <v>3.5430000000000001</v>
      </c>
      <c r="U59" s="184">
        <v>0.90100000000000002</v>
      </c>
      <c r="V59" s="184">
        <v>29.82</v>
      </c>
      <c r="W59" s="212"/>
      <c r="X59" s="206">
        <v>360.4</v>
      </c>
      <c r="Y59" s="206">
        <v>361.2</v>
      </c>
      <c r="Z59" s="206"/>
      <c r="AA59" s="184">
        <v>9.5459999999999994</v>
      </c>
      <c r="AB59" s="204">
        <v>15.056731614038036</v>
      </c>
      <c r="AC59" s="204">
        <v>412.27800000000002</v>
      </c>
      <c r="AD59" s="213"/>
      <c r="AE59" s="184">
        <v>970.38800000000003</v>
      </c>
      <c r="AF59" s="184">
        <v>988.45</v>
      </c>
      <c r="AG59" s="204">
        <v>1.2108318349521903</v>
      </c>
      <c r="AH59" s="194">
        <v>52.676864244741871</v>
      </c>
      <c r="AI59" s="214"/>
      <c r="AJ59" s="215"/>
      <c r="AM59" s="217"/>
      <c r="AN59" s="217"/>
      <c r="AO59" s="217"/>
      <c r="AP59" s="218"/>
      <c r="AQ59" s="218"/>
      <c r="AR59" s="218"/>
      <c r="AS59" s="218"/>
      <c r="AT59" s="219"/>
    </row>
    <row r="60" spans="2:46" s="216" customFormat="1">
      <c r="B60" s="209" t="s">
        <v>42</v>
      </c>
      <c r="C60" s="183">
        <v>354.69400000000002</v>
      </c>
      <c r="D60" s="183">
        <v>354.81700000000001</v>
      </c>
      <c r="E60" s="183">
        <v>326.46600000000001</v>
      </c>
      <c r="F60" s="183">
        <v>6.4290000000000003</v>
      </c>
      <c r="G60" s="183">
        <v>21.922000000000001</v>
      </c>
      <c r="H60" s="183">
        <v>28.350999999999999</v>
      </c>
      <c r="I60" s="183">
        <v>321.166</v>
      </c>
      <c r="J60" s="210"/>
      <c r="K60" s="186">
        <v>0.82660929907688518</v>
      </c>
      <c r="L60" s="186">
        <v>24.907</v>
      </c>
      <c r="M60" s="186">
        <v>17.774390700923114</v>
      </c>
      <c r="N60" s="186">
        <v>7.2556092990768866</v>
      </c>
      <c r="O60" s="185">
        <v>0.123</v>
      </c>
      <c r="P60" s="211"/>
      <c r="Q60" s="186">
        <v>-6.306</v>
      </c>
      <c r="R60" s="187"/>
      <c r="S60" s="211"/>
      <c r="T60" s="184">
        <v>-4.5449999999999999</v>
      </c>
      <c r="U60" s="184">
        <v>-7.6879999999999997</v>
      </c>
      <c r="V60" s="184">
        <v>29.442</v>
      </c>
      <c r="W60" s="212"/>
      <c r="X60" s="206">
        <v>363.1</v>
      </c>
      <c r="Y60" s="206">
        <v>364</v>
      </c>
      <c r="Z60" s="206"/>
      <c r="AA60" s="184">
        <v>-1.2729999999999999</v>
      </c>
      <c r="AB60" s="204">
        <v>5.8596092990768849</v>
      </c>
      <c r="AC60" s="204">
        <v>415.12099999999998</v>
      </c>
      <c r="AD60" s="213"/>
      <c r="AE60" s="184">
        <v>1014.098</v>
      </c>
      <c r="AF60" s="184">
        <v>1035.6120000000001</v>
      </c>
      <c r="AG60" s="204">
        <v>0.92235760542949352</v>
      </c>
      <c r="AH60" s="194">
        <v>53.441682600382421</v>
      </c>
      <c r="AI60" s="214"/>
      <c r="AJ60" s="215"/>
      <c r="AM60" s="217"/>
      <c r="AN60" s="217"/>
      <c r="AO60" s="217"/>
      <c r="AP60" s="218"/>
      <c r="AQ60" s="218"/>
      <c r="AR60" s="218"/>
      <c r="AS60" s="218"/>
      <c r="AT60" s="219"/>
    </row>
    <row r="61" spans="2:46" s="216" customFormat="1">
      <c r="B61" s="209" t="s">
        <v>43</v>
      </c>
      <c r="C61" s="183">
        <v>378.51499999999999</v>
      </c>
      <c r="D61" s="183">
        <v>367.11099999999999</v>
      </c>
      <c r="E61" s="183">
        <v>338.08300000000003</v>
      </c>
      <c r="F61" s="183">
        <v>5.97</v>
      </c>
      <c r="G61" s="183">
        <v>23.058</v>
      </c>
      <c r="H61" s="183">
        <v>29.027999999999999</v>
      </c>
      <c r="I61" s="183">
        <v>344.32299999999998</v>
      </c>
      <c r="J61" s="210"/>
      <c r="K61" s="186">
        <v>-10.777718942196115</v>
      </c>
      <c r="L61" s="186">
        <v>33.512999999999998</v>
      </c>
      <c r="M61" s="186">
        <v>26.91671894219612</v>
      </c>
      <c r="N61" s="186">
        <v>-4.8077189421961117</v>
      </c>
      <c r="O61" s="185">
        <v>-11.404</v>
      </c>
      <c r="P61" s="211"/>
      <c r="Q61" s="186">
        <v>-17.373999999999999</v>
      </c>
      <c r="R61" s="220">
        <v>299.65899999999999</v>
      </c>
      <c r="S61" s="211"/>
      <c r="T61" s="184">
        <v>-9.1370000000000005</v>
      </c>
      <c r="U61" s="184">
        <v>-8.76</v>
      </c>
      <c r="V61" s="184">
        <v>25.899000000000001</v>
      </c>
      <c r="W61" s="212"/>
      <c r="X61" s="206">
        <v>353.3</v>
      </c>
      <c r="Y61" s="206">
        <v>354.4</v>
      </c>
      <c r="Z61" s="206">
        <v>357.60500000000002</v>
      </c>
      <c r="AA61" s="184">
        <v>-11.285</v>
      </c>
      <c r="AB61" s="204">
        <v>-4.6887189421961137</v>
      </c>
      <c r="AC61" s="204">
        <v>408.327</v>
      </c>
      <c r="AD61" s="213"/>
      <c r="AE61" s="184">
        <v>1060.973</v>
      </c>
      <c r="AF61" s="184">
        <v>1092.097</v>
      </c>
      <c r="AG61" s="204">
        <v>0.87449690546190983</v>
      </c>
      <c r="AH61" s="194">
        <v>54.063097514340342</v>
      </c>
      <c r="AI61" s="214"/>
      <c r="AJ61" s="215"/>
      <c r="AM61" s="217"/>
      <c r="AN61" s="217"/>
      <c r="AO61" s="217"/>
      <c r="AP61" s="218"/>
      <c r="AQ61" s="218"/>
      <c r="AR61" s="218"/>
      <c r="AS61" s="218"/>
      <c r="AT61" s="219"/>
    </row>
    <row r="62" spans="2:46" s="216" customFormat="1">
      <c r="B62" s="209" t="s">
        <v>44</v>
      </c>
      <c r="C62" s="183">
        <v>406.41199999999998</v>
      </c>
      <c r="D62" s="183">
        <v>390.11700000000002</v>
      </c>
      <c r="E62" s="183">
        <v>360.49700000000001</v>
      </c>
      <c r="F62" s="183">
        <v>5.5620000000000003</v>
      </c>
      <c r="G62" s="183">
        <v>24.058</v>
      </c>
      <c r="H62" s="183">
        <v>29.62</v>
      </c>
      <c r="I62" s="183">
        <v>368.48399999999998</v>
      </c>
      <c r="J62" s="210"/>
      <c r="K62" s="186">
        <v>-12.803126652509956</v>
      </c>
      <c r="L62" s="186">
        <v>37.564999999999998</v>
      </c>
      <c r="M62" s="186">
        <v>28.511126652509962</v>
      </c>
      <c r="N62" s="186">
        <v>-7.2411266525099567</v>
      </c>
      <c r="O62" s="185">
        <v>-16.295000000000002</v>
      </c>
      <c r="P62" s="211"/>
      <c r="Q62" s="186">
        <v>-21.856999999999999</v>
      </c>
      <c r="R62" s="220">
        <v>306.70100000000002</v>
      </c>
      <c r="S62" s="211"/>
      <c r="T62" s="184">
        <v>-35.569000000000003</v>
      </c>
      <c r="U62" s="184">
        <v>-38.027999999999999</v>
      </c>
      <c r="V62" s="184">
        <v>26.890999999999998</v>
      </c>
      <c r="W62" s="212"/>
      <c r="X62" s="206">
        <v>322</v>
      </c>
      <c r="Y62" s="206">
        <v>323.2</v>
      </c>
      <c r="Z62" s="206">
        <v>377.81900000000002</v>
      </c>
      <c r="AA62" s="184">
        <v>-15.523</v>
      </c>
      <c r="AB62" s="204">
        <v>-6.4691266525099564</v>
      </c>
      <c r="AC62" s="204">
        <v>398.36500000000001</v>
      </c>
      <c r="AD62" s="213"/>
      <c r="AE62" s="184">
        <v>1117.633</v>
      </c>
      <c r="AF62" s="184">
        <v>1141.518</v>
      </c>
      <c r="AG62" s="204">
        <v>1.2703884276154733</v>
      </c>
      <c r="AH62" s="194">
        <v>54.565009560229448</v>
      </c>
      <c r="AI62" s="214"/>
      <c r="AJ62" s="215"/>
      <c r="AM62" s="217"/>
      <c r="AN62" s="217"/>
      <c r="AO62" s="217"/>
      <c r="AP62" s="218"/>
      <c r="AQ62" s="218"/>
      <c r="AR62" s="218"/>
      <c r="AS62" s="218"/>
      <c r="AT62" s="219"/>
    </row>
    <row r="63" spans="2:46" s="216" customFormat="1">
      <c r="B63" s="209" t="s">
        <v>45</v>
      </c>
      <c r="C63" s="183">
        <v>412.411</v>
      </c>
      <c r="D63" s="183">
        <v>418.04599999999999</v>
      </c>
      <c r="E63" s="183">
        <v>379.226</v>
      </c>
      <c r="F63" s="183">
        <v>13.439</v>
      </c>
      <c r="G63" s="183">
        <v>25.381</v>
      </c>
      <c r="H63" s="183">
        <v>38.82</v>
      </c>
      <c r="I63" s="183">
        <v>374.529</v>
      </c>
      <c r="J63" s="210"/>
      <c r="K63" s="186">
        <v>-0.80460534381981297</v>
      </c>
      <c r="L63" s="186">
        <v>13.956</v>
      </c>
      <c r="M63" s="186">
        <v>6.956605343819815</v>
      </c>
      <c r="N63" s="186">
        <v>12.63439465618019</v>
      </c>
      <c r="O63" s="185">
        <v>5.6349999999999998</v>
      </c>
      <c r="P63" s="211"/>
      <c r="Q63" s="186">
        <v>-7.8040000000000003</v>
      </c>
      <c r="R63" s="220">
        <v>333.73899999999998</v>
      </c>
      <c r="S63" s="211"/>
      <c r="T63" s="184">
        <v>2.7709999999999999</v>
      </c>
      <c r="U63" s="184">
        <v>3.9950000000000001</v>
      </c>
      <c r="V63" s="184">
        <v>23.015000000000001</v>
      </c>
      <c r="W63" s="212"/>
      <c r="X63" s="206">
        <v>330.6</v>
      </c>
      <c r="Y63" s="206">
        <v>331.8</v>
      </c>
      <c r="Z63" s="206">
        <v>409.75</v>
      </c>
      <c r="AA63" s="184">
        <v>4.944</v>
      </c>
      <c r="AB63" s="204">
        <v>11.943394656180187</v>
      </c>
      <c r="AC63" s="204">
        <v>397.654</v>
      </c>
      <c r="AD63" s="213"/>
      <c r="AE63" s="184">
        <v>1159.585</v>
      </c>
      <c r="AF63" s="184">
        <v>1181.6279999999999</v>
      </c>
      <c r="AG63" s="204">
        <v>0.69906870587446535</v>
      </c>
      <c r="AH63" s="194">
        <v>55.66443594646271</v>
      </c>
      <c r="AI63" s="214"/>
      <c r="AJ63" s="215"/>
      <c r="AM63" s="217"/>
      <c r="AN63" s="217"/>
      <c r="AO63" s="217"/>
      <c r="AP63" s="218"/>
      <c r="AQ63" s="218"/>
      <c r="AR63" s="218"/>
      <c r="AS63" s="218"/>
      <c r="AT63" s="219"/>
    </row>
    <row r="64" spans="2:46" s="216" customFormat="1">
      <c r="B64" s="209" t="s">
        <v>46</v>
      </c>
      <c r="C64" s="183">
        <v>417.78300000000002</v>
      </c>
      <c r="D64" s="183">
        <v>452.798</v>
      </c>
      <c r="E64" s="183">
        <v>407.40300000000002</v>
      </c>
      <c r="F64" s="183">
        <v>18.459</v>
      </c>
      <c r="G64" s="183">
        <v>26.936</v>
      </c>
      <c r="H64" s="183">
        <v>45.395000000000003</v>
      </c>
      <c r="I64" s="183">
        <v>380.16399999999999</v>
      </c>
      <c r="J64" s="210"/>
      <c r="K64" s="186">
        <v>18.693042414411117</v>
      </c>
      <c r="L64" s="186">
        <v>-15.058999999999999</v>
      </c>
      <c r="M64" s="186">
        <v>-17.196042414411117</v>
      </c>
      <c r="N64" s="186">
        <v>37.152042414411113</v>
      </c>
      <c r="O64" s="185">
        <v>35.015000000000001</v>
      </c>
      <c r="P64" s="211"/>
      <c r="Q64" s="186">
        <v>16.556000000000001</v>
      </c>
      <c r="R64" s="220">
        <v>388.404</v>
      </c>
      <c r="S64" s="211"/>
      <c r="T64" s="184">
        <v>21.751000000000001</v>
      </c>
      <c r="U64" s="184">
        <v>23.382000000000001</v>
      </c>
      <c r="V64" s="184">
        <v>21.748000000000001</v>
      </c>
      <c r="W64" s="212"/>
      <c r="X64" s="206">
        <v>369.2</v>
      </c>
      <c r="Y64" s="206">
        <v>370.3</v>
      </c>
      <c r="Z64" s="206">
        <v>464.178</v>
      </c>
      <c r="AA64" s="184">
        <v>30.427</v>
      </c>
      <c r="AB64" s="204">
        <v>32.564042414411119</v>
      </c>
      <c r="AC64" s="204">
        <v>422.005</v>
      </c>
      <c r="AD64" s="213"/>
      <c r="AE64" s="184">
        <v>1210.146</v>
      </c>
      <c r="AF64" s="184">
        <v>1241.798</v>
      </c>
      <c r="AG64" s="204">
        <v>7.3560052775912529E-2</v>
      </c>
      <c r="AH64" s="194">
        <v>56.787762906309759</v>
      </c>
      <c r="AI64" s="214"/>
      <c r="AJ64" s="215"/>
      <c r="AM64" s="217"/>
      <c r="AN64" s="217"/>
      <c r="AO64" s="217"/>
      <c r="AP64" s="218"/>
      <c r="AQ64" s="218"/>
      <c r="AR64" s="218"/>
      <c r="AS64" s="218"/>
      <c r="AT64" s="219"/>
    </row>
    <row r="65" spans="1:46" s="216" customFormat="1">
      <c r="B65" s="209" t="s">
        <v>47</v>
      </c>
      <c r="C65" s="183">
        <v>450.875</v>
      </c>
      <c r="D65" s="183">
        <v>494.39699999999999</v>
      </c>
      <c r="E65" s="183">
        <v>444.904</v>
      </c>
      <c r="F65" s="183">
        <v>21.698</v>
      </c>
      <c r="G65" s="183">
        <v>27.795000000000002</v>
      </c>
      <c r="H65" s="183">
        <v>49.493000000000002</v>
      </c>
      <c r="I65" s="183">
        <v>411.702</v>
      </c>
      <c r="J65" s="210"/>
      <c r="K65" s="186">
        <v>24.463909485654952</v>
      </c>
      <c r="L65" s="186">
        <v>-21.125</v>
      </c>
      <c r="M65" s="186">
        <v>-23.76490948565495</v>
      </c>
      <c r="N65" s="186">
        <v>46.161909485654952</v>
      </c>
      <c r="O65" s="185">
        <v>43.521999999999998</v>
      </c>
      <c r="P65" s="211"/>
      <c r="Q65" s="186">
        <v>21.824000000000002</v>
      </c>
      <c r="R65" s="220">
        <v>409.01400000000001</v>
      </c>
      <c r="S65" s="211"/>
      <c r="T65" s="184">
        <v>39.390999999999998</v>
      </c>
      <c r="U65" s="184">
        <v>39.984999999999999</v>
      </c>
      <c r="V65" s="184">
        <v>23.221</v>
      </c>
      <c r="W65" s="212"/>
      <c r="X65" s="206">
        <v>404.5</v>
      </c>
      <c r="Y65" s="206">
        <v>405.9</v>
      </c>
      <c r="Z65" s="206">
        <v>494.69499999999999</v>
      </c>
      <c r="AA65" s="184">
        <v>37.511000000000003</v>
      </c>
      <c r="AB65" s="204">
        <v>40.15090948565495</v>
      </c>
      <c r="AC65" s="204">
        <v>467.67500000000001</v>
      </c>
      <c r="AD65" s="213"/>
      <c r="AE65" s="184">
        <v>1277.5940000000001</v>
      </c>
      <c r="AF65" s="184">
        <v>1311.875</v>
      </c>
      <c r="AG65" s="204">
        <v>0.38383864068281015</v>
      </c>
      <c r="AH65" s="194">
        <v>58.197896749521995</v>
      </c>
      <c r="AI65" s="214"/>
      <c r="AJ65" s="215"/>
      <c r="AM65" s="217"/>
      <c r="AN65" s="217"/>
      <c r="AO65" s="217"/>
      <c r="AP65" s="218"/>
      <c r="AQ65" s="218"/>
      <c r="AR65" s="218"/>
      <c r="AS65" s="218"/>
      <c r="AT65" s="219"/>
    </row>
    <row r="66" spans="1:46" s="216" customFormat="1">
      <c r="B66" s="209" t="s">
        <v>48</v>
      </c>
      <c r="C66" s="183">
        <v>483.21499999999997</v>
      </c>
      <c r="D66" s="183">
        <v>534.87699999999995</v>
      </c>
      <c r="E66" s="183">
        <v>478.07299999999998</v>
      </c>
      <c r="F66" s="183">
        <v>27.501999999999999</v>
      </c>
      <c r="G66" s="183">
        <v>29.302</v>
      </c>
      <c r="H66" s="183">
        <v>56.804000000000002</v>
      </c>
      <c r="I66" s="183">
        <v>442.16500000000002</v>
      </c>
      <c r="J66" s="210"/>
      <c r="K66" s="186">
        <v>28.444142328137541</v>
      </c>
      <c r="L66" s="186">
        <v>-27.466000000000001</v>
      </c>
      <c r="M66" s="186">
        <v>-31.750142328137542</v>
      </c>
      <c r="N66" s="186">
        <v>55.946142328137533</v>
      </c>
      <c r="O66" s="185">
        <v>51.661999999999999</v>
      </c>
      <c r="P66" s="211"/>
      <c r="Q66" s="186">
        <v>24.16</v>
      </c>
      <c r="R66" s="220">
        <v>459.69499999999999</v>
      </c>
      <c r="S66" s="211"/>
      <c r="T66" s="184">
        <v>41.110999999999997</v>
      </c>
      <c r="U66" s="184">
        <v>42.363999999999997</v>
      </c>
      <c r="V66" s="184">
        <v>25.885000000000002</v>
      </c>
      <c r="W66" s="212"/>
      <c r="X66" s="206">
        <v>460.9</v>
      </c>
      <c r="Y66" s="206">
        <v>462.4</v>
      </c>
      <c r="Z66" s="206">
        <v>520.154</v>
      </c>
      <c r="AA66" s="184">
        <v>44.537999999999997</v>
      </c>
      <c r="AB66" s="204">
        <v>48.822142328137538</v>
      </c>
      <c r="AC66" s="204">
        <v>525.61800000000005</v>
      </c>
      <c r="AD66" s="213"/>
      <c r="AE66" s="184">
        <v>1346.4169999999999</v>
      </c>
      <c r="AF66" s="184">
        <v>1381.902</v>
      </c>
      <c r="AG66" s="204">
        <v>0.48284128705937113</v>
      </c>
      <c r="AH66" s="194">
        <v>59.942638623326957</v>
      </c>
      <c r="AI66" s="214"/>
      <c r="AJ66" s="215"/>
      <c r="AM66" s="217"/>
      <c r="AN66" s="217"/>
      <c r="AO66" s="217"/>
      <c r="AP66" s="218"/>
      <c r="AQ66" s="218"/>
      <c r="AR66" s="218"/>
      <c r="AS66" s="218"/>
      <c r="AT66" s="219"/>
    </row>
    <row r="67" spans="1:46" s="216" customFormat="1">
      <c r="B67" s="209" t="s">
        <v>49</v>
      </c>
      <c r="C67" s="183">
        <v>519.72799999999995</v>
      </c>
      <c r="D67" s="183">
        <v>565.1</v>
      </c>
      <c r="E67" s="183">
        <v>507.20100000000002</v>
      </c>
      <c r="F67" s="183">
        <v>26.396000000000001</v>
      </c>
      <c r="G67" s="183">
        <v>31.503</v>
      </c>
      <c r="H67" s="183">
        <v>57.899000000000001</v>
      </c>
      <c r="I67" s="183">
        <v>473.17</v>
      </c>
      <c r="J67" s="210"/>
      <c r="K67" s="186">
        <v>22.613751435778699</v>
      </c>
      <c r="L67" s="186">
        <v>-19.981999999999999</v>
      </c>
      <c r="M67" s="186">
        <v>-23.619751435778699</v>
      </c>
      <c r="N67" s="186">
        <v>49.009751435778703</v>
      </c>
      <c r="O67" s="185">
        <v>45.372</v>
      </c>
      <c r="P67" s="211"/>
      <c r="Q67" s="186">
        <v>18.975999999999999</v>
      </c>
      <c r="R67" s="220">
        <v>471.42099999999999</v>
      </c>
      <c r="S67" s="211"/>
      <c r="T67" s="184">
        <v>43.04</v>
      </c>
      <c r="U67" s="184">
        <v>43.04</v>
      </c>
      <c r="V67" s="184">
        <v>27.797000000000001</v>
      </c>
      <c r="W67" s="210"/>
      <c r="X67" s="206">
        <v>499.4</v>
      </c>
      <c r="Y67" s="206">
        <v>501.6</v>
      </c>
      <c r="Z67" s="206">
        <v>517.86199999999997</v>
      </c>
      <c r="AA67" s="184">
        <v>41.962000000000003</v>
      </c>
      <c r="AB67" s="204">
        <v>45.5997514357787</v>
      </c>
      <c r="AC67" s="204">
        <v>574.74400000000003</v>
      </c>
      <c r="AD67" s="213"/>
      <c r="AE67" s="184">
        <v>1423.557</v>
      </c>
      <c r="AF67" s="184">
        <v>1461.229</v>
      </c>
      <c r="AG67" s="204">
        <v>0.31794262507422538</v>
      </c>
      <c r="AH67" s="194">
        <v>61.567877629063105</v>
      </c>
      <c r="AI67" s="214"/>
      <c r="AJ67" s="215"/>
      <c r="AM67" s="217"/>
      <c r="AN67" s="217"/>
      <c r="AO67" s="217"/>
      <c r="AP67" s="218"/>
      <c r="AQ67" s="218"/>
      <c r="AR67" s="218"/>
      <c r="AS67" s="218"/>
      <c r="AT67" s="219"/>
    </row>
    <row r="68" spans="1:46" s="216" customFormat="1">
      <c r="B68" s="209" t="s">
        <v>50</v>
      </c>
      <c r="C68" s="183">
        <v>551.50099999999998</v>
      </c>
      <c r="D68" s="183">
        <v>592.43799999999999</v>
      </c>
      <c r="E68" s="183">
        <v>531.89200000000005</v>
      </c>
      <c r="F68" s="183">
        <v>27.077999999999999</v>
      </c>
      <c r="G68" s="183">
        <v>33.468000000000004</v>
      </c>
      <c r="H68" s="183">
        <v>60.545999999999999</v>
      </c>
      <c r="I68" s="183">
        <v>502.32799999999997</v>
      </c>
      <c r="J68" s="210"/>
      <c r="K68" s="186">
        <v>14.867291235318001</v>
      </c>
      <c r="L68" s="186">
        <v>-12.986000000000001</v>
      </c>
      <c r="M68" s="186">
        <v>-13.994291235318002</v>
      </c>
      <c r="N68" s="186">
        <v>41.945291235318003</v>
      </c>
      <c r="O68" s="185">
        <v>40.936999999999998</v>
      </c>
      <c r="P68" s="211"/>
      <c r="Q68" s="186">
        <v>13.859</v>
      </c>
      <c r="R68" s="220">
        <v>494.65199999999999</v>
      </c>
      <c r="S68" s="211"/>
      <c r="T68" s="184">
        <v>37.442</v>
      </c>
      <c r="U68" s="184">
        <v>35.755000000000003</v>
      </c>
      <c r="V68" s="184">
        <v>30.763000000000002</v>
      </c>
      <c r="W68" s="210"/>
      <c r="X68" s="206">
        <v>535.20000000000005</v>
      </c>
      <c r="Y68" s="206">
        <v>537.20000000000005</v>
      </c>
      <c r="Z68" s="206">
        <v>542.51800000000003</v>
      </c>
      <c r="AA68" s="184">
        <v>38.546999999999997</v>
      </c>
      <c r="AB68" s="204">
        <v>39.555291235318002</v>
      </c>
      <c r="AC68" s="204">
        <v>618.02099999999996</v>
      </c>
      <c r="AD68" s="213"/>
      <c r="AE68" s="184">
        <v>1493.4480000000001</v>
      </c>
      <c r="AF68" s="184">
        <v>1532.173</v>
      </c>
      <c r="AG68" s="204">
        <v>7.8515864301000604E-3</v>
      </c>
      <c r="AH68" s="194">
        <v>63.432122370936902</v>
      </c>
      <c r="AI68" s="214"/>
      <c r="AJ68" s="215"/>
      <c r="AM68" s="217"/>
      <c r="AN68" s="217"/>
      <c r="AO68" s="217"/>
      <c r="AP68" s="218"/>
      <c r="AQ68" s="218"/>
      <c r="AR68" s="218"/>
      <c r="AS68" s="218"/>
      <c r="AT68" s="219"/>
    </row>
    <row r="69" spans="1:46" s="216" customFormat="1">
      <c r="B69" s="209" t="s">
        <v>51</v>
      </c>
      <c r="C69" s="183">
        <v>584.14599999999996</v>
      </c>
      <c r="D69" s="183">
        <v>629.19899999999996</v>
      </c>
      <c r="E69" s="183">
        <v>565.26099999999997</v>
      </c>
      <c r="F69" s="183">
        <v>28.63</v>
      </c>
      <c r="G69" s="183">
        <v>35.308</v>
      </c>
      <c r="H69" s="183">
        <v>63.938000000000002</v>
      </c>
      <c r="I69" s="183">
        <v>528.84299999999996</v>
      </c>
      <c r="J69" s="210"/>
      <c r="K69" s="186">
        <v>21.823011192949018</v>
      </c>
      <c r="L69" s="186">
        <v>-17.184999999999999</v>
      </c>
      <c r="M69" s="186">
        <v>-22.585011192949018</v>
      </c>
      <c r="N69" s="186">
        <v>50.45301119294902</v>
      </c>
      <c r="O69" s="185">
        <v>45.052999999999997</v>
      </c>
      <c r="P69" s="211"/>
      <c r="Q69" s="186">
        <v>16.422999999999998</v>
      </c>
      <c r="R69" s="220">
        <v>544.84299999999996</v>
      </c>
      <c r="S69" s="211"/>
      <c r="T69" s="184">
        <v>33.262999999999998</v>
      </c>
      <c r="U69" s="184">
        <v>29.123000000000001</v>
      </c>
      <c r="V69" s="184">
        <v>33.698999999999998</v>
      </c>
      <c r="W69" s="210"/>
      <c r="X69" s="206">
        <v>567.20000000000005</v>
      </c>
      <c r="Y69" s="206">
        <v>569.29999999999995</v>
      </c>
      <c r="Z69" s="206">
        <v>609.02200000000005</v>
      </c>
      <c r="AA69" s="184">
        <v>45.218000000000004</v>
      </c>
      <c r="AB69" s="204">
        <v>50.618011192949027</v>
      </c>
      <c r="AC69" s="204">
        <v>661.92600000000004</v>
      </c>
      <c r="AD69" s="213"/>
      <c r="AE69" s="184">
        <v>1571.9269999999999</v>
      </c>
      <c r="AF69" s="184">
        <v>1599.232</v>
      </c>
      <c r="AG69" s="204">
        <v>0.68391559551358327</v>
      </c>
      <c r="AH69" s="194">
        <v>64.651051625239006</v>
      </c>
      <c r="AI69" s="214"/>
      <c r="AJ69" s="215"/>
      <c r="AM69" s="217"/>
      <c r="AN69" s="217"/>
      <c r="AO69" s="217"/>
      <c r="AP69" s="218"/>
      <c r="AQ69" s="218"/>
      <c r="AR69" s="218"/>
      <c r="AS69" s="218"/>
      <c r="AT69" s="219"/>
    </row>
    <row r="70" spans="1:46" s="216" customFormat="1">
      <c r="B70" s="209" t="s">
        <v>52</v>
      </c>
      <c r="C70" s="183">
        <v>569.48</v>
      </c>
      <c r="D70" s="183">
        <v>685.77200000000005</v>
      </c>
      <c r="E70" s="183">
        <v>598.947</v>
      </c>
      <c r="F70" s="183">
        <v>48.555999999999997</v>
      </c>
      <c r="G70" s="183">
        <v>38.268999999999998</v>
      </c>
      <c r="H70" s="183">
        <v>86.825000000000003</v>
      </c>
      <c r="I70" s="183">
        <v>510.197</v>
      </c>
      <c r="J70" s="211"/>
      <c r="K70" s="186">
        <v>62.232128834048858</v>
      </c>
      <c r="L70" s="186">
        <v>-85.674999999999997</v>
      </c>
      <c r="M70" s="186">
        <v>-80.171128834048872</v>
      </c>
      <c r="N70" s="186">
        <v>110.78812883404888</v>
      </c>
      <c r="O70" s="185">
        <v>116.292</v>
      </c>
      <c r="P70" s="211"/>
      <c r="Q70" s="186">
        <v>67.736000000000004</v>
      </c>
      <c r="R70" s="220">
        <v>739.66</v>
      </c>
      <c r="S70" s="211"/>
      <c r="T70" s="184">
        <v>163.82900000000001</v>
      </c>
      <c r="U70" s="184">
        <v>173.91</v>
      </c>
      <c r="V70" s="184">
        <v>33.518000000000001</v>
      </c>
      <c r="W70" s="210"/>
      <c r="X70" s="206">
        <v>787.2</v>
      </c>
      <c r="Y70" s="206">
        <v>787.7</v>
      </c>
      <c r="Z70" s="206">
        <v>765.11699999999996</v>
      </c>
      <c r="AA70" s="184">
        <v>106.928</v>
      </c>
      <c r="AB70" s="204">
        <v>101.42412883404887</v>
      </c>
      <c r="AC70" s="204">
        <v>847.40700000000004</v>
      </c>
      <c r="AD70" s="213"/>
      <c r="AE70" s="184">
        <v>1593.2670000000001</v>
      </c>
      <c r="AF70" s="184">
        <v>1566.77</v>
      </c>
      <c r="AG70" s="204">
        <v>-0.96445749070123332</v>
      </c>
      <c r="AH70" s="194">
        <v>67.088910133843214</v>
      </c>
      <c r="AI70" s="214"/>
      <c r="AJ70" s="215"/>
      <c r="AK70" s="221"/>
      <c r="AM70" s="217"/>
      <c r="AN70" s="217"/>
      <c r="AO70" s="217"/>
      <c r="AP70" s="218"/>
      <c r="AQ70" s="218"/>
      <c r="AR70" s="218"/>
      <c r="AS70" s="218"/>
      <c r="AT70" s="219"/>
    </row>
    <row r="71" spans="1:46" s="216" customFormat="1">
      <c r="B71" s="209" t="s">
        <v>53</v>
      </c>
      <c r="C71" s="183">
        <v>560.69799999999998</v>
      </c>
      <c r="D71" s="183">
        <v>720.34299999999996</v>
      </c>
      <c r="E71" s="183">
        <v>632.60199999999998</v>
      </c>
      <c r="F71" s="183">
        <v>47.707999999999998</v>
      </c>
      <c r="G71" s="183">
        <v>40.033000000000001</v>
      </c>
      <c r="H71" s="183">
        <v>87.741</v>
      </c>
      <c r="I71" s="183">
        <v>503.858</v>
      </c>
      <c r="J71" s="211"/>
      <c r="K71" s="186">
        <v>84.527484846591079</v>
      </c>
      <c r="L71" s="186">
        <v>-128.31299999999999</v>
      </c>
      <c r="M71" s="186">
        <v>-100.90348484659106</v>
      </c>
      <c r="N71" s="186">
        <v>132.23548484659105</v>
      </c>
      <c r="O71" s="185">
        <v>159.64500000000001</v>
      </c>
      <c r="P71" s="211"/>
      <c r="Q71" s="186">
        <v>111.937</v>
      </c>
      <c r="R71" s="220">
        <v>867.40599999999995</v>
      </c>
      <c r="S71" s="211"/>
      <c r="T71" s="184">
        <v>198.59200000000001</v>
      </c>
      <c r="U71" s="184">
        <v>200.77699999999999</v>
      </c>
      <c r="V71" s="184">
        <v>28.059000000000001</v>
      </c>
      <c r="W71" s="210"/>
      <c r="X71" s="206">
        <v>1027.9000000000001</v>
      </c>
      <c r="Y71" s="206">
        <v>1015.4</v>
      </c>
      <c r="Z71" s="206">
        <v>887.79600000000005</v>
      </c>
      <c r="AA71" s="184">
        <v>156.17500000000001</v>
      </c>
      <c r="AB71" s="204">
        <v>128.76548484659102</v>
      </c>
      <c r="AC71" s="204">
        <v>1102.32</v>
      </c>
      <c r="AD71" s="213"/>
      <c r="AE71" s="184">
        <v>1567.07</v>
      </c>
      <c r="AF71" s="184">
        <v>1596.4780000000001</v>
      </c>
      <c r="AG71" s="204">
        <v>-3.1124034476446587</v>
      </c>
      <c r="AH71" s="194">
        <v>67.949330783938819</v>
      </c>
      <c r="AI71" s="214"/>
      <c r="AJ71" s="215"/>
      <c r="AM71" s="217"/>
      <c r="AN71" s="217"/>
      <c r="AO71" s="217"/>
      <c r="AP71" s="218"/>
      <c r="AQ71" s="218"/>
      <c r="AR71" s="218"/>
      <c r="AS71" s="218"/>
      <c r="AT71" s="219"/>
    </row>
    <row r="72" spans="1:46" s="216" customFormat="1">
      <c r="B72" s="222" t="s">
        <v>54</v>
      </c>
      <c r="C72" s="223">
        <v>601.03700000000003</v>
      </c>
      <c r="D72" s="183">
        <v>743.02300000000002</v>
      </c>
      <c r="E72" s="183">
        <v>661.30399999999997</v>
      </c>
      <c r="F72" s="183">
        <v>40.912999999999997</v>
      </c>
      <c r="G72" s="183">
        <v>40.805999999999997</v>
      </c>
      <c r="H72" s="183">
        <v>81.718999999999994</v>
      </c>
      <c r="I72" s="183">
        <v>540.86599999999999</v>
      </c>
      <c r="J72" s="211"/>
      <c r="K72" s="186">
        <v>71.42747210310479</v>
      </c>
      <c r="L72" s="186">
        <v>-100.04900000000001</v>
      </c>
      <c r="M72" s="186">
        <v>-70.403472103104789</v>
      </c>
      <c r="N72" s="186">
        <v>112.34047210310482</v>
      </c>
      <c r="O72" s="185">
        <v>141.98599999999999</v>
      </c>
      <c r="P72" s="211"/>
      <c r="Q72" s="186">
        <v>101.07299999999999</v>
      </c>
      <c r="R72" s="220">
        <v>970.16700000000003</v>
      </c>
      <c r="S72" s="211"/>
      <c r="T72" s="184">
        <v>134.01300000000001</v>
      </c>
      <c r="U72" s="184">
        <v>126.04300000000001</v>
      </c>
      <c r="V72" s="184">
        <v>41.003999999999998</v>
      </c>
      <c r="W72" s="210"/>
      <c r="X72" s="206">
        <v>1168.7</v>
      </c>
      <c r="Y72" s="206">
        <v>1164.0999999999999</v>
      </c>
      <c r="Z72" s="206">
        <v>825.29700000000003</v>
      </c>
      <c r="AA72" s="184">
        <v>143.143</v>
      </c>
      <c r="AB72" s="204">
        <v>113.49747210310484</v>
      </c>
      <c r="AC72" s="204">
        <v>1240.6379999999999</v>
      </c>
      <c r="AD72" s="213"/>
      <c r="AE72" s="184">
        <v>1632.9259999999999</v>
      </c>
      <c r="AF72" s="184">
        <v>1654.846</v>
      </c>
      <c r="AG72" s="204">
        <v>-2.3860087808753123</v>
      </c>
      <c r="AH72" s="194">
        <v>69.120458891013385</v>
      </c>
      <c r="AI72" s="214"/>
      <c r="AJ72" s="224"/>
      <c r="AM72" s="217"/>
      <c r="AN72" s="217"/>
      <c r="AO72" s="217"/>
      <c r="AP72" s="218"/>
      <c r="AQ72" s="218"/>
      <c r="AR72" s="218"/>
      <c r="AS72" s="218"/>
      <c r="AT72" s="219"/>
    </row>
    <row r="73" spans="1:46" s="216" customFormat="1">
      <c r="B73" s="222" t="s">
        <v>55</v>
      </c>
      <c r="C73" s="223">
        <v>623.45100000000002</v>
      </c>
      <c r="D73" s="183">
        <v>745.50900000000001</v>
      </c>
      <c r="E73" s="183">
        <v>671.62300000000005</v>
      </c>
      <c r="F73" s="183">
        <v>31.440999999999999</v>
      </c>
      <c r="G73" s="183">
        <v>42.445</v>
      </c>
      <c r="H73" s="183">
        <v>73.885999999999996</v>
      </c>
      <c r="I73" s="183">
        <v>559.99699999999996</v>
      </c>
      <c r="J73" s="211"/>
      <c r="K73" s="186">
        <v>61.582438806770377</v>
      </c>
      <c r="L73" s="186">
        <v>-78.634</v>
      </c>
      <c r="M73" s="186">
        <v>-49.599438806770372</v>
      </c>
      <c r="N73" s="186">
        <v>93.023438806770372</v>
      </c>
      <c r="O73" s="185">
        <v>122.05800000000001</v>
      </c>
      <c r="P73" s="211"/>
      <c r="Q73" s="186">
        <v>90.617000000000004</v>
      </c>
      <c r="R73" s="220">
        <v>1101.9870000000001</v>
      </c>
      <c r="S73" s="211"/>
      <c r="T73" s="184">
        <v>117.672</v>
      </c>
      <c r="U73" s="184">
        <v>107.806</v>
      </c>
      <c r="V73" s="184">
        <v>43.466999999999999</v>
      </c>
      <c r="W73" s="210"/>
      <c r="X73" s="206">
        <v>1261.0999999999999</v>
      </c>
      <c r="Y73" s="206">
        <v>1266.5999999999999</v>
      </c>
      <c r="Z73" s="206">
        <v>935.25599999999997</v>
      </c>
      <c r="AA73" s="184">
        <v>124.73</v>
      </c>
      <c r="AB73" s="204">
        <v>95.695438806770383</v>
      </c>
      <c r="AC73" s="204">
        <v>1374.1189999999999</v>
      </c>
      <c r="AD73" s="213"/>
      <c r="AE73" s="184">
        <v>1680.9369999999999</v>
      </c>
      <c r="AF73" s="184">
        <v>1706.9490000000001</v>
      </c>
      <c r="AG73" s="204">
        <v>-2.5001651232655617</v>
      </c>
      <c r="AH73" s="194">
        <v>70.602294455066911</v>
      </c>
      <c r="AI73" s="214"/>
      <c r="AJ73" s="225"/>
      <c r="AM73" s="226"/>
      <c r="AN73" s="226"/>
      <c r="AO73" s="226"/>
      <c r="AP73" s="227"/>
      <c r="AQ73" s="227"/>
      <c r="AR73" s="227"/>
      <c r="AS73" s="227"/>
      <c r="AT73" s="219"/>
    </row>
    <row r="74" spans="1:46" s="216" customFormat="1">
      <c r="A74" s="228"/>
      <c r="B74" s="222" t="s">
        <v>56</v>
      </c>
      <c r="C74" s="223">
        <v>635.40599999999995</v>
      </c>
      <c r="D74" s="183">
        <v>759.13699999999994</v>
      </c>
      <c r="E74" s="183">
        <v>682.024</v>
      </c>
      <c r="F74" s="183">
        <v>32.972999999999999</v>
      </c>
      <c r="G74" s="183">
        <v>44.14</v>
      </c>
      <c r="H74" s="183">
        <v>77.113</v>
      </c>
      <c r="I74" s="183">
        <v>566.27499999999998</v>
      </c>
      <c r="J74" s="211"/>
      <c r="K74" s="186">
        <v>63.401450047248844</v>
      </c>
      <c r="L74" s="186">
        <v>-84.718000000000004</v>
      </c>
      <c r="M74" s="186">
        <v>-57.361450047248844</v>
      </c>
      <c r="N74" s="186">
        <v>96.374450047248843</v>
      </c>
      <c r="O74" s="185">
        <v>123.73099999999999</v>
      </c>
      <c r="P74" s="229"/>
      <c r="Q74" s="186">
        <v>90.757999999999996</v>
      </c>
      <c r="R74" s="220">
        <v>1227.473</v>
      </c>
      <c r="S74" s="211"/>
      <c r="T74" s="184">
        <v>95.861999999999995</v>
      </c>
      <c r="U74" s="184">
        <v>86.884</v>
      </c>
      <c r="V74" s="184">
        <v>38.637</v>
      </c>
      <c r="W74" s="210"/>
      <c r="X74" s="206">
        <v>1366.2</v>
      </c>
      <c r="Y74" s="206">
        <v>1343.8</v>
      </c>
      <c r="Z74" s="206">
        <v>1044.8309999999999</v>
      </c>
      <c r="AA74" s="184">
        <v>124.485</v>
      </c>
      <c r="AB74" s="204">
        <v>97.128450047248833</v>
      </c>
      <c r="AC74" s="230">
        <v>1448.047</v>
      </c>
      <c r="AD74" s="231"/>
      <c r="AE74" s="184">
        <v>1733.5119999999999</v>
      </c>
      <c r="AF74" s="184">
        <v>1770.4349999999999</v>
      </c>
      <c r="AG74" s="232">
        <v>-2.156133613892087</v>
      </c>
      <c r="AH74" s="194">
        <v>71.797323135755249</v>
      </c>
      <c r="AI74" s="214"/>
      <c r="AJ74" s="233"/>
      <c r="AM74" s="234"/>
      <c r="AN74" s="235"/>
      <c r="AO74" s="235"/>
      <c r="AP74" s="236"/>
      <c r="AQ74" s="236"/>
      <c r="AR74" s="236"/>
      <c r="AS74" s="236"/>
      <c r="AT74" s="214"/>
    </row>
    <row r="75" spans="1:46" s="216" customFormat="1">
      <c r="B75" s="222" t="s">
        <v>57</v>
      </c>
      <c r="C75" s="223">
        <v>662.16399999999999</v>
      </c>
      <c r="D75" s="183">
        <v>764.61</v>
      </c>
      <c r="E75" s="183">
        <v>692.78700000000003</v>
      </c>
      <c r="F75" s="183">
        <v>26.306000000000001</v>
      </c>
      <c r="G75" s="183">
        <v>45.517000000000003</v>
      </c>
      <c r="H75" s="183">
        <v>71.822999999999993</v>
      </c>
      <c r="I75" s="183">
        <v>589.95000000000005</v>
      </c>
      <c r="J75" s="211"/>
      <c r="K75" s="186">
        <v>54.102689923957811</v>
      </c>
      <c r="L75" s="186">
        <v>-64.626000000000005</v>
      </c>
      <c r="M75" s="186">
        <v>-42.588689923957816</v>
      </c>
      <c r="N75" s="186">
        <v>80.408689923957809</v>
      </c>
      <c r="O75" s="185">
        <v>102.446</v>
      </c>
      <c r="P75" s="211"/>
      <c r="Q75" s="186">
        <v>76.14</v>
      </c>
      <c r="R75" s="220">
        <v>1302.9780000000001</v>
      </c>
      <c r="S75" s="211"/>
      <c r="T75" s="184">
        <v>78.433000000000007</v>
      </c>
      <c r="U75" s="184">
        <v>64.603999999999999</v>
      </c>
      <c r="V75" s="184">
        <v>37.814</v>
      </c>
      <c r="W75" s="210"/>
      <c r="X75" s="206">
        <v>1461.1</v>
      </c>
      <c r="Y75" s="206">
        <v>1419.4</v>
      </c>
      <c r="Z75" s="206">
        <v>1048.3520000000001</v>
      </c>
      <c r="AA75" s="184">
        <v>99.757999999999996</v>
      </c>
      <c r="AB75" s="204">
        <v>77.720689923957806</v>
      </c>
      <c r="AC75" s="230">
        <v>1539.787</v>
      </c>
      <c r="AD75" s="237"/>
      <c r="AE75" s="184">
        <v>1812.306</v>
      </c>
      <c r="AF75" s="184">
        <v>1855.01</v>
      </c>
      <c r="AG75" s="232">
        <v>-1.5695100392014991</v>
      </c>
      <c r="AH75" s="194">
        <v>73.279158699808789</v>
      </c>
      <c r="AI75" s="214"/>
      <c r="AJ75" s="233"/>
      <c r="AM75" s="234"/>
      <c r="AN75" s="235"/>
      <c r="AO75" s="235"/>
      <c r="AP75" s="236"/>
      <c r="AQ75" s="236"/>
      <c r="AR75" s="236"/>
      <c r="AS75" s="236"/>
      <c r="AT75" s="214"/>
    </row>
    <row r="76" spans="1:46" s="216" customFormat="1">
      <c r="B76" s="222" t="s">
        <v>58</v>
      </c>
      <c r="C76" s="238">
        <v>688.66899999999998</v>
      </c>
      <c r="D76" s="186">
        <v>786.13699999999994</v>
      </c>
      <c r="E76" s="186">
        <v>703.3</v>
      </c>
      <c r="F76" s="183">
        <v>36.381</v>
      </c>
      <c r="G76" s="186">
        <v>46.456000000000003</v>
      </c>
      <c r="H76" s="186">
        <v>82.837000000000003</v>
      </c>
      <c r="I76" s="229">
        <v>612.00699999999995</v>
      </c>
      <c r="J76" s="229"/>
      <c r="K76" s="183">
        <v>49.067985396107048</v>
      </c>
      <c r="L76" s="229">
        <v>-63.37</v>
      </c>
      <c r="M76" s="229">
        <v>-51.350985396107035</v>
      </c>
      <c r="N76" s="186">
        <v>85.448985396107062</v>
      </c>
      <c r="O76" s="185">
        <v>97.468000000000004</v>
      </c>
      <c r="P76" s="229"/>
      <c r="Q76" s="186">
        <v>61.087000000000003</v>
      </c>
      <c r="R76" s="220">
        <v>1384.0160000000001</v>
      </c>
      <c r="S76" s="211"/>
      <c r="T76" s="183">
        <v>84.54</v>
      </c>
      <c r="U76" s="183">
        <v>81.867999999999995</v>
      </c>
      <c r="V76" s="229">
        <v>34.165999999999997</v>
      </c>
      <c r="W76" s="210"/>
      <c r="X76" s="206">
        <v>1551.9</v>
      </c>
      <c r="Y76" s="206">
        <v>1506.5</v>
      </c>
      <c r="Z76" s="206">
        <v>1020.699</v>
      </c>
      <c r="AA76" s="183">
        <v>93.656999999999996</v>
      </c>
      <c r="AB76" s="183">
        <v>81.637985396107041</v>
      </c>
      <c r="AC76" s="239">
        <v>1621.412</v>
      </c>
      <c r="AD76" s="237"/>
      <c r="AE76" s="240">
        <v>1888.114</v>
      </c>
      <c r="AF76" s="211">
        <v>1914.7170000000001</v>
      </c>
      <c r="AG76" s="232">
        <v>-0.64531981094141067</v>
      </c>
      <c r="AH76" s="194">
        <v>74.330783938814534</v>
      </c>
      <c r="AI76" s="214"/>
      <c r="AJ76" s="233"/>
      <c r="AM76" s="234"/>
      <c r="AN76" s="235"/>
      <c r="AO76" s="235"/>
      <c r="AP76" s="236"/>
      <c r="AQ76" s="236"/>
      <c r="AR76" s="236"/>
      <c r="AS76" s="236"/>
      <c r="AT76" s="214"/>
    </row>
    <row r="77" spans="1:46" s="216" customFormat="1">
      <c r="B77" s="222" t="s">
        <v>59</v>
      </c>
      <c r="C77" s="238">
        <v>712.96400000000006</v>
      </c>
      <c r="D77" s="186">
        <v>793.65800000000002</v>
      </c>
      <c r="E77" s="186">
        <v>713.89599999999996</v>
      </c>
      <c r="F77" s="211">
        <v>32.396000000000001</v>
      </c>
      <c r="G77" s="186">
        <v>47.366</v>
      </c>
      <c r="H77" s="186">
        <v>79.762</v>
      </c>
      <c r="I77" s="229">
        <v>634.06600000000003</v>
      </c>
      <c r="J77" s="211"/>
      <c r="K77" s="211">
        <v>44.85729657796481</v>
      </c>
      <c r="L77" s="229">
        <v>-46.747999999999998</v>
      </c>
      <c r="M77" s="211">
        <v>-43.307296577964806</v>
      </c>
      <c r="N77" s="186">
        <v>77.25329657796479</v>
      </c>
      <c r="O77" s="185">
        <v>80.694000000000003</v>
      </c>
      <c r="P77" s="211"/>
      <c r="Q77" s="186">
        <v>48.298000000000002</v>
      </c>
      <c r="R77" s="220">
        <v>1448.222</v>
      </c>
      <c r="S77" s="211"/>
      <c r="T77" s="211">
        <v>60.747999999999998</v>
      </c>
      <c r="U77" s="211">
        <v>50.804000000000002</v>
      </c>
      <c r="V77" s="229">
        <v>34.478000000000002</v>
      </c>
      <c r="W77" s="210"/>
      <c r="X77" s="206">
        <v>1595</v>
      </c>
      <c r="Y77" s="206">
        <v>1551.9</v>
      </c>
      <c r="Z77" s="206">
        <v>1017.026</v>
      </c>
      <c r="AA77" s="211">
        <v>83.54</v>
      </c>
      <c r="AB77" s="211">
        <v>80.099296577964807</v>
      </c>
      <c r="AC77" s="241">
        <v>1670.2449999999999</v>
      </c>
      <c r="AD77" s="237"/>
      <c r="AE77" s="240">
        <v>1943.837</v>
      </c>
      <c r="AF77" s="210">
        <v>1979.2429999999999</v>
      </c>
      <c r="AG77" s="232">
        <v>-9.5883592230557452E-2</v>
      </c>
      <c r="AH77" s="194">
        <v>74.832695984703619</v>
      </c>
      <c r="AI77" s="214"/>
      <c r="AJ77" s="233"/>
      <c r="AM77" s="234"/>
      <c r="AN77" s="235"/>
      <c r="AO77" s="235"/>
      <c r="AP77" s="236"/>
      <c r="AQ77" s="236"/>
      <c r="AR77" s="236"/>
      <c r="AS77" s="236"/>
      <c r="AT77" s="214"/>
    </row>
    <row r="78" spans="1:46" s="216" customFormat="1">
      <c r="B78" s="242" t="s">
        <v>60</v>
      </c>
      <c r="C78" s="238">
        <v>754.23900000000003</v>
      </c>
      <c r="D78" s="186">
        <v>811.40300000000002</v>
      </c>
      <c r="E78" s="186">
        <v>725.91399999999999</v>
      </c>
      <c r="F78" s="211">
        <v>36.529000000000003</v>
      </c>
      <c r="G78" s="186">
        <v>48.96</v>
      </c>
      <c r="H78" s="186">
        <v>85.489000000000004</v>
      </c>
      <c r="I78" s="229">
        <v>676.79700000000003</v>
      </c>
      <c r="J78" s="243"/>
      <c r="K78" s="211">
        <v>18.428743088901481</v>
      </c>
      <c r="L78" s="229">
        <v>-18.07</v>
      </c>
      <c r="M78" s="211">
        <v>-15.863743088901481</v>
      </c>
      <c r="N78" s="186">
        <v>54.957743088901481</v>
      </c>
      <c r="O78" s="185">
        <v>57.164000000000001</v>
      </c>
      <c r="P78" s="243"/>
      <c r="Q78" s="186">
        <v>20.635000000000002</v>
      </c>
      <c r="R78" s="220">
        <v>1518.9739999999999</v>
      </c>
      <c r="S78" s="211"/>
      <c r="T78" s="211">
        <v>66.960999999999999</v>
      </c>
      <c r="U78" s="211">
        <v>98.555999999999997</v>
      </c>
      <c r="V78" s="229">
        <v>36.76</v>
      </c>
      <c r="W78" s="210"/>
      <c r="X78" s="206">
        <v>1714.5</v>
      </c>
      <c r="Y78" s="206">
        <v>1592.9</v>
      </c>
      <c r="Z78" s="206">
        <v>1254.8720000000001</v>
      </c>
      <c r="AA78" s="211">
        <v>54.292000000000002</v>
      </c>
      <c r="AB78" s="211">
        <v>52.085743088901488</v>
      </c>
      <c r="AC78" s="241">
        <v>1737.66</v>
      </c>
      <c r="AD78" s="237"/>
      <c r="AE78" s="240">
        <v>2027.1179999999999</v>
      </c>
      <c r="AF78" s="210">
        <v>2072.9380000000001</v>
      </c>
      <c r="AG78" s="232">
        <v>-0.17932080911600343</v>
      </c>
      <c r="AH78" s="194">
        <v>76.314531548757174</v>
      </c>
      <c r="AI78" s="214"/>
      <c r="AJ78" s="233"/>
      <c r="AM78" s="234"/>
      <c r="AN78" s="235"/>
      <c r="AO78" s="235"/>
      <c r="AP78" s="236"/>
      <c r="AQ78" s="236"/>
      <c r="AR78" s="236"/>
      <c r="AS78" s="236"/>
      <c r="AT78" s="214"/>
    </row>
    <row r="79" spans="1:46" s="216" customFormat="1">
      <c r="B79" s="222" t="s">
        <v>61</v>
      </c>
      <c r="C79" s="238">
        <v>779.44500000000005</v>
      </c>
      <c r="D79" s="186">
        <v>838.72799999999995</v>
      </c>
      <c r="E79" s="186">
        <v>742.46500000000003</v>
      </c>
      <c r="F79" s="211">
        <v>46.32</v>
      </c>
      <c r="G79" s="186">
        <v>49.942999999999998</v>
      </c>
      <c r="H79" s="186">
        <v>96.263000000000005</v>
      </c>
      <c r="I79" s="229">
        <v>700.81899999999996</v>
      </c>
      <c r="J79" s="243"/>
      <c r="K79" s="211">
        <v>13.014498887829319</v>
      </c>
      <c r="L79" s="229">
        <v>-18.317</v>
      </c>
      <c r="M79" s="211">
        <v>-18.368498887829318</v>
      </c>
      <c r="N79" s="186">
        <v>59.334498887829319</v>
      </c>
      <c r="O79" s="185">
        <v>59.283000000000001</v>
      </c>
      <c r="P79" s="211"/>
      <c r="Q79" s="186">
        <v>12.962999999999999</v>
      </c>
      <c r="R79" s="220">
        <v>1494.319</v>
      </c>
      <c r="S79" s="211"/>
      <c r="T79" s="211">
        <v>38.615000000000002</v>
      </c>
      <c r="U79" s="211">
        <v>80.703999999999994</v>
      </c>
      <c r="V79" s="229">
        <v>42.865000000000002</v>
      </c>
      <c r="W79" s="210"/>
      <c r="X79" s="206">
        <v>1757.8</v>
      </c>
      <c r="Y79" s="206">
        <v>1575</v>
      </c>
      <c r="Z79" s="206">
        <v>1334.24</v>
      </c>
      <c r="AA79" s="211">
        <v>59.09</v>
      </c>
      <c r="AB79" s="211">
        <v>59.141498887829314</v>
      </c>
      <c r="AC79" s="241">
        <v>1784.2</v>
      </c>
      <c r="AD79" s="237"/>
      <c r="AE79" s="240">
        <v>2114.6170000000002</v>
      </c>
      <c r="AF79" s="210">
        <v>2153.9879999999998</v>
      </c>
      <c r="AG79" s="232">
        <v>7.6599076868315269E-2</v>
      </c>
      <c r="AH79" s="194">
        <v>77.318355640535373</v>
      </c>
      <c r="AI79" s="214"/>
      <c r="AJ79" s="233"/>
      <c r="AM79" s="234"/>
      <c r="AN79" s="235"/>
      <c r="AO79" s="235"/>
      <c r="AP79" s="236"/>
      <c r="AQ79" s="236"/>
      <c r="AR79" s="236"/>
      <c r="AS79" s="236"/>
      <c r="AT79" s="214"/>
    </row>
    <row r="80" spans="1:46" s="216" customFormat="1">
      <c r="B80" s="222" t="s">
        <v>171</v>
      </c>
      <c r="C80" s="238">
        <v>811.71299999999997</v>
      </c>
      <c r="D80" s="186">
        <v>856.02200000000005</v>
      </c>
      <c r="E80" s="186">
        <v>759.87900000000002</v>
      </c>
      <c r="F80" s="211">
        <v>45.569000000000003</v>
      </c>
      <c r="G80" s="186">
        <v>50.573999999999998</v>
      </c>
      <c r="H80" s="186">
        <v>96.143000000000001</v>
      </c>
      <c r="I80" s="229">
        <v>735.101</v>
      </c>
      <c r="J80" s="243"/>
      <c r="K80" s="211">
        <v>3.2252336100003136</v>
      </c>
      <c r="L80" s="229">
        <v>-9.484</v>
      </c>
      <c r="M80" s="211">
        <v>-13.969233610000312</v>
      </c>
      <c r="N80" s="186">
        <v>48.794233610000319</v>
      </c>
      <c r="O80" s="185">
        <v>44.308999999999997</v>
      </c>
      <c r="P80" s="211"/>
      <c r="Q80" s="186">
        <v>-1.26</v>
      </c>
      <c r="R80" s="220">
        <v>1477.4590000000001</v>
      </c>
      <c r="S80" s="211"/>
      <c r="T80" s="211">
        <v>34.814</v>
      </c>
      <c r="U80" s="211">
        <v>16.478999999999999</v>
      </c>
      <c r="V80" s="229">
        <v>39.061</v>
      </c>
      <c r="W80" s="210"/>
      <c r="X80" s="206">
        <v>1776</v>
      </c>
      <c r="Y80" s="206">
        <v>1600.6</v>
      </c>
      <c r="Z80" s="206">
        <v>1289.51</v>
      </c>
      <c r="AA80" s="211">
        <v>40.396999999999998</v>
      </c>
      <c r="AB80" s="211">
        <v>44.88223361000032</v>
      </c>
      <c r="AC80" s="241">
        <v>1842.307</v>
      </c>
      <c r="AD80" s="237"/>
      <c r="AE80" s="240">
        <v>2189.8389999999999</v>
      </c>
      <c r="AF80" s="210">
        <v>2229.9229999999998</v>
      </c>
      <c r="AG80" s="232">
        <v>0.37900085971798331</v>
      </c>
      <c r="AH80" s="194">
        <v>79.039196940726569</v>
      </c>
      <c r="AI80" s="244"/>
      <c r="AJ80" s="233"/>
      <c r="AM80" s="234"/>
      <c r="AN80" s="235"/>
      <c r="AO80" s="235"/>
      <c r="AP80" s="236"/>
      <c r="AQ80" s="236"/>
      <c r="AR80" s="236"/>
      <c r="AS80" s="236"/>
      <c r="AT80" s="214"/>
    </row>
    <row r="81" spans="1:46" s="216" customFormat="1">
      <c r="A81" s="245"/>
      <c r="B81" s="246" t="s">
        <v>182</v>
      </c>
      <c r="C81" s="186">
        <v>826.5</v>
      </c>
      <c r="D81" s="186">
        <v>884.87300000000005</v>
      </c>
      <c r="E81" s="186">
        <v>790.23199999999997</v>
      </c>
      <c r="F81" s="186">
        <v>42.42</v>
      </c>
      <c r="G81" s="186">
        <v>52.220999999999997</v>
      </c>
      <c r="H81" s="186">
        <v>94.641000000000005</v>
      </c>
      <c r="I81" s="186">
        <v>743.55700000000002</v>
      </c>
      <c r="J81" s="186"/>
      <c r="K81" s="211">
        <v>23.919623445833345</v>
      </c>
      <c r="L81" s="229">
        <v>-27.454999999999998</v>
      </c>
      <c r="M81" s="211">
        <v>-35.42162344583334</v>
      </c>
      <c r="N81" s="186">
        <v>66.33962344583334</v>
      </c>
      <c r="O81" s="185">
        <v>58.372999999999998</v>
      </c>
      <c r="P81" s="243"/>
      <c r="Q81" s="186">
        <v>15.952999999999999</v>
      </c>
      <c r="R81" s="220">
        <v>1585.462</v>
      </c>
      <c r="S81" s="211"/>
      <c r="T81" s="186">
        <v>56.076000000000001</v>
      </c>
      <c r="U81" s="247">
        <v>26.05</v>
      </c>
      <c r="V81" s="229">
        <v>39.185000000000002</v>
      </c>
      <c r="W81" s="210"/>
      <c r="X81" s="206">
        <v>1815.8</v>
      </c>
      <c r="Y81" s="206">
        <v>1643.4</v>
      </c>
      <c r="Z81" s="206">
        <v>1414.1980000000001</v>
      </c>
      <c r="AA81" s="247">
        <v>64.459999999999994</v>
      </c>
      <c r="AB81" s="211">
        <v>72.426623445833343</v>
      </c>
      <c r="AC81" s="248">
        <v>1898.952</v>
      </c>
      <c r="AD81" s="249"/>
      <c r="AE81" s="211">
        <v>2263.357</v>
      </c>
      <c r="AF81" s="210">
        <v>2148.8809999999999</v>
      </c>
      <c r="AG81" s="232">
        <v>0.55236491177802816</v>
      </c>
      <c r="AH81" s="194">
        <v>81.166347992351817</v>
      </c>
      <c r="AJ81" s="233"/>
      <c r="AM81" s="234"/>
      <c r="AN81" s="235"/>
      <c r="AO81" s="235"/>
      <c r="AP81" s="236"/>
      <c r="AQ81" s="236"/>
      <c r="AR81" s="236"/>
      <c r="AS81" s="236"/>
      <c r="AT81" s="214"/>
    </row>
    <row r="82" spans="1:46" s="216" customFormat="1">
      <c r="A82" s="245"/>
      <c r="B82" s="250" t="s">
        <v>186</v>
      </c>
      <c r="C82" s="186">
        <v>791.93399999999997</v>
      </c>
      <c r="D82" s="186">
        <v>1102.8610000000001</v>
      </c>
      <c r="E82" s="186">
        <v>977.67499999999995</v>
      </c>
      <c r="F82" s="186">
        <v>71.861999999999995</v>
      </c>
      <c r="G82" s="186">
        <v>53.323999999999998</v>
      </c>
      <c r="H82" s="186">
        <v>125.18600000000001</v>
      </c>
      <c r="I82" s="186">
        <v>711.42399999999998</v>
      </c>
      <c r="J82" s="186"/>
      <c r="K82" s="211">
        <v>238.36314671174571</v>
      </c>
      <c r="L82" s="229">
        <v>-289.858</v>
      </c>
      <c r="M82" s="211">
        <v>-289.15614671174575</v>
      </c>
      <c r="N82" s="186">
        <v>310.22514671174577</v>
      </c>
      <c r="O82" s="185">
        <v>310.92700000000002</v>
      </c>
      <c r="P82" s="243"/>
      <c r="Q82" s="186">
        <v>239.065</v>
      </c>
      <c r="R82" s="220">
        <v>1849.511</v>
      </c>
      <c r="S82" s="211"/>
      <c r="T82" s="186">
        <v>337.983</v>
      </c>
      <c r="U82" s="247">
        <v>332.30200000000002</v>
      </c>
      <c r="V82" s="229">
        <v>25.204999999999998</v>
      </c>
      <c r="W82" s="210"/>
      <c r="X82" s="206">
        <v>2155.1</v>
      </c>
      <c r="Y82" s="206">
        <v>1930.2</v>
      </c>
      <c r="Z82" s="206">
        <v>1623.104</v>
      </c>
      <c r="AA82" s="247">
        <v>316.20999999999998</v>
      </c>
      <c r="AB82" s="211">
        <v>315.50814671174572</v>
      </c>
      <c r="AC82" s="248">
        <v>2244.4540000000002</v>
      </c>
      <c r="AD82" s="249"/>
      <c r="AE82" s="251">
        <v>2109.9960000000001</v>
      </c>
      <c r="AF82" s="210">
        <v>2259.4639999999999</v>
      </c>
      <c r="AG82" s="232">
        <v>-0.28747246886138811</v>
      </c>
      <c r="AH82" s="194">
        <v>85.396749521988539</v>
      </c>
      <c r="AI82" s="252"/>
      <c r="AJ82" s="233"/>
      <c r="AM82" s="234"/>
      <c r="AN82" s="235"/>
      <c r="AO82" s="235"/>
      <c r="AP82" s="236"/>
      <c r="AQ82" s="236"/>
      <c r="AR82" s="236"/>
      <c r="AS82" s="236"/>
      <c r="AT82" s="214"/>
    </row>
    <row r="83" spans="1:46" s="216" customFormat="1">
      <c r="A83" s="245"/>
      <c r="B83" s="246" t="s">
        <v>246</v>
      </c>
      <c r="C83" s="186">
        <v>920.57399999999996</v>
      </c>
      <c r="D83" s="186">
        <v>1040.873</v>
      </c>
      <c r="E83" s="186">
        <v>932.86900000000003</v>
      </c>
      <c r="F83" s="186">
        <v>52.843000000000004</v>
      </c>
      <c r="G83" s="186">
        <v>55.161000000000001</v>
      </c>
      <c r="H83" s="186">
        <v>108.004</v>
      </c>
      <c r="I83" s="186">
        <v>832.17200000000003</v>
      </c>
      <c r="J83" s="186"/>
      <c r="K83" s="211">
        <v>87.456423419066255</v>
      </c>
      <c r="L83" s="229">
        <v>-71.603999999999999</v>
      </c>
      <c r="M83" s="211">
        <v>-91.604423419066251</v>
      </c>
      <c r="N83" s="186">
        <v>140.29942341906627</v>
      </c>
      <c r="O83" s="185">
        <v>120.29900000000001</v>
      </c>
      <c r="P83" s="243"/>
      <c r="Q83" s="186">
        <v>67.456000000000003</v>
      </c>
      <c r="R83" s="220">
        <v>1982.712</v>
      </c>
      <c r="S83" s="211"/>
      <c r="T83" s="186">
        <v>128.798</v>
      </c>
      <c r="U83" s="247">
        <v>78.325000000000003</v>
      </c>
      <c r="V83" s="229">
        <v>55.374000000000002</v>
      </c>
      <c r="W83" s="210"/>
      <c r="X83" s="206">
        <v>2380.9</v>
      </c>
      <c r="Y83" s="206">
        <v>2050.5</v>
      </c>
      <c r="Z83" s="206">
        <v>1646.1769999999999</v>
      </c>
      <c r="AA83" s="247">
        <v>135.06</v>
      </c>
      <c r="AB83" s="211">
        <v>155.06042341906627</v>
      </c>
      <c r="AC83" s="248">
        <v>2385.3519999999999</v>
      </c>
      <c r="AD83" s="249"/>
      <c r="AE83" s="251">
        <v>2400.3980000000001</v>
      </c>
      <c r="AF83" s="211">
        <v>2524.3359999999998</v>
      </c>
      <c r="AG83" s="232">
        <v>1.7814145902209666</v>
      </c>
      <c r="AH83" s="194">
        <v>85.611854684512437</v>
      </c>
      <c r="AI83" s="252"/>
      <c r="AJ83" s="233"/>
      <c r="AK83" s="253"/>
      <c r="AL83" s="253"/>
      <c r="AM83" s="253"/>
      <c r="AN83" s="253"/>
      <c r="AO83" s="253"/>
      <c r="AP83" s="253"/>
      <c r="AQ83" s="236"/>
      <c r="AR83" s="236"/>
      <c r="AS83" s="236"/>
      <c r="AT83" s="214"/>
    </row>
    <row r="84" spans="1:46" s="216" customFormat="1">
      <c r="B84" s="254" t="s">
        <v>280</v>
      </c>
      <c r="C84" s="186">
        <v>1033.53</v>
      </c>
      <c r="D84" s="186">
        <v>1160.627</v>
      </c>
      <c r="E84" s="186">
        <v>1053.211</v>
      </c>
      <c r="F84" s="186">
        <v>46.682000000000002</v>
      </c>
      <c r="G84" s="186">
        <v>60.734000000000002</v>
      </c>
      <c r="H84" s="186">
        <v>107.416</v>
      </c>
      <c r="I84" s="186">
        <v>927.10400000000004</v>
      </c>
      <c r="J84" s="186"/>
      <c r="K84" s="211">
        <v>103.34617158584958</v>
      </c>
      <c r="L84" s="229">
        <v>-30.623000000000001</v>
      </c>
      <c r="M84" s="211">
        <v>-53.554171585849588</v>
      </c>
      <c r="N84" s="186">
        <v>150.02817158584958</v>
      </c>
      <c r="O84" s="185">
        <v>127.09699999999999</v>
      </c>
      <c r="P84" s="243"/>
      <c r="Q84" s="186">
        <v>80.415000000000006</v>
      </c>
      <c r="R84" s="220">
        <v>2158.1419999999998</v>
      </c>
      <c r="S84" s="211"/>
      <c r="T84" s="186">
        <v>111.36199999999999</v>
      </c>
      <c r="U84" s="247">
        <v>43.588000000000001</v>
      </c>
      <c r="V84" s="229">
        <v>112.11199999999999</v>
      </c>
      <c r="W84" s="210"/>
      <c r="X84" s="206">
        <v>2545.5</v>
      </c>
      <c r="Y84" s="206">
        <v>2252.8000000000002</v>
      </c>
      <c r="Z84" s="206">
        <v>1837.0909999999999</v>
      </c>
      <c r="AA84" s="247">
        <v>137.98400000000001</v>
      </c>
      <c r="AB84" s="211">
        <v>160.91517158584958</v>
      </c>
      <c r="AC84" s="248">
        <v>2538.4369999999999</v>
      </c>
      <c r="AD84" s="249"/>
      <c r="AE84" s="251">
        <v>2634.3359999999998</v>
      </c>
      <c r="AF84" s="211">
        <v>2730.808</v>
      </c>
      <c r="AG84" s="232">
        <v>1.02837925108725</v>
      </c>
      <c r="AH84" s="194">
        <v>91.586998087954115</v>
      </c>
      <c r="AI84" s="255"/>
      <c r="AJ84" s="233"/>
      <c r="AK84" s="253"/>
      <c r="AL84" s="253"/>
      <c r="AM84" s="253"/>
      <c r="AN84" s="253"/>
      <c r="AO84" s="253"/>
      <c r="AP84" s="253"/>
      <c r="AQ84" s="236"/>
      <c r="AR84" s="236"/>
      <c r="AS84" s="236"/>
      <c r="AT84" s="214"/>
    </row>
    <row r="85" spans="1:46">
      <c r="B85" s="256" t="s">
        <v>282</v>
      </c>
      <c r="C85" s="186">
        <v>1096.1780000000001</v>
      </c>
      <c r="D85" s="186">
        <v>1230.797</v>
      </c>
      <c r="E85" s="186">
        <v>1097.25</v>
      </c>
      <c r="F85" s="186">
        <v>68.275000000000006</v>
      </c>
      <c r="G85" s="186">
        <v>65.272000000000006</v>
      </c>
      <c r="H85" s="186">
        <v>133.547</v>
      </c>
      <c r="I85" s="186">
        <v>974.32100000000003</v>
      </c>
      <c r="J85" s="211"/>
      <c r="K85" s="211">
        <v>72.301781709958405</v>
      </c>
      <c r="L85" s="229">
        <v>-51.514000000000003</v>
      </c>
      <c r="M85" s="211">
        <v>-57.471781709958407</v>
      </c>
      <c r="N85" s="186">
        <v>140.5767817099584</v>
      </c>
      <c r="O85" s="185">
        <v>134.619</v>
      </c>
      <c r="P85" s="243"/>
      <c r="Q85" s="186">
        <v>66.343999999999994</v>
      </c>
      <c r="R85" s="220">
        <v>2269.125</v>
      </c>
      <c r="S85" s="211"/>
      <c r="T85" s="186">
        <v>157.399</v>
      </c>
      <c r="U85" s="247">
        <v>61.241999999999997</v>
      </c>
      <c r="V85" s="229">
        <v>107.581</v>
      </c>
      <c r="W85" s="210"/>
      <c r="X85" s="206">
        <v>2685.8</v>
      </c>
      <c r="Y85" s="206">
        <v>2446.1999999999998</v>
      </c>
      <c r="Z85" s="206">
        <v>1967.191</v>
      </c>
      <c r="AA85" s="247">
        <v>159.89699999999999</v>
      </c>
      <c r="AB85" s="211">
        <v>165.85478170995836</v>
      </c>
      <c r="AC85" s="248">
        <v>2736.5279999999998</v>
      </c>
      <c r="AD85" s="237"/>
      <c r="AE85" s="240">
        <v>2788.962</v>
      </c>
      <c r="AF85" s="211">
        <v>2845.5349999999999</v>
      </c>
      <c r="AG85" s="232">
        <v>1.5888377411869214E-2</v>
      </c>
      <c r="AH85" s="194">
        <v>96.438814531548772</v>
      </c>
      <c r="AI85" s="255"/>
      <c r="AJ85" s="233"/>
      <c r="AK85" s="253"/>
      <c r="AL85" s="253"/>
      <c r="AM85" s="253"/>
      <c r="AN85" s="253"/>
      <c r="AO85" s="253"/>
      <c r="AP85" s="253"/>
    </row>
    <row r="86" spans="1:46">
      <c r="B86" s="257" t="s">
        <v>284</v>
      </c>
      <c r="C86" s="186">
        <v>1138.3240000000001</v>
      </c>
      <c r="D86" s="186">
        <v>1288.0530000000001</v>
      </c>
      <c r="E86" s="186">
        <v>1145.3489999999999</v>
      </c>
      <c r="F86" s="186">
        <v>73.638000000000005</v>
      </c>
      <c r="G86" s="186">
        <v>69.066000000000003</v>
      </c>
      <c r="H86" s="186">
        <v>142.70400000000001</v>
      </c>
      <c r="I86" s="186">
        <v>1014.7430000000001</v>
      </c>
      <c r="J86" s="211"/>
      <c r="K86" s="211">
        <v>70.618419129688803</v>
      </c>
      <c r="L86" s="229">
        <v>-66.573999999999998</v>
      </c>
      <c r="M86" s="211">
        <v>-61.1014191296888</v>
      </c>
      <c r="N86" s="186">
        <v>144.25641912968879</v>
      </c>
      <c r="O86" s="185">
        <v>149.72900000000001</v>
      </c>
      <c r="P86" s="243"/>
      <c r="Q86" s="186">
        <v>76.090999999999994</v>
      </c>
      <c r="R86" s="220">
        <v>2438.8879999999999</v>
      </c>
      <c r="S86" s="211"/>
      <c r="T86" s="186">
        <v>180.23</v>
      </c>
      <c r="U86" s="247">
        <v>72.882000000000005</v>
      </c>
      <c r="V86" s="229">
        <v>106.22199999999999</v>
      </c>
      <c r="W86" s="210"/>
      <c r="X86" s="206">
        <v>2810.1</v>
      </c>
      <c r="Y86" s="206">
        <v>2644.6</v>
      </c>
      <c r="Z86" s="206">
        <v>2094.0160000000001</v>
      </c>
      <c r="AA86" s="247">
        <v>168.34899999999999</v>
      </c>
      <c r="AB86" s="211">
        <v>162.87641912968883</v>
      </c>
      <c r="AC86" s="248">
        <v>2925.27</v>
      </c>
      <c r="AD86" s="249"/>
      <c r="AE86" s="258">
        <v>2925.6869999999999</v>
      </c>
      <c r="AF86" s="259">
        <v>3004.7869999999998</v>
      </c>
      <c r="AG86" s="259">
        <v>-0.38031648351970659</v>
      </c>
      <c r="AH86" s="260">
        <v>100</v>
      </c>
      <c r="AI86" s="255"/>
      <c r="AJ86" s="233"/>
      <c r="AK86" s="253"/>
      <c r="AL86" s="253"/>
      <c r="AM86" s="253"/>
      <c r="AN86" s="253"/>
      <c r="AO86" s="253"/>
      <c r="AP86" s="253"/>
    </row>
    <row r="87" spans="1:46">
      <c r="B87" s="261" t="s">
        <v>310</v>
      </c>
      <c r="C87" s="262">
        <v>1231.5180136308079</v>
      </c>
      <c r="D87" s="263">
        <v>1369.7880458714735</v>
      </c>
      <c r="E87" s="263">
        <v>1210.6691575757538</v>
      </c>
      <c r="F87" s="263">
        <v>85.902751912691926</v>
      </c>
      <c r="G87" s="263">
        <v>73.216136383028143</v>
      </c>
      <c r="H87" s="263">
        <v>159.11888829572007</v>
      </c>
      <c r="I87" s="263">
        <v>1103.3404444418379</v>
      </c>
      <c r="J87" s="264"/>
      <c r="K87" s="263">
        <v>41.253963327521205</v>
      </c>
      <c r="L87" s="263">
        <v>-45.849157749151253</v>
      </c>
      <c r="M87" s="263">
        <v>-34.735840748698422</v>
      </c>
      <c r="N87" s="263">
        <v>127.15671524021312</v>
      </c>
      <c r="O87" s="263">
        <v>138.27003224066596</v>
      </c>
      <c r="P87" s="264"/>
      <c r="Q87" s="264">
        <v>52.367280327974029</v>
      </c>
      <c r="R87" s="264">
        <v>2570.1865490826517</v>
      </c>
      <c r="S87" s="263"/>
      <c r="T87" s="265">
        <v>149.74815938747722</v>
      </c>
      <c r="U87" s="265">
        <v>112.76027175463609</v>
      </c>
      <c r="V87" s="265">
        <v>113.66286569479482</v>
      </c>
      <c r="W87" s="266"/>
      <c r="X87" s="265">
        <v>2940.2982284795498</v>
      </c>
      <c r="Y87" s="265">
        <v>2825.2993412148317</v>
      </c>
      <c r="Z87" s="265">
        <v>2179.1144118433667</v>
      </c>
      <c r="AA87" s="265">
        <v>146.39616062732071</v>
      </c>
      <c r="AB87" s="267">
        <v>135.28284362686787</v>
      </c>
      <c r="AC87" s="268">
        <v>3114.8729924465847</v>
      </c>
      <c r="AD87" s="237"/>
      <c r="AE87" s="269">
        <v>3042.9074849999993</v>
      </c>
      <c r="AF87" s="270">
        <v>3094.1985179999997</v>
      </c>
      <c r="AG87" s="271">
        <v>-0.57831408250723371</v>
      </c>
      <c r="AH87" s="272">
        <v>102.94311493677839</v>
      </c>
      <c r="AI87" s="255"/>
      <c r="AJ87" s="233"/>
      <c r="AK87" s="253"/>
      <c r="AL87" s="253"/>
      <c r="AM87" s="253"/>
      <c r="AN87" s="253"/>
      <c r="AO87" s="253"/>
      <c r="AP87" s="253"/>
    </row>
    <row r="88" spans="1:46">
      <c r="B88" s="261" t="s">
        <v>318</v>
      </c>
      <c r="C88" s="273">
        <v>1303.7560118773658</v>
      </c>
      <c r="D88" s="274">
        <v>1415.8516421208369</v>
      </c>
      <c r="E88" s="274">
        <v>1256.0481729332157</v>
      </c>
      <c r="F88" s="274">
        <v>83.30852709380801</v>
      </c>
      <c r="G88" s="274">
        <v>76.494942093813265</v>
      </c>
      <c r="H88" s="274">
        <v>159.80346918762126</v>
      </c>
      <c r="I88" s="274">
        <v>1171.9277848730042</v>
      </c>
      <c r="J88" s="243"/>
      <c r="K88" s="274">
        <v>18.882030889326668</v>
      </c>
      <c r="L88" s="274">
        <v>-20.323427464219947</v>
      </c>
      <c r="M88" s="274">
        <v>-10.418355203883479</v>
      </c>
      <c r="N88" s="274">
        <v>102.19055798313467</v>
      </c>
      <c r="O88" s="274">
        <v>112.09563024347113</v>
      </c>
      <c r="P88" s="243"/>
      <c r="Q88" s="243">
        <v>28.787103149663132</v>
      </c>
      <c r="R88" s="243">
        <v>2682.7526631684041</v>
      </c>
      <c r="S88" s="274"/>
      <c r="T88" s="275">
        <v>134.3811483001123</v>
      </c>
      <c r="U88" s="275">
        <v>111.54578050010815</v>
      </c>
      <c r="V88" s="275">
        <v>113.26370874963689</v>
      </c>
      <c r="W88" s="210"/>
      <c r="X88" s="275">
        <v>3069.7123768151878</v>
      </c>
      <c r="Y88" s="275">
        <v>2988.1397283008123</v>
      </c>
      <c r="Z88" s="275">
        <v>2261.1987742531719</v>
      </c>
      <c r="AA88" s="275">
        <v>124.04644180412271</v>
      </c>
      <c r="AB88" s="270">
        <v>114.14136954378624</v>
      </c>
      <c r="AC88" s="272">
        <v>3273.1633111472324</v>
      </c>
      <c r="AD88" s="276"/>
      <c r="AE88" s="269">
        <v>3164.9450750000001</v>
      </c>
      <c r="AF88" s="270">
        <v>3221.2332379999998</v>
      </c>
      <c r="AG88" s="271">
        <v>-0.39459816823946881</v>
      </c>
      <c r="AH88" s="272">
        <v>105.23867800058338</v>
      </c>
      <c r="AI88" s="255"/>
      <c r="AJ88" s="233"/>
      <c r="AK88" s="253"/>
      <c r="AL88" s="253"/>
      <c r="AM88" s="253"/>
      <c r="AN88" s="253"/>
      <c r="AO88" s="253"/>
      <c r="AP88" s="253"/>
    </row>
    <row r="89" spans="1:46">
      <c r="B89" s="261" t="s">
        <v>326</v>
      </c>
      <c r="C89" s="273">
        <v>1370.2761752111023</v>
      </c>
      <c r="D89" s="274">
        <v>1468.7440634291795</v>
      </c>
      <c r="E89" s="274">
        <v>1294.9611801618182</v>
      </c>
      <c r="F89" s="274">
        <v>93.896296586228232</v>
      </c>
      <c r="G89" s="274">
        <v>79.886586681133124</v>
      </c>
      <c r="H89" s="274">
        <v>173.78288326736134</v>
      </c>
      <c r="I89" s="274">
        <v>1233.211323766478</v>
      </c>
      <c r="J89" s="243"/>
      <c r="K89" s="274">
        <v>-0.7612314694880451</v>
      </c>
      <c r="L89" s="274">
        <v>-2.185599872614068</v>
      </c>
      <c r="M89" s="274">
        <v>3.1472232287230262</v>
      </c>
      <c r="N89" s="274">
        <v>93.135065116740179</v>
      </c>
      <c r="O89" s="274">
        <v>98.467888218077277</v>
      </c>
      <c r="P89" s="243"/>
      <c r="Q89" s="243">
        <v>4.5715916318490493</v>
      </c>
      <c r="R89" s="243">
        <v>2787.7383138420082</v>
      </c>
      <c r="S89" s="274"/>
      <c r="T89" s="275">
        <v>141.58027863836597</v>
      </c>
      <c r="U89" s="275">
        <v>143.75956210628024</v>
      </c>
      <c r="V89" s="275">
        <v>118.66898995970793</v>
      </c>
      <c r="W89" s="210"/>
      <c r="X89" s="275">
        <v>3211.0088307992901</v>
      </c>
      <c r="Y89" s="275">
        <v>3137.9433948317287</v>
      </c>
      <c r="Z89" s="275">
        <v>2341.5302136264527</v>
      </c>
      <c r="AA89" s="275">
        <v>115.30397238752825</v>
      </c>
      <c r="AB89" s="270">
        <v>109.97114928619115</v>
      </c>
      <c r="AC89" s="272">
        <v>3420.7149696378442</v>
      </c>
      <c r="AD89" s="276"/>
      <c r="AE89" s="269">
        <v>3277.4884839999995</v>
      </c>
      <c r="AF89" s="270">
        <v>3332.7674229999998</v>
      </c>
      <c r="AG89" s="271">
        <v>-0.16758205011666405</v>
      </c>
      <c r="AH89" s="272">
        <v>107.35531187734962</v>
      </c>
      <c r="AI89" s="255"/>
      <c r="AJ89" s="233"/>
      <c r="AK89" s="253"/>
      <c r="AL89" s="253"/>
      <c r="AM89" s="253"/>
      <c r="AN89" s="253"/>
      <c r="AO89" s="253"/>
      <c r="AP89" s="253"/>
    </row>
    <row r="90" spans="1:46">
      <c r="B90" s="261" t="s">
        <v>330</v>
      </c>
      <c r="C90" s="273">
        <v>1420.6995155176819</v>
      </c>
      <c r="D90" s="274">
        <v>1507.6386235057553</v>
      </c>
      <c r="E90" s="274">
        <v>1333.6648666211763</v>
      </c>
      <c r="F90" s="274">
        <v>90.850261248757874</v>
      </c>
      <c r="G90" s="274">
        <v>83.123495635821172</v>
      </c>
      <c r="H90" s="274">
        <v>173.97375688457905</v>
      </c>
      <c r="I90" s="274">
        <v>1279.4446186092268</v>
      </c>
      <c r="J90" s="243"/>
      <c r="K90" s="274">
        <v>-6.121484141398132</v>
      </c>
      <c r="L90" s="274">
        <v>18.452268280090525</v>
      </c>
      <c r="M90" s="274">
        <v>20.662599160804245</v>
      </c>
      <c r="N90" s="274">
        <v>84.728777107359733</v>
      </c>
      <c r="O90" s="274">
        <v>86.939107988073459</v>
      </c>
      <c r="P90" s="243"/>
      <c r="Q90" s="243">
        <v>-3.9111532606844119</v>
      </c>
      <c r="R90" s="243">
        <v>2882.3997734650507</v>
      </c>
      <c r="S90" s="274"/>
      <c r="T90" s="275">
        <v>140.20986591977291</v>
      </c>
      <c r="U90" s="275">
        <v>141.54509008622793</v>
      </c>
      <c r="V90" s="275">
        <v>127.70310275853363</v>
      </c>
      <c r="W90" s="210"/>
      <c r="X90" s="275">
        <v>3340.8510356175957</v>
      </c>
      <c r="Y90" s="275">
        <v>3278.8189686387036</v>
      </c>
      <c r="Z90" s="275">
        <v>2420.142690726695</v>
      </c>
      <c r="AA90" s="275">
        <v>106.84339160759689</v>
      </c>
      <c r="AB90" s="270">
        <v>104.63306072688317</v>
      </c>
      <c r="AC90" s="272">
        <v>3559.8897276884609</v>
      </c>
      <c r="AD90" s="276"/>
      <c r="AE90" s="269">
        <v>3388.3980389999997</v>
      </c>
      <c r="AF90" s="270">
        <v>3444.6088329999998</v>
      </c>
      <c r="AG90" s="271">
        <v>-6.3431833472378685E-2</v>
      </c>
      <c r="AH90" s="272">
        <v>109.37819777272685</v>
      </c>
      <c r="AI90" s="255"/>
      <c r="AJ90" s="233"/>
      <c r="AK90" s="253"/>
      <c r="AL90" s="253"/>
      <c r="AM90" s="253"/>
      <c r="AN90" s="253"/>
      <c r="AO90" s="253"/>
      <c r="AP90" s="253"/>
    </row>
    <row r="91" spans="1:46">
      <c r="B91" s="261" t="s">
        <v>333</v>
      </c>
      <c r="C91" s="273">
        <v>1483.2949009895292</v>
      </c>
      <c r="D91" s="274">
        <v>1551.1625213689997</v>
      </c>
      <c r="E91" s="274">
        <v>1375.5612526416428</v>
      </c>
      <c r="F91" s="274">
        <v>89.567079143556469</v>
      </c>
      <c r="G91" s="274">
        <v>86.034189583800526</v>
      </c>
      <c r="H91" s="274">
        <v>175.601268727357</v>
      </c>
      <c r="I91" s="274">
        <v>1337.2489534774927</v>
      </c>
      <c r="J91" s="243"/>
      <c r="K91" s="274">
        <v>-22.362911578500317</v>
      </c>
      <c r="L91" s="274">
        <v>45.470381227160843</v>
      </c>
      <c r="M91" s="274">
        <v>46.13383404157517</v>
      </c>
      <c r="N91" s="274">
        <v>67.204167565056167</v>
      </c>
      <c r="O91" s="274">
        <v>67.867620379470495</v>
      </c>
      <c r="P91" s="243"/>
      <c r="Q91" s="243">
        <v>-21.699458764085982</v>
      </c>
      <c r="R91" s="243">
        <v>2958.4603086764619</v>
      </c>
      <c r="S91" s="274"/>
      <c r="T91" s="275">
        <v>96.568319441575611</v>
      </c>
      <c r="U91" s="275">
        <v>96.283954724512995</v>
      </c>
      <c r="V91" s="275">
        <v>136.58263056399349</v>
      </c>
      <c r="W91" s="210"/>
      <c r="X91" s="275">
        <v>3451.8151099652364</v>
      </c>
      <c r="Y91" s="275">
        <v>3397.8124699495775</v>
      </c>
      <c r="Z91" s="275">
        <v>2477.8599615733833</v>
      </c>
      <c r="AA91" s="275">
        <v>85.415046499518056</v>
      </c>
      <c r="AB91" s="270">
        <v>84.751593685103728</v>
      </c>
      <c r="AC91" s="272">
        <v>3678.4771532048144</v>
      </c>
      <c r="AD91" s="276"/>
      <c r="AE91" s="269">
        <v>3503.997179</v>
      </c>
      <c r="AF91" s="270">
        <v>3564.6057769999998</v>
      </c>
      <c r="AG91" s="271">
        <v>-1.2495608423108706E-2</v>
      </c>
      <c r="AH91" s="272">
        <v>111.39666145198483</v>
      </c>
      <c r="AI91" s="255"/>
      <c r="AJ91" s="233"/>
      <c r="AK91" s="253"/>
      <c r="AL91" s="253"/>
      <c r="AM91" s="253"/>
      <c r="AN91" s="253"/>
      <c r="AO91" s="253"/>
      <c r="AP91" s="253"/>
    </row>
    <row r="92" spans="1:46" s="216" customFormat="1">
      <c r="B92" s="261" t="s">
        <v>341</v>
      </c>
      <c r="C92" s="273">
        <v>1539.4195043520922</v>
      </c>
      <c r="D92" s="274">
        <v>1606.5744197578447</v>
      </c>
      <c r="E92" s="274">
        <v>1425.6573671132976</v>
      </c>
      <c r="F92" s="274">
        <v>91.736757215256205</v>
      </c>
      <c r="G92" s="274">
        <v>89.180295429290751</v>
      </c>
      <c r="H92" s="274">
        <v>180.91705264454697</v>
      </c>
      <c r="I92" s="274">
        <v>1388.3492114918074</v>
      </c>
      <c r="J92" s="243"/>
      <c r="K92" s="274">
        <v>-24.708379397525025</v>
      </c>
      <c r="L92" s="274">
        <v>49.251796576785807</v>
      </c>
      <c r="M92" s="274">
        <v>49.37833416480688</v>
      </c>
      <c r="N92" s="274">
        <v>67.028377817731183</v>
      </c>
      <c r="O92" s="274">
        <v>67.154915405752249</v>
      </c>
      <c r="P92" s="243"/>
      <c r="Q92" s="243">
        <v>-24.581841809503953</v>
      </c>
      <c r="R92" s="243">
        <v>3033.7004271882865</v>
      </c>
      <c r="S92" s="274"/>
      <c r="T92" s="275">
        <v>113.41196185552808</v>
      </c>
      <c r="U92" s="275">
        <v>97.052914140544644</v>
      </c>
      <c r="V92" s="275">
        <v>140.36356760977071</v>
      </c>
      <c r="W92" s="210"/>
      <c r="X92" s="275">
        <v>3546.3035096063072</v>
      </c>
      <c r="Y92" s="275">
        <v>3518.8810507813309</v>
      </c>
      <c r="Z92" s="275">
        <v>2511.6958074409586</v>
      </c>
      <c r="AA92" s="275">
        <v>87.798527685794426</v>
      </c>
      <c r="AB92" s="270">
        <v>87.671990097773346</v>
      </c>
      <c r="AC92" s="272">
        <v>3799.4088031361111</v>
      </c>
      <c r="AD92" s="276"/>
      <c r="AE92" s="269">
        <v>3627.8688260000004</v>
      </c>
      <c r="AF92" s="270">
        <v>3691.5482129865081</v>
      </c>
      <c r="AG92" s="271">
        <v>-1.977620097164845E-3</v>
      </c>
      <c r="AH92" s="272">
        <v>113.57116792033302</v>
      </c>
      <c r="AI92" s="252"/>
      <c r="AJ92" s="233"/>
      <c r="AM92" s="277"/>
      <c r="AN92" s="277"/>
      <c r="AO92" s="277"/>
      <c r="AP92" s="277"/>
      <c r="AQ92" s="277"/>
      <c r="AR92" s="277"/>
      <c r="AS92" s="277"/>
      <c r="AT92" s="214"/>
    </row>
    <row r="93" spans="1:46">
      <c r="B93" s="278" t="s">
        <v>128</v>
      </c>
      <c r="C93" s="507" t="s">
        <v>342</v>
      </c>
      <c r="D93" s="507"/>
      <c r="E93" s="507"/>
      <c r="F93" s="507"/>
      <c r="G93" s="507"/>
      <c r="H93" s="507"/>
      <c r="I93" s="507"/>
      <c r="J93" s="507"/>
      <c r="K93" s="507"/>
      <c r="L93" s="507"/>
      <c r="M93" s="507"/>
      <c r="N93" s="507"/>
      <c r="O93" s="507"/>
      <c r="P93" s="507"/>
      <c r="Q93" s="507"/>
      <c r="R93" s="507"/>
      <c r="S93" s="507"/>
      <c r="T93" s="507"/>
      <c r="U93" s="507"/>
      <c r="V93" s="507"/>
      <c r="W93" s="507"/>
      <c r="X93" s="507"/>
      <c r="Y93" s="507"/>
      <c r="Z93" s="507"/>
      <c r="AA93" s="507"/>
      <c r="AB93" s="507"/>
      <c r="AC93" s="508"/>
      <c r="AD93" s="279"/>
      <c r="AE93" s="280"/>
      <c r="AF93" s="281"/>
      <c r="AG93" s="281"/>
      <c r="AH93" s="282"/>
      <c r="AI93" s="252"/>
      <c r="AJ93" s="253"/>
    </row>
    <row r="94" spans="1:46">
      <c r="B94" s="283"/>
      <c r="C94" s="504" t="s">
        <v>348</v>
      </c>
      <c r="D94" s="504"/>
      <c r="E94" s="504"/>
      <c r="F94" s="504"/>
      <c r="G94" s="504"/>
      <c r="H94" s="504"/>
      <c r="I94" s="504"/>
      <c r="J94" s="504"/>
      <c r="K94" s="504"/>
      <c r="L94" s="504"/>
      <c r="M94" s="504"/>
      <c r="N94" s="504"/>
      <c r="O94" s="504"/>
      <c r="P94" s="504"/>
      <c r="Q94" s="504"/>
      <c r="R94" s="504"/>
      <c r="S94" s="504"/>
      <c r="T94" s="504"/>
      <c r="U94" s="504"/>
      <c r="V94" s="504"/>
      <c r="W94" s="504"/>
      <c r="X94" s="504"/>
      <c r="Y94" s="504"/>
      <c r="Z94" s="504"/>
      <c r="AA94" s="504"/>
      <c r="AB94" s="504"/>
      <c r="AC94" s="504"/>
      <c r="AD94" s="134"/>
      <c r="AH94" s="284"/>
    </row>
    <row r="95" spans="1:46">
      <c r="B95" s="285"/>
      <c r="C95" s="286" t="s">
        <v>172</v>
      </c>
      <c r="AD95" s="134"/>
      <c r="AH95" s="287"/>
    </row>
    <row r="96" spans="1:46" ht="16.5" thickBot="1">
      <c r="B96" s="288"/>
      <c r="C96" s="289" t="s">
        <v>317</v>
      </c>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290"/>
      <c r="AB96" s="290"/>
      <c r="AC96" s="290"/>
      <c r="AD96" s="134"/>
      <c r="AE96" s="290"/>
      <c r="AF96" s="290"/>
      <c r="AG96" s="290"/>
      <c r="AH96" s="291"/>
    </row>
    <row r="97" spans="2:51">
      <c r="C97" s="292"/>
      <c r="D97" s="292"/>
      <c r="E97" s="292"/>
      <c r="F97" s="292"/>
      <c r="G97" s="292"/>
      <c r="H97" s="292"/>
      <c r="I97" s="292"/>
      <c r="J97" s="292"/>
      <c r="K97" s="292"/>
      <c r="L97" s="292"/>
      <c r="AR97" s="292"/>
      <c r="AS97" s="292"/>
      <c r="AT97" s="292"/>
      <c r="AU97" s="292"/>
      <c r="AV97" s="292"/>
      <c r="AW97" s="292"/>
      <c r="AX97" s="292"/>
      <c r="AY97" s="292"/>
    </row>
    <row r="98" spans="2:51">
      <c r="AI98" s="292"/>
      <c r="AR98" s="292"/>
      <c r="AS98" s="292"/>
      <c r="AT98" s="292"/>
      <c r="AU98" s="292"/>
      <c r="AV98" s="292"/>
      <c r="AW98" s="292"/>
      <c r="AX98" s="292"/>
      <c r="AY98" s="292"/>
    </row>
    <row r="99" spans="2:51">
      <c r="B99" s="292"/>
      <c r="C99" s="292"/>
      <c r="D99" s="292"/>
      <c r="E99" s="292"/>
      <c r="F99" s="292"/>
      <c r="G99" s="292"/>
      <c r="H99" s="292"/>
      <c r="I99" s="292"/>
      <c r="J99" s="292"/>
      <c r="K99" s="292"/>
      <c r="L99" s="292"/>
      <c r="M99" s="292"/>
      <c r="N99" s="292"/>
      <c r="O99" s="292"/>
      <c r="P99" s="292"/>
      <c r="Q99" s="292"/>
      <c r="R99" s="292"/>
      <c r="S99" s="292"/>
      <c r="T99" s="292"/>
      <c r="U99" s="292"/>
      <c r="V99" s="292"/>
      <c r="W99" s="292"/>
      <c r="X99" s="292"/>
      <c r="Y99" s="292"/>
      <c r="Z99" s="292"/>
      <c r="AA99" s="292"/>
      <c r="AB99" s="292"/>
      <c r="AC99" s="292"/>
      <c r="AD99" s="292"/>
      <c r="AE99" s="292"/>
      <c r="AF99" s="292"/>
      <c r="AG99" s="292"/>
      <c r="AH99" s="292"/>
      <c r="AI99" s="292"/>
      <c r="AJ99" s="292"/>
      <c r="AK99" s="292"/>
      <c r="AL99" s="292"/>
      <c r="AM99" s="292"/>
    </row>
    <row r="100" spans="2:51">
      <c r="B100" s="292"/>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2"/>
      <c r="AA100" s="292"/>
      <c r="AB100" s="292"/>
      <c r="AC100" s="292"/>
      <c r="AD100" s="292"/>
      <c r="AE100" s="292"/>
      <c r="AF100" s="292"/>
      <c r="AG100" s="292"/>
      <c r="AH100" s="292"/>
    </row>
    <row r="101" spans="2:51">
      <c r="AI101" s="292"/>
    </row>
    <row r="102" spans="2:51">
      <c r="C102" s="292"/>
      <c r="AI102" s="292"/>
    </row>
  </sheetData>
  <mergeCells count="11">
    <mergeCell ref="AP2:AS2"/>
    <mergeCell ref="T3:V3"/>
    <mergeCell ref="C3:I3"/>
    <mergeCell ref="Q3:R3"/>
    <mergeCell ref="X3:AC3"/>
    <mergeCell ref="B6:B7"/>
    <mergeCell ref="AE3:AH3"/>
    <mergeCell ref="C94:AC94"/>
    <mergeCell ref="C1:AC1"/>
    <mergeCell ref="C93:AC93"/>
    <mergeCell ref="K3:O3"/>
  </mergeCells>
  <phoneticPr fontId="149" type="noConversion"/>
  <pageMargins left="0.74803149606299213" right="0.74803149606299213" top="0.98425196850393704" bottom="0.98425196850393704" header="0.51181102362204722" footer="0.51181102362204722"/>
  <pageSetup paperSize="8" scale="3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3"/>
  <sheetViews>
    <sheetView zoomScaleNormal="100" workbookViewId="0">
      <pane xSplit="2" ySplit="4" topLeftCell="C5" activePane="bottomRight" state="frozen"/>
      <selection pane="topRight"/>
      <selection pane="bottomLeft"/>
      <selection pane="bottomRight"/>
    </sheetView>
  </sheetViews>
  <sheetFormatPr defaultColWidth="9.140625" defaultRowHeight="15.75"/>
  <cols>
    <col min="1" max="1" width="9.140625" style="137"/>
    <col min="2" max="2" width="8.5703125" style="137" bestFit="1" customWidth="1"/>
    <col min="3" max="3" width="12.85546875" style="137" customWidth="1"/>
    <col min="4" max="4" width="13.42578125" style="137" customWidth="1"/>
    <col min="5" max="5" width="13.5703125" style="137" customWidth="1"/>
    <col min="6" max="6" width="12.85546875" style="137" customWidth="1"/>
    <col min="7" max="7" width="13.5703125" style="137" bestFit="1" customWidth="1"/>
    <col min="8" max="9" width="12.85546875" style="137" customWidth="1"/>
    <col min="10" max="10" width="2.42578125" style="137" customWidth="1"/>
    <col min="11" max="15" width="12.85546875" style="137" customWidth="1"/>
    <col min="16" max="16" width="2.140625" style="137" customWidth="1"/>
    <col min="17" max="18" width="12.85546875" style="137" customWidth="1"/>
    <col min="19" max="19" width="2.140625" style="137" customWidth="1"/>
    <col min="20" max="20" width="15.85546875" style="137" customWidth="1"/>
    <col min="21" max="21" width="15.85546875" style="137" bestFit="1" customWidth="1"/>
    <col min="22" max="22" width="15.85546875" style="137" customWidth="1"/>
    <col min="23" max="23" width="2.5703125" style="137" customWidth="1"/>
    <col min="24" max="24" width="15.85546875" style="137" bestFit="1" customWidth="1"/>
    <col min="25" max="26" width="15.85546875" style="137" customWidth="1"/>
    <col min="27" max="27" width="15.85546875" style="137" bestFit="1" customWidth="1"/>
    <col min="28" max="29" width="15.85546875" style="137" customWidth="1"/>
    <col min="30" max="30" width="10.85546875" style="137" customWidth="1"/>
    <col min="31" max="32" width="14.140625" style="137" customWidth="1"/>
    <col min="33" max="33" width="10.85546875" style="216" customWidth="1"/>
    <col min="34" max="70" width="9.140625" style="216"/>
    <col min="71" max="71" width="0" style="216" hidden="1" customWidth="1"/>
    <col min="72" max="16384" width="9.140625" style="216"/>
  </cols>
  <sheetData>
    <row r="1" spans="1:71" ht="29.25" customHeight="1" thickBot="1">
      <c r="A1" s="202"/>
      <c r="B1" s="133"/>
      <c r="C1" s="515" t="s">
        <v>349</v>
      </c>
      <c r="D1" s="515"/>
      <c r="E1" s="515"/>
      <c r="F1" s="515"/>
      <c r="G1" s="515"/>
      <c r="H1" s="515"/>
      <c r="I1" s="515"/>
      <c r="J1" s="515"/>
      <c r="K1" s="515"/>
      <c r="L1" s="515"/>
      <c r="M1" s="515"/>
      <c r="N1" s="515"/>
      <c r="O1" s="515"/>
      <c r="P1" s="515"/>
      <c r="Q1" s="515"/>
      <c r="R1" s="515"/>
      <c r="S1" s="515"/>
      <c r="T1" s="515"/>
      <c r="U1" s="515"/>
      <c r="V1" s="515"/>
      <c r="W1" s="515"/>
      <c r="X1" s="515"/>
      <c r="Y1" s="515"/>
      <c r="Z1" s="515"/>
      <c r="AA1" s="515"/>
      <c r="AB1" s="515"/>
      <c r="AC1" s="516"/>
      <c r="AD1" s="293"/>
      <c r="AE1" s="294"/>
      <c r="AF1" s="295"/>
      <c r="AG1" s="296"/>
    </row>
    <row r="2" spans="1:71" s="301" customFormat="1" ht="15.75" customHeight="1">
      <c r="A2" s="297"/>
      <c r="B2" s="139"/>
      <c r="C2" s="143"/>
      <c r="D2" s="143"/>
      <c r="E2" s="143"/>
      <c r="F2" s="143"/>
      <c r="G2" s="143"/>
      <c r="H2" s="143"/>
      <c r="I2" s="298"/>
      <c r="J2" s="141"/>
      <c r="K2" s="143"/>
      <c r="L2" s="143"/>
      <c r="M2" s="143"/>
      <c r="N2" s="143"/>
      <c r="O2" s="143"/>
      <c r="P2" s="141"/>
      <c r="Q2" s="141"/>
      <c r="R2" s="140"/>
      <c r="S2" s="141"/>
      <c r="T2" s="140"/>
      <c r="U2" s="140"/>
      <c r="V2" s="140"/>
      <c r="W2" s="141"/>
      <c r="X2" s="140"/>
      <c r="Y2" s="140"/>
      <c r="Z2" s="140"/>
      <c r="AA2" s="140"/>
      <c r="AB2" s="140"/>
      <c r="AC2" s="140"/>
      <c r="AD2" s="293"/>
      <c r="AE2" s="299"/>
      <c r="AF2" s="141"/>
      <c r="AG2" s="300"/>
    </row>
    <row r="3" spans="1:71" s="301" customFormat="1" ht="15.75" customHeight="1">
      <c r="A3" s="297"/>
      <c r="B3" s="139"/>
      <c r="C3" s="509" t="s">
        <v>71</v>
      </c>
      <c r="D3" s="509"/>
      <c r="E3" s="509"/>
      <c r="F3" s="509"/>
      <c r="G3" s="509"/>
      <c r="H3" s="509"/>
      <c r="I3" s="509"/>
      <c r="J3" s="141"/>
      <c r="K3" s="513" t="s">
        <v>68</v>
      </c>
      <c r="L3" s="513"/>
      <c r="M3" s="513"/>
      <c r="N3" s="513"/>
      <c r="O3" s="149"/>
      <c r="P3" s="141"/>
      <c r="Q3" s="512" t="s">
        <v>112</v>
      </c>
      <c r="R3" s="512"/>
      <c r="S3" s="141"/>
      <c r="T3" s="512" t="s">
        <v>74</v>
      </c>
      <c r="U3" s="512"/>
      <c r="V3" s="512"/>
      <c r="W3" s="141"/>
      <c r="X3" s="513" t="s">
        <v>313</v>
      </c>
      <c r="Y3" s="513"/>
      <c r="Z3" s="513"/>
      <c r="AA3" s="513"/>
      <c r="AB3" s="513"/>
      <c r="AC3" s="514"/>
      <c r="AD3" s="293"/>
      <c r="AE3" s="501" t="s">
        <v>85</v>
      </c>
      <c r="AF3" s="502"/>
      <c r="AG3" s="517"/>
    </row>
    <row r="4" spans="1:71" s="309" customFormat="1" ht="57.75" customHeight="1">
      <c r="A4" s="297"/>
      <c r="B4" s="302"/>
      <c r="C4" s="153" t="s">
        <v>3</v>
      </c>
      <c r="D4" s="153" t="s">
        <v>8</v>
      </c>
      <c r="E4" s="153" t="s">
        <v>5</v>
      </c>
      <c r="F4" s="153" t="s">
        <v>6</v>
      </c>
      <c r="G4" s="153" t="s">
        <v>62</v>
      </c>
      <c r="H4" s="153" t="s">
        <v>7</v>
      </c>
      <c r="I4" s="154" t="s">
        <v>185</v>
      </c>
      <c r="J4" s="303"/>
      <c r="K4" s="154" t="s">
        <v>174</v>
      </c>
      <c r="L4" s="154" t="s">
        <v>70</v>
      </c>
      <c r="M4" s="154" t="s">
        <v>76</v>
      </c>
      <c r="N4" s="154" t="s">
        <v>1</v>
      </c>
      <c r="O4" s="303" t="s">
        <v>0</v>
      </c>
      <c r="P4" s="303"/>
      <c r="Q4" s="154" t="s">
        <v>173</v>
      </c>
      <c r="R4" s="303" t="s">
        <v>331</v>
      </c>
      <c r="S4" s="303"/>
      <c r="T4" s="304" t="s">
        <v>72</v>
      </c>
      <c r="U4" s="304" t="s">
        <v>2</v>
      </c>
      <c r="V4" s="304" t="s">
        <v>183</v>
      </c>
      <c r="W4" s="305"/>
      <c r="X4" s="154" t="s">
        <v>350</v>
      </c>
      <c r="Y4" s="154" t="s">
        <v>351</v>
      </c>
      <c r="Z4" s="154" t="s">
        <v>332</v>
      </c>
      <c r="AA4" s="155" t="s">
        <v>320</v>
      </c>
      <c r="AB4" s="157" t="s">
        <v>321</v>
      </c>
      <c r="AC4" s="157" t="s">
        <v>322</v>
      </c>
      <c r="AD4" s="306"/>
      <c r="AE4" s="307" t="s">
        <v>115</v>
      </c>
      <c r="AF4" s="157" t="s">
        <v>224</v>
      </c>
      <c r="AG4" s="308" t="s">
        <v>165</v>
      </c>
      <c r="BS4" s="309" t="s">
        <v>279</v>
      </c>
    </row>
    <row r="5" spans="1:71" s="315" customFormat="1">
      <c r="A5" s="297"/>
      <c r="B5" s="310" t="s">
        <v>94</v>
      </c>
      <c r="C5" s="183">
        <v>42.940919037199123</v>
      </c>
      <c r="D5" s="183">
        <v>38.599562363238512</v>
      </c>
      <c r="E5" s="183">
        <v>33.23413566739606</v>
      </c>
      <c r="F5" s="183">
        <v>2.634573304157549</v>
      </c>
      <c r="G5" s="183">
        <v>2.7308533916849012</v>
      </c>
      <c r="H5" s="183">
        <v>5.3654266958424506</v>
      </c>
      <c r="I5" s="183">
        <v>37.207877461706786</v>
      </c>
      <c r="J5" s="183"/>
      <c r="K5" s="183" t="s">
        <v>116</v>
      </c>
      <c r="L5" s="183">
        <v>7.6936542669584247</v>
      </c>
      <c r="M5" s="183" t="s">
        <v>116</v>
      </c>
      <c r="N5" s="183" t="s">
        <v>116</v>
      </c>
      <c r="O5" s="183">
        <v>-4.3413566739606129</v>
      </c>
      <c r="P5" s="183"/>
      <c r="Q5" s="183">
        <v>-6.9759299781181614</v>
      </c>
      <c r="R5" s="183"/>
      <c r="S5" s="183"/>
      <c r="T5" s="183">
        <v>-5.9256017505470462</v>
      </c>
      <c r="U5" s="183">
        <v>-4.3413566739606129</v>
      </c>
      <c r="V5" s="183">
        <v>4.5514223194748356</v>
      </c>
      <c r="W5" s="183"/>
      <c r="X5" s="183" t="s">
        <v>116</v>
      </c>
      <c r="Y5" s="183"/>
      <c r="Z5" s="183"/>
      <c r="AA5" s="183">
        <v>-3.7986870897155356</v>
      </c>
      <c r="AB5" s="183" t="s">
        <v>116</v>
      </c>
      <c r="AC5" s="311" t="s">
        <v>116</v>
      </c>
      <c r="AD5" s="312"/>
      <c r="AE5" s="184">
        <v>11.425000000000001</v>
      </c>
      <c r="AF5" s="313" t="s">
        <v>116</v>
      </c>
      <c r="AG5" s="314" t="s">
        <v>116</v>
      </c>
    </row>
    <row r="6" spans="1:71" s="315" customFormat="1">
      <c r="A6" s="297"/>
      <c r="B6" s="310" t="s">
        <v>95</v>
      </c>
      <c r="C6" s="183">
        <v>43.298545484427642</v>
      </c>
      <c r="D6" s="183">
        <v>38.474813049552139</v>
      </c>
      <c r="E6" s="183">
        <v>32.78001479168379</v>
      </c>
      <c r="F6" s="183">
        <v>2.9912071657490342</v>
      </c>
      <c r="G6" s="183">
        <v>2.7035910921193196</v>
      </c>
      <c r="H6" s="183">
        <v>5.6947982578683529</v>
      </c>
      <c r="I6" s="183">
        <v>36.929903854055382</v>
      </c>
      <c r="J6" s="183"/>
      <c r="K6" s="183" t="s">
        <v>116</v>
      </c>
      <c r="L6" s="183">
        <v>7.8724628153504801</v>
      </c>
      <c r="M6" s="183" t="s">
        <v>116</v>
      </c>
      <c r="N6" s="183" t="s">
        <v>116</v>
      </c>
      <c r="O6" s="183">
        <v>-4.8237324348755033</v>
      </c>
      <c r="P6" s="183"/>
      <c r="Q6" s="183">
        <v>-7.8149396006245375</v>
      </c>
      <c r="R6" s="183"/>
      <c r="S6" s="183"/>
      <c r="T6" s="183">
        <v>-6.5247760703426732</v>
      </c>
      <c r="U6" s="183">
        <v>-4.8237324348755033</v>
      </c>
      <c r="V6" s="183">
        <v>4.2649354918234854</v>
      </c>
      <c r="W6" s="183"/>
      <c r="X6" s="183" t="s">
        <v>116</v>
      </c>
      <c r="Y6" s="183"/>
      <c r="Z6" s="183"/>
      <c r="AA6" s="183">
        <v>-4.2320650834086617</v>
      </c>
      <c r="AB6" s="183" t="s">
        <v>116</v>
      </c>
      <c r="AC6" s="311" t="s">
        <v>116</v>
      </c>
      <c r="AD6" s="312"/>
      <c r="AE6" s="184">
        <v>12.169</v>
      </c>
      <c r="AF6" s="184" t="s">
        <v>116</v>
      </c>
      <c r="AG6" s="239" t="s">
        <v>116</v>
      </c>
    </row>
    <row r="7" spans="1:71" s="315" customFormat="1">
      <c r="A7" s="173"/>
      <c r="B7" s="310" t="s">
        <v>96</v>
      </c>
      <c r="C7" s="183">
        <v>42.8414442700157</v>
      </c>
      <c r="D7" s="183">
        <v>39.183673469387756</v>
      </c>
      <c r="E7" s="183">
        <v>32.629513343799061</v>
      </c>
      <c r="F7" s="183">
        <v>3.7598116169544742</v>
      </c>
      <c r="G7" s="183">
        <v>2.794348508634223</v>
      </c>
      <c r="H7" s="183">
        <v>6.5541601255886972</v>
      </c>
      <c r="I7" s="183">
        <v>36.07535321821036</v>
      </c>
      <c r="J7" s="183"/>
      <c r="K7" s="183" t="s">
        <v>116</v>
      </c>
      <c r="L7" s="183">
        <v>6.4678178963893247</v>
      </c>
      <c r="M7" s="183" t="s">
        <v>116</v>
      </c>
      <c r="N7" s="183" t="s">
        <v>116</v>
      </c>
      <c r="O7" s="183">
        <v>-3.6577708006279437</v>
      </c>
      <c r="P7" s="183"/>
      <c r="Q7" s="183">
        <v>-7.4175824175824179</v>
      </c>
      <c r="R7" s="183"/>
      <c r="S7" s="183"/>
      <c r="T7" s="183">
        <v>-5.8477237048665618</v>
      </c>
      <c r="U7" s="183">
        <v>-3.6577708006279437</v>
      </c>
      <c r="V7" s="183">
        <v>4.1679748822605962</v>
      </c>
      <c r="W7" s="183"/>
      <c r="X7" s="183" t="s">
        <v>116</v>
      </c>
      <c r="Y7" s="183"/>
      <c r="Z7" s="183"/>
      <c r="AA7" s="183">
        <v>-3.2731554160125591</v>
      </c>
      <c r="AB7" s="183" t="s">
        <v>116</v>
      </c>
      <c r="AC7" s="311" t="s">
        <v>116</v>
      </c>
      <c r="AD7" s="312"/>
      <c r="AE7" s="184">
        <v>12.74</v>
      </c>
      <c r="AF7" s="184" t="s">
        <v>116</v>
      </c>
      <c r="AG7" s="239" t="s">
        <v>116</v>
      </c>
    </row>
    <row r="8" spans="1:71" s="315" customFormat="1">
      <c r="A8" s="173"/>
      <c r="B8" s="310" t="s">
        <v>97</v>
      </c>
      <c r="C8" s="183">
        <v>41.131231210235612</v>
      </c>
      <c r="D8" s="183">
        <v>40.648814933929941</v>
      </c>
      <c r="E8" s="183">
        <v>32.300915891770956</v>
      </c>
      <c r="F8" s="183">
        <v>5.4394183038523387</v>
      </c>
      <c r="G8" s="183">
        <v>2.9084807383066487</v>
      </c>
      <c r="H8" s="183">
        <v>8.3478990421589856</v>
      </c>
      <c r="I8" s="183">
        <v>34.782912675662445</v>
      </c>
      <c r="J8" s="183"/>
      <c r="K8" s="183" t="s">
        <v>116</v>
      </c>
      <c r="L8" s="183">
        <v>3.411871635321261</v>
      </c>
      <c r="M8" s="183" t="s">
        <v>116</v>
      </c>
      <c r="N8" s="183" t="s">
        <v>116</v>
      </c>
      <c r="O8" s="183">
        <v>-0.48241627630567019</v>
      </c>
      <c r="P8" s="183"/>
      <c r="Q8" s="183">
        <v>-5.9218345801580083</v>
      </c>
      <c r="R8" s="183"/>
      <c r="S8" s="183"/>
      <c r="T8" s="183">
        <v>-2.6847514507445993</v>
      </c>
      <c r="U8" s="183">
        <v>-0.48241627630567019</v>
      </c>
      <c r="V8" s="183">
        <v>4.0481017968258408</v>
      </c>
      <c r="W8" s="183"/>
      <c r="X8" s="183" t="s">
        <v>116</v>
      </c>
      <c r="Y8" s="183"/>
      <c r="Z8" s="183"/>
      <c r="AA8" s="183">
        <v>-6.9915402363140595E-3</v>
      </c>
      <c r="AB8" s="183" t="s">
        <v>116</v>
      </c>
      <c r="AC8" s="311" t="s">
        <v>116</v>
      </c>
      <c r="AD8" s="312"/>
      <c r="AE8" s="184">
        <v>14.303000000000001</v>
      </c>
      <c r="AF8" s="184" t="s">
        <v>116</v>
      </c>
      <c r="AG8" s="239" t="s">
        <v>116</v>
      </c>
    </row>
    <row r="9" spans="1:71" s="315" customFormat="1">
      <c r="A9" s="173"/>
      <c r="B9" s="310" t="s">
        <v>98</v>
      </c>
      <c r="C9" s="183">
        <v>39.926622039134919</v>
      </c>
      <c r="D9" s="183">
        <v>41.271884654994849</v>
      </c>
      <c r="E9" s="183">
        <v>32.537332646755921</v>
      </c>
      <c r="F9" s="183">
        <v>5.7736869207003094</v>
      </c>
      <c r="G9" s="183">
        <v>2.96086508753862</v>
      </c>
      <c r="H9" s="183">
        <v>8.7345520082389285</v>
      </c>
      <c r="I9" s="183">
        <v>33.953398558187438</v>
      </c>
      <c r="J9" s="183"/>
      <c r="K9" s="183" t="s">
        <v>116</v>
      </c>
      <c r="L9" s="183">
        <v>1.9116889804325439</v>
      </c>
      <c r="M9" s="183" t="s">
        <v>116</v>
      </c>
      <c r="N9" s="183" t="s">
        <v>116</v>
      </c>
      <c r="O9" s="183">
        <v>1.3452626158599383</v>
      </c>
      <c r="P9" s="183"/>
      <c r="Q9" s="183">
        <v>-4.4284243048403704</v>
      </c>
      <c r="R9" s="183"/>
      <c r="S9" s="183"/>
      <c r="T9" s="183">
        <v>-1.9309989701338828</v>
      </c>
      <c r="U9" s="183">
        <v>1.3452626158599383</v>
      </c>
      <c r="V9" s="183">
        <v>4.0808444902162719</v>
      </c>
      <c r="W9" s="183"/>
      <c r="X9" s="183" t="s">
        <v>116</v>
      </c>
      <c r="Y9" s="183"/>
      <c r="Z9" s="183"/>
      <c r="AA9" s="183">
        <v>0.99124613800205974</v>
      </c>
      <c r="AB9" s="183" t="s">
        <v>116</v>
      </c>
      <c r="AC9" s="311" t="s">
        <v>116</v>
      </c>
      <c r="AD9" s="312"/>
      <c r="AE9" s="184">
        <v>15.536</v>
      </c>
      <c r="AF9" s="184" t="s">
        <v>116</v>
      </c>
      <c r="AG9" s="239" t="s">
        <v>116</v>
      </c>
    </row>
    <row r="10" spans="1:71" s="315" customFormat="1">
      <c r="A10" s="173"/>
      <c r="B10" s="310" t="s">
        <v>99</v>
      </c>
      <c r="C10" s="183">
        <v>37.998201977824394</v>
      </c>
      <c r="D10" s="183">
        <v>40.503446209169915</v>
      </c>
      <c r="E10" s="183">
        <v>31.603236439916095</v>
      </c>
      <c r="F10" s="183">
        <v>6.0593347317950252</v>
      </c>
      <c r="G10" s="183">
        <v>2.8408750374587957</v>
      </c>
      <c r="H10" s="183">
        <v>8.9002097692538218</v>
      </c>
      <c r="I10" s="183">
        <v>31.705124363200483</v>
      </c>
      <c r="J10" s="183"/>
      <c r="K10" s="183" t="s">
        <v>116</v>
      </c>
      <c r="L10" s="183">
        <v>0.4554989511537309</v>
      </c>
      <c r="M10" s="183" t="s">
        <v>116</v>
      </c>
      <c r="N10" s="183" t="s">
        <v>116</v>
      </c>
      <c r="O10" s="183">
        <v>2.5052442313455199</v>
      </c>
      <c r="P10" s="183"/>
      <c r="Q10" s="183">
        <v>-3.5540905004495054</v>
      </c>
      <c r="R10" s="183"/>
      <c r="S10" s="183"/>
      <c r="T10" s="183">
        <v>-0.94695834581959848</v>
      </c>
      <c r="U10" s="183">
        <v>2.5052442313455199</v>
      </c>
      <c r="V10" s="183">
        <v>3.937668564578964</v>
      </c>
      <c r="W10" s="183"/>
      <c r="X10" s="183" t="s">
        <v>116</v>
      </c>
      <c r="Y10" s="183"/>
      <c r="Z10" s="183"/>
      <c r="AA10" s="183">
        <v>1.7620617320946959</v>
      </c>
      <c r="AB10" s="183" t="s">
        <v>116</v>
      </c>
      <c r="AC10" s="311" t="s">
        <v>116</v>
      </c>
      <c r="AD10" s="312"/>
      <c r="AE10" s="184">
        <v>16.684999999999999</v>
      </c>
      <c r="AF10" s="184" t="s">
        <v>116</v>
      </c>
      <c r="AG10" s="239" t="s">
        <v>116</v>
      </c>
    </row>
    <row r="11" spans="1:71" s="315" customFormat="1">
      <c r="A11" s="173"/>
      <c r="B11" s="310" t="s">
        <v>100</v>
      </c>
      <c r="C11" s="183">
        <v>37.463780467018928</v>
      </c>
      <c r="D11" s="183">
        <v>38.923924777001304</v>
      </c>
      <c r="E11" s="183">
        <v>31.123231634566217</v>
      </c>
      <c r="F11" s="183">
        <v>4.9656269530140333</v>
      </c>
      <c r="G11" s="183">
        <v>2.835066189421056</v>
      </c>
      <c r="H11" s="183">
        <v>7.8006931424350885</v>
      </c>
      <c r="I11" s="183">
        <v>30.913016305891709</v>
      </c>
      <c r="J11" s="183"/>
      <c r="K11" s="183" t="s">
        <v>116</v>
      </c>
      <c r="L11" s="183">
        <v>1.0794841202204422</v>
      </c>
      <c r="M11" s="183" t="s">
        <v>116</v>
      </c>
      <c r="N11" s="183" t="s">
        <v>116</v>
      </c>
      <c r="O11" s="183">
        <v>1.4601443099823874</v>
      </c>
      <c r="P11" s="183"/>
      <c r="Q11" s="183">
        <v>-3.5054826430316459</v>
      </c>
      <c r="R11" s="183"/>
      <c r="S11" s="183"/>
      <c r="T11" s="183">
        <v>-1.7442190784614513</v>
      </c>
      <c r="U11" s="183">
        <v>1.4601443099823874</v>
      </c>
      <c r="V11" s="183">
        <v>3.7270609624453157</v>
      </c>
      <c r="W11" s="183"/>
      <c r="X11" s="183" t="s">
        <v>116</v>
      </c>
      <c r="Y11" s="183"/>
      <c r="Z11" s="183"/>
      <c r="AA11" s="183">
        <v>0.64200897676268398</v>
      </c>
      <c r="AB11" s="183" t="s">
        <v>116</v>
      </c>
      <c r="AC11" s="311" t="s">
        <v>116</v>
      </c>
      <c r="AD11" s="312"/>
      <c r="AE11" s="184">
        <v>17.600999999999999</v>
      </c>
      <c r="AF11" s="184" t="s">
        <v>116</v>
      </c>
      <c r="AG11" s="239" t="s">
        <v>116</v>
      </c>
    </row>
    <row r="12" spans="1:71" s="315" customFormat="1">
      <c r="A12" s="173"/>
      <c r="B12" s="193" t="s">
        <v>101</v>
      </c>
      <c r="C12" s="183">
        <v>35.964240102171132</v>
      </c>
      <c r="D12" s="183">
        <v>35.770114942528735</v>
      </c>
      <c r="E12" s="183">
        <v>28.664112388250317</v>
      </c>
      <c r="F12" s="183">
        <v>4.3116219667943811</v>
      </c>
      <c r="G12" s="183">
        <v>2.7943805874840364</v>
      </c>
      <c r="H12" s="183">
        <v>7.1060025542784162</v>
      </c>
      <c r="I12" s="183">
        <v>29.644955300127712</v>
      </c>
      <c r="J12" s="183"/>
      <c r="K12" s="183" t="s">
        <v>116</v>
      </c>
      <c r="L12" s="183">
        <v>2.7535121328224781</v>
      </c>
      <c r="M12" s="183" t="s">
        <v>116</v>
      </c>
      <c r="N12" s="183" t="s">
        <v>116</v>
      </c>
      <c r="O12" s="183">
        <v>-0.19412515964240101</v>
      </c>
      <c r="P12" s="183"/>
      <c r="Q12" s="183">
        <v>-4.5057471264367823</v>
      </c>
      <c r="R12" s="183"/>
      <c r="S12" s="183"/>
      <c r="T12" s="183">
        <v>-2.8403575989782892</v>
      </c>
      <c r="U12" s="183">
        <v>-0.19412515964240101</v>
      </c>
      <c r="V12" s="183">
        <v>3.7905491698595148</v>
      </c>
      <c r="W12" s="183"/>
      <c r="X12" s="183" t="s">
        <v>116</v>
      </c>
      <c r="Y12" s="183"/>
      <c r="Z12" s="183"/>
      <c r="AA12" s="183">
        <v>-0.55172413793103448</v>
      </c>
      <c r="AB12" s="183" t="s">
        <v>116</v>
      </c>
      <c r="AC12" s="311" t="s">
        <v>116</v>
      </c>
      <c r="AD12" s="312"/>
      <c r="AE12" s="184">
        <v>19.574999999999999</v>
      </c>
      <c r="AF12" s="184" t="s">
        <v>116</v>
      </c>
      <c r="AG12" s="239" t="s">
        <v>116</v>
      </c>
    </row>
    <row r="13" spans="1:71" s="315" customFormat="1">
      <c r="A13" s="173"/>
      <c r="B13" s="193" t="s">
        <v>102</v>
      </c>
      <c r="C13" s="183">
        <v>35.569835569835568</v>
      </c>
      <c r="D13" s="183">
        <v>35.957285957285954</v>
      </c>
      <c r="E13" s="183">
        <v>28.883953883953883</v>
      </c>
      <c r="F13" s="183">
        <v>4.2477792477792473</v>
      </c>
      <c r="G13" s="183">
        <v>2.8255528255528253</v>
      </c>
      <c r="H13" s="183">
        <v>7.0733320733320744</v>
      </c>
      <c r="I13" s="183">
        <v>29.247779247779249</v>
      </c>
      <c r="J13" s="183"/>
      <c r="K13" s="183" t="s">
        <v>116</v>
      </c>
      <c r="L13" s="183">
        <v>1.8474768474768473</v>
      </c>
      <c r="M13" s="183" t="s">
        <v>116</v>
      </c>
      <c r="N13" s="183" t="s">
        <v>116</v>
      </c>
      <c r="O13" s="183">
        <v>0.38745038745038746</v>
      </c>
      <c r="P13" s="183"/>
      <c r="Q13" s="183">
        <v>-3.8603288603288597</v>
      </c>
      <c r="R13" s="183"/>
      <c r="S13" s="183"/>
      <c r="T13" s="183">
        <v>-1.7955017955017953</v>
      </c>
      <c r="U13" s="183">
        <v>0.38745038745038746</v>
      </c>
      <c r="V13" s="183">
        <v>3.4539784539784533</v>
      </c>
      <c r="W13" s="183"/>
      <c r="X13" s="183" t="s">
        <v>116</v>
      </c>
      <c r="Y13" s="183"/>
      <c r="Z13" s="183"/>
      <c r="AA13" s="183">
        <v>0.15120015120015121</v>
      </c>
      <c r="AB13" s="183" t="s">
        <v>116</v>
      </c>
      <c r="AC13" s="311" t="s">
        <v>116</v>
      </c>
      <c r="AD13" s="312"/>
      <c r="AE13" s="184">
        <v>21.164000000000001</v>
      </c>
      <c r="AF13" s="184">
        <v>21.812000000000001</v>
      </c>
      <c r="AG13" s="239" t="s">
        <v>116</v>
      </c>
    </row>
    <row r="14" spans="1:71" s="315" customFormat="1">
      <c r="A14" s="173"/>
      <c r="B14" s="193" t="s">
        <v>103</v>
      </c>
      <c r="C14" s="183">
        <v>35.163468372423594</v>
      </c>
      <c r="D14" s="183">
        <v>35.190120824449181</v>
      </c>
      <c r="E14" s="183">
        <v>28.37597725657427</v>
      </c>
      <c r="F14" s="183">
        <v>3.9623312011371712</v>
      </c>
      <c r="G14" s="183">
        <v>2.85181236673774</v>
      </c>
      <c r="H14" s="183">
        <v>6.8141435678749112</v>
      </c>
      <c r="I14" s="183">
        <v>28.913468372423594</v>
      </c>
      <c r="J14" s="183"/>
      <c r="K14" s="183" t="s">
        <v>116</v>
      </c>
      <c r="L14" s="183">
        <v>2.2254797441364604</v>
      </c>
      <c r="M14" s="183" t="s">
        <v>116</v>
      </c>
      <c r="N14" s="183" t="s">
        <v>116</v>
      </c>
      <c r="O14" s="183">
        <v>2.6652452025586353E-2</v>
      </c>
      <c r="P14" s="183"/>
      <c r="Q14" s="183">
        <v>-3.9356787491115846</v>
      </c>
      <c r="R14" s="183"/>
      <c r="S14" s="183"/>
      <c r="T14" s="183">
        <v>-2.0788912579957355</v>
      </c>
      <c r="U14" s="183">
        <v>2.6652452025586353E-2</v>
      </c>
      <c r="V14" s="183">
        <v>3.4159559346126507</v>
      </c>
      <c r="W14" s="183"/>
      <c r="X14" s="183" t="s">
        <v>116</v>
      </c>
      <c r="Y14" s="183"/>
      <c r="Z14" s="183"/>
      <c r="AA14" s="183">
        <v>-0.43532338308457713</v>
      </c>
      <c r="AB14" s="183" t="s">
        <v>116</v>
      </c>
      <c r="AC14" s="311" t="s">
        <v>116</v>
      </c>
      <c r="AD14" s="312"/>
      <c r="AE14" s="184">
        <v>22.512</v>
      </c>
      <c r="AF14" s="184">
        <v>23.007999999999999</v>
      </c>
      <c r="AG14" s="239" t="s">
        <v>116</v>
      </c>
    </row>
    <row r="15" spans="1:71" s="315" customFormat="1">
      <c r="A15" s="173"/>
      <c r="B15" s="193" t="s">
        <v>104</v>
      </c>
      <c r="C15" s="183">
        <v>35.644200694117153</v>
      </c>
      <c r="D15" s="183">
        <v>35.948412528385973</v>
      </c>
      <c r="E15" s="183">
        <v>28.990102403701961</v>
      </c>
      <c r="F15" s="183">
        <v>4.0747247097133554</v>
      </c>
      <c r="G15" s="183">
        <v>2.8835854149706504</v>
      </c>
      <c r="H15" s="183">
        <v>6.9583101246840053</v>
      </c>
      <c r="I15" s="183">
        <v>29.529971292686064</v>
      </c>
      <c r="J15" s="183"/>
      <c r="K15" s="183" t="s">
        <v>116</v>
      </c>
      <c r="L15" s="183">
        <v>2.3394318522644504</v>
      </c>
      <c r="M15" s="183" t="s">
        <v>116</v>
      </c>
      <c r="N15" s="183" t="s">
        <v>116</v>
      </c>
      <c r="O15" s="183">
        <v>0.30421183426882042</v>
      </c>
      <c r="P15" s="183"/>
      <c r="Q15" s="183">
        <v>-3.7705128754445352</v>
      </c>
      <c r="R15" s="183"/>
      <c r="S15" s="183"/>
      <c r="T15" s="183">
        <v>-2.2280303354899527</v>
      </c>
      <c r="U15" s="183">
        <v>0.30421183426882042</v>
      </c>
      <c r="V15" s="183">
        <v>3.3977462616221774</v>
      </c>
      <c r="W15" s="183"/>
      <c r="X15" s="183" t="s">
        <v>116</v>
      </c>
      <c r="Y15" s="183"/>
      <c r="Z15" s="183"/>
      <c r="AA15" s="183">
        <v>-0.7283945327563307</v>
      </c>
      <c r="AB15" s="183" t="s">
        <v>116</v>
      </c>
      <c r="AC15" s="311" t="s">
        <v>116</v>
      </c>
      <c r="AD15" s="312"/>
      <c r="AE15" s="184">
        <v>23.338999999999999</v>
      </c>
      <c r="AF15" s="184">
        <v>23.962</v>
      </c>
      <c r="AG15" s="239" t="s">
        <v>116</v>
      </c>
    </row>
    <row r="16" spans="1:71" s="315" customFormat="1">
      <c r="A16" s="173"/>
      <c r="B16" s="193" t="s">
        <v>105</v>
      </c>
      <c r="C16" s="183">
        <v>33.652222847495779</v>
      </c>
      <c r="D16" s="183">
        <v>35.939384194870968</v>
      </c>
      <c r="E16" s="183">
        <v>29.069860921295927</v>
      </c>
      <c r="F16" s="183">
        <v>4.1160865021303961</v>
      </c>
      <c r="G16" s="183">
        <v>2.7534367714446502</v>
      </c>
      <c r="H16" s="183">
        <v>6.8695232735750471</v>
      </c>
      <c r="I16" s="183">
        <v>28.426722405338051</v>
      </c>
      <c r="J16" s="183"/>
      <c r="K16" s="183" t="s">
        <v>116</v>
      </c>
      <c r="L16" s="183">
        <v>1.4591205080794276</v>
      </c>
      <c r="M16" s="183" t="s">
        <v>116</v>
      </c>
      <c r="N16" s="183" t="s">
        <v>116</v>
      </c>
      <c r="O16" s="183">
        <v>2.2871613473751906</v>
      </c>
      <c r="P16" s="183"/>
      <c r="Q16" s="183">
        <v>-1.8289251547552055</v>
      </c>
      <c r="R16" s="183"/>
      <c r="S16" s="183"/>
      <c r="T16" s="183">
        <v>-1.1335316343757535</v>
      </c>
      <c r="U16" s="183">
        <v>2.2871613473751906</v>
      </c>
      <c r="V16" s="183">
        <v>3.2920652785593694</v>
      </c>
      <c r="W16" s="183"/>
      <c r="X16" s="183" t="s">
        <v>116</v>
      </c>
      <c r="Y16" s="183"/>
      <c r="Z16" s="183"/>
      <c r="AA16" s="183">
        <v>0.22911809630999277</v>
      </c>
      <c r="AB16" s="183" t="s">
        <v>116</v>
      </c>
      <c r="AC16" s="311" t="s">
        <v>116</v>
      </c>
      <c r="AD16" s="312"/>
      <c r="AE16" s="184">
        <v>24.878</v>
      </c>
      <c r="AF16" s="184">
        <v>25.795999999999999</v>
      </c>
      <c r="AG16" s="239" t="s">
        <v>116</v>
      </c>
    </row>
    <row r="17" spans="1:33" s="315" customFormat="1">
      <c r="A17" s="173"/>
      <c r="B17" s="193" t="s">
        <v>106</v>
      </c>
      <c r="C17" s="183">
        <v>33.452184356703199</v>
      </c>
      <c r="D17" s="183">
        <v>35.93679627683531</v>
      </c>
      <c r="E17" s="183">
        <v>29.151028374118006</v>
      </c>
      <c r="F17" s="183">
        <v>4.0009007656508038</v>
      </c>
      <c r="G17" s="183">
        <v>2.7848671370665068</v>
      </c>
      <c r="H17" s="183">
        <v>6.7857679027173106</v>
      </c>
      <c r="I17" s="183">
        <v>27.882450082570188</v>
      </c>
      <c r="J17" s="183"/>
      <c r="K17" s="183" t="s">
        <v>116</v>
      </c>
      <c r="L17" s="183">
        <v>1.3774208076865337</v>
      </c>
      <c r="M17" s="183" t="s">
        <v>116</v>
      </c>
      <c r="N17" s="183" t="s">
        <v>116</v>
      </c>
      <c r="O17" s="183">
        <v>2.4846119201321129</v>
      </c>
      <c r="P17" s="183"/>
      <c r="Q17" s="183">
        <v>-1.5162888455186909</v>
      </c>
      <c r="R17" s="183"/>
      <c r="S17" s="183"/>
      <c r="T17" s="183">
        <v>-0.79192313466446473</v>
      </c>
      <c r="U17" s="183">
        <v>2.4846119201321129</v>
      </c>
      <c r="V17" s="183">
        <v>3.3290797177600964</v>
      </c>
      <c r="W17" s="183"/>
      <c r="X17" s="183" t="s">
        <v>116</v>
      </c>
      <c r="Y17" s="183"/>
      <c r="Z17" s="183"/>
      <c r="AA17" s="183">
        <v>0.63053595556222797</v>
      </c>
      <c r="AB17" s="183" t="s">
        <v>116</v>
      </c>
      <c r="AC17" s="311" t="s">
        <v>116</v>
      </c>
      <c r="AD17" s="312"/>
      <c r="AE17" s="184">
        <v>26.643999999999998</v>
      </c>
      <c r="AF17" s="184">
        <v>27.588000000000001</v>
      </c>
      <c r="AG17" s="239" t="s">
        <v>116</v>
      </c>
    </row>
    <row r="18" spans="1:33" s="315" customFormat="1">
      <c r="A18" s="173"/>
      <c r="B18" s="193" t="s">
        <v>107</v>
      </c>
      <c r="C18" s="183">
        <v>35.45670941841049</v>
      </c>
      <c r="D18" s="183">
        <v>37.623903080257222</v>
      </c>
      <c r="E18" s="183">
        <v>30.148861335133407</v>
      </c>
      <c r="F18" s="183">
        <v>4.40189007709525</v>
      </c>
      <c r="G18" s="183">
        <v>3.0731516680285642</v>
      </c>
      <c r="H18" s="183">
        <v>7.4750417451238143</v>
      </c>
      <c r="I18" s="183">
        <v>29.843322556577967</v>
      </c>
      <c r="J18" s="183"/>
      <c r="K18" s="183" t="s">
        <v>116</v>
      </c>
      <c r="L18" s="183">
        <v>1.8048104593740006</v>
      </c>
      <c r="M18" s="183" t="s">
        <v>116</v>
      </c>
      <c r="N18" s="183" t="s">
        <v>116</v>
      </c>
      <c r="O18" s="183">
        <v>2.1671936618467331</v>
      </c>
      <c r="P18" s="183"/>
      <c r="Q18" s="183">
        <v>-2.2346964152485169</v>
      </c>
      <c r="R18" s="183"/>
      <c r="S18" s="183"/>
      <c r="T18" s="183">
        <v>-1.6698049525704337</v>
      </c>
      <c r="U18" s="183">
        <v>2.1671936618467331</v>
      </c>
      <c r="V18" s="183">
        <v>3.3715848935943442</v>
      </c>
      <c r="W18" s="183"/>
      <c r="X18" s="183" t="s">
        <v>116</v>
      </c>
      <c r="Y18" s="183"/>
      <c r="Z18" s="183"/>
      <c r="AA18" s="183">
        <v>0.16698049525704339</v>
      </c>
      <c r="AB18" s="183" t="s">
        <v>116</v>
      </c>
      <c r="AC18" s="311" t="s">
        <v>116</v>
      </c>
      <c r="AD18" s="312"/>
      <c r="AE18" s="184">
        <v>28.146999999999998</v>
      </c>
      <c r="AF18" s="184">
        <v>28.849</v>
      </c>
      <c r="AG18" s="239" t="s">
        <v>116</v>
      </c>
    </row>
    <row r="19" spans="1:33" s="315" customFormat="1">
      <c r="A19" s="173"/>
      <c r="B19" s="193" t="s">
        <v>108</v>
      </c>
      <c r="C19" s="183">
        <v>35.472043996333639</v>
      </c>
      <c r="D19" s="183">
        <v>37.298435006959295</v>
      </c>
      <c r="E19" s="183">
        <v>29.901211936042365</v>
      </c>
      <c r="F19" s="183">
        <v>4.2706317683402926</v>
      </c>
      <c r="G19" s="183">
        <v>3.1265913025766374</v>
      </c>
      <c r="H19" s="183">
        <v>7.3972230709169295</v>
      </c>
      <c r="I19" s="183">
        <v>29.639813966120105</v>
      </c>
      <c r="J19" s="183"/>
      <c r="K19" s="183" t="s">
        <v>116</v>
      </c>
      <c r="L19" s="183">
        <v>1.8671283565875683</v>
      </c>
      <c r="M19" s="183" t="s">
        <v>116</v>
      </c>
      <c r="N19" s="183" t="s">
        <v>116</v>
      </c>
      <c r="O19" s="183">
        <v>1.8263910106256578</v>
      </c>
      <c r="P19" s="183"/>
      <c r="Q19" s="183">
        <v>-2.4442407577146348</v>
      </c>
      <c r="R19" s="183"/>
      <c r="S19" s="183"/>
      <c r="T19" s="183">
        <v>-1.3035950707811386</v>
      </c>
      <c r="U19" s="183">
        <v>2.1930271242828527</v>
      </c>
      <c r="V19" s="183">
        <v>3.1741182061988664</v>
      </c>
      <c r="W19" s="183"/>
      <c r="X19" s="183" t="s">
        <v>116</v>
      </c>
      <c r="Y19" s="183"/>
      <c r="Z19" s="183"/>
      <c r="AA19" s="183">
        <v>0.22745018162066744</v>
      </c>
      <c r="AB19" s="183" t="s">
        <v>116</v>
      </c>
      <c r="AC19" s="311" t="s">
        <v>116</v>
      </c>
      <c r="AD19" s="312"/>
      <c r="AE19" s="184">
        <v>29.457000000000001</v>
      </c>
      <c r="AF19" s="184">
        <v>30.39</v>
      </c>
      <c r="AG19" s="239" t="s">
        <v>116</v>
      </c>
    </row>
    <row r="20" spans="1:33" s="315" customFormat="1">
      <c r="A20" s="173"/>
      <c r="B20" s="193" t="s">
        <v>109</v>
      </c>
      <c r="C20" s="183">
        <v>34.626828275235674</v>
      </c>
      <c r="D20" s="183">
        <v>37.329700272479563</v>
      </c>
      <c r="E20" s="183">
        <v>28.657333458611294</v>
      </c>
      <c r="F20" s="183">
        <v>5.5341539039744436</v>
      </c>
      <c r="G20" s="183">
        <v>3.1382129098938267</v>
      </c>
      <c r="H20" s="183">
        <v>8.6723668138682708</v>
      </c>
      <c r="I20" s="183">
        <v>28.688652948729999</v>
      </c>
      <c r="J20" s="183"/>
      <c r="K20" s="183" t="s">
        <v>116</v>
      </c>
      <c r="L20" s="183">
        <v>0.90513326443045516</v>
      </c>
      <c r="M20" s="183" t="s">
        <v>116</v>
      </c>
      <c r="N20" s="183" t="s">
        <v>116</v>
      </c>
      <c r="O20" s="183">
        <v>2.7028719972438853</v>
      </c>
      <c r="P20" s="183"/>
      <c r="Q20" s="183">
        <v>-2.8312819067305588</v>
      </c>
      <c r="R20" s="183"/>
      <c r="S20" s="183"/>
      <c r="T20" s="183">
        <v>0.94898055059663633</v>
      </c>
      <c r="U20" s="183">
        <v>3.097497572739516</v>
      </c>
      <c r="V20" s="183">
        <v>3.0818378276801655</v>
      </c>
      <c r="W20" s="183"/>
      <c r="X20" s="183" t="s">
        <v>116</v>
      </c>
      <c r="Y20" s="183"/>
      <c r="Z20" s="183"/>
      <c r="AA20" s="183">
        <v>2.4209965861755771</v>
      </c>
      <c r="AB20" s="183" t="s">
        <v>116</v>
      </c>
      <c r="AC20" s="311" t="s">
        <v>116</v>
      </c>
      <c r="AD20" s="312"/>
      <c r="AE20" s="184">
        <v>31.928999999999998</v>
      </c>
      <c r="AF20" s="184">
        <v>33.348999999999997</v>
      </c>
      <c r="AG20" s="239" t="s">
        <v>116</v>
      </c>
    </row>
    <row r="21" spans="1:33" s="315" customFormat="1">
      <c r="A21" s="173"/>
      <c r="B21" s="193" t="s">
        <v>110</v>
      </c>
      <c r="C21" s="183">
        <v>35.156608536025701</v>
      </c>
      <c r="D21" s="183">
        <v>37.023864157870584</v>
      </c>
      <c r="E21" s="183">
        <v>27.891234511243688</v>
      </c>
      <c r="F21" s="183">
        <v>6.0119320789352919</v>
      </c>
      <c r="G21" s="183">
        <v>3.120697567691602</v>
      </c>
      <c r="H21" s="183">
        <v>9.1326296466268939</v>
      </c>
      <c r="I21" s="183">
        <v>29.075837540156041</v>
      </c>
      <c r="J21" s="183"/>
      <c r="K21" s="183" t="s">
        <v>116</v>
      </c>
      <c r="L21" s="183">
        <v>1.5460073428178065</v>
      </c>
      <c r="M21" s="183" t="s">
        <v>116</v>
      </c>
      <c r="N21" s="183" t="s">
        <v>116</v>
      </c>
      <c r="O21" s="183">
        <v>1.8672556218448833</v>
      </c>
      <c r="P21" s="183"/>
      <c r="Q21" s="183">
        <v>-4.1446764570904095</v>
      </c>
      <c r="R21" s="183"/>
      <c r="S21" s="183"/>
      <c r="T21" s="183">
        <v>0.93506195502524103</v>
      </c>
      <c r="U21" s="183">
        <v>2.6216154199173936</v>
      </c>
      <c r="V21" s="183">
        <v>2.8281321707205143</v>
      </c>
      <c r="W21" s="183"/>
      <c r="X21" s="183" t="s">
        <v>116</v>
      </c>
      <c r="Y21" s="183"/>
      <c r="Z21" s="183"/>
      <c r="AA21" s="183">
        <v>8.8916934373565862E-2</v>
      </c>
      <c r="AB21" s="183" t="s">
        <v>116</v>
      </c>
      <c r="AC21" s="311" t="s">
        <v>116</v>
      </c>
      <c r="AD21" s="312"/>
      <c r="AE21" s="184">
        <v>34.863999999999997</v>
      </c>
      <c r="AF21" s="184">
        <v>36.173000000000002</v>
      </c>
      <c r="AG21" s="239" t="s">
        <v>116</v>
      </c>
    </row>
    <row r="22" spans="1:33" s="315" customFormat="1" ht="15.75" customHeight="1">
      <c r="A22" s="195"/>
      <c r="B22" s="196" t="s">
        <v>9</v>
      </c>
      <c r="C22" s="183">
        <v>36.949270141168313</v>
      </c>
      <c r="D22" s="183">
        <v>38.473033917754115</v>
      </c>
      <c r="E22" s="183">
        <v>29.263736556987695</v>
      </c>
      <c r="F22" s="183">
        <v>6.0069917006911639</v>
      </c>
      <c r="G22" s="183">
        <v>3.202305660075254</v>
      </c>
      <c r="H22" s="183">
        <v>9.2092973607664188</v>
      </c>
      <c r="I22" s="183">
        <v>30.683425399621061</v>
      </c>
      <c r="J22" s="183"/>
      <c r="K22" s="183" t="s">
        <v>116</v>
      </c>
      <c r="L22" s="183">
        <v>1.7666052891415156</v>
      </c>
      <c r="M22" s="183" t="s">
        <v>116</v>
      </c>
      <c r="N22" s="183" t="s">
        <v>116</v>
      </c>
      <c r="O22" s="183">
        <v>1.5237637765858083</v>
      </c>
      <c r="P22" s="183"/>
      <c r="Q22" s="183">
        <v>-4.4832279241053552</v>
      </c>
      <c r="R22" s="183"/>
      <c r="S22" s="183"/>
      <c r="T22" s="183">
        <v>1.2515677954794118</v>
      </c>
      <c r="U22" s="183">
        <v>2.4604381821578207</v>
      </c>
      <c r="V22" s="183">
        <v>2.7059482827635901</v>
      </c>
      <c r="W22" s="183"/>
      <c r="X22" s="183" t="s">
        <v>116</v>
      </c>
      <c r="Y22" s="183"/>
      <c r="Z22" s="183"/>
      <c r="AA22" s="183">
        <v>1.2195447388786593</v>
      </c>
      <c r="AB22" s="183" t="s">
        <v>116</v>
      </c>
      <c r="AC22" s="311" t="s">
        <v>116</v>
      </c>
      <c r="AD22" s="316"/>
      <c r="AE22" s="184">
        <v>37.472999999999999</v>
      </c>
      <c r="AF22" s="184">
        <v>38.765999999999998</v>
      </c>
      <c r="AG22" s="239" t="s">
        <v>116</v>
      </c>
    </row>
    <row r="23" spans="1:33" s="315" customFormat="1" ht="15.75" customHeight="1">
      <c r="A23" s="195"/>
      <c r="B23" s="196" t="s">
        <v>10</v>
      </c>
      <c r="C23" s="183">
        <v>37.628246834492771</v>
      </c>
      <c r="D23" s="183">
        <v>40.023021870777235</v>
      </c>
      <c r="E23" s="183">
        <v>29.923427255893099</v>
      </c>
      <c r="F23" s="183">
        <v>6.7489114658925971</v>
      </c>
      <c r="G23" s="183">
        <v>3.3506831489915414</v>
      </c>
      <c r="H23" s="183">
        <v>10.099594614884138</v>
      </c>
      <c r="I23" s="183">
        <v>31.382313197537659</v>
      </c>
      <c r="J23" s="183"/>
      <c r="K23" s="183" t="s">
        <v>116</v>
      </c>
      <c r="L23" s="183">
        <v>0.95090335819028071</v>
      </c>
      <c r="M23" s="183" t="s">
        <v>116</v>
      </c>
      <c r="N23" s="183" t="s">
        <v>116</v>
      </c>
      <c r="O23" s="183">
        <v>2.3947750362844697</v>
      </c>
      <c r="P23" s="183"/>
      <c r="Q23" s="183">
        <v>-4.3541364296081273</v>
      </c>
      <c r="R23" s="183"/>
      <c r="S23" s="183"/>
      <c r="T23" s="183">
        <v>1.8592663029878382</v>
      </c>
      <c r="U23" s="183">
        <v>2.9177718832891242</v>
      </c>
      <c r="V23" s="183">
        <v>2.7901506431109548</v>
      </c>
      <c r="W23" s="183"/>
      <c r="X23" s="183" t="s">
        <v>116</v>
      </c>
      <c r="Y23" s="183"/>
      <c r="Z23" s="183"/>
      <c r="AA23" s="183">
        <v>8.0076072268655221E-2</v>
      </c>
      <c r="AB23" s="183" t="s">
        <v>116</v>
      </c>
      <c r="AC23" s="311" t="s">
        <v>116</v>
      </c>
      <c r="AD23" s="316"/>
      <c r="AE23" s="184">
        <v>39.962000000000003</v>
      </c>
      <c r="AF23" s="184">
        <v>41.161000000000001</v>
      </c>
      <c r="AG23" s="239" t="s">
        <v>116</v>
      </c>
    </row>
    <row r="24" spans="1:33" s="315" customFormat="1" ht="15.75" customHeight="1">
      <c r="A24" s="195"/>
      <c r="B24" s="196" t="s">
        <v>11</v>
      </c>
      <c r="C24" s="183">
        <v>39.07572906867356</v>
      </c>
      <c r="D24" s="183">
        <v>42.925682031984941</v>
      </c>
      <c r="E24" s="183">
        <v>31.559266227657574</v>
      </c>
      <c r="F24" s="183">
        <v>7.9633113828786444</v>
      </c>
      <c r="G24" s="183">
        <v>3.40310442144873</v>
      </c>
      <c r="H24" s="183">
        <v>11.366415804327374</v>
      </c>
      <c r="I24" s="183">
        <v>32.598777046095954</v>
      </c>
      <c r="J24" s="183"/>
      <c r="K24" s="183" t="s">
        <v>116</v>
      </c>
      <c r="L24" s="183">
        <v>-0.18344308560677328</v>
      </c>
      <c r="M24" s="183" t="s">
        <v>116</v>
      </c>
      <c r="N24" s="183" t="s">
        <v>116</v>
      </c>
      <c r="O24" s="183">
        <v>3.8499529633113823</v>
      </c>
      <c r="P24" s="183"/>
      <c r="Q24" s="183">
        <v>-4.1133584195672626</v>
      </c>
      <c r="R24" s="183"/>
      <c r="S24" s="183"/>
      <c r="T24" s="183">
        <v>3.231420507996237</v>
      </c>
      <c r="U24" s="183">
        <v>4.7530573847601119</v>
      </c>
      <c r="V24" s="183">
        <v>2.8786453433678267</v>
      </c>
      <c r="W24" s="183"/>
      <c r="X24" s="183" t="s">
        <v>116</v>
      </c>
      <c r="Y24" s="183"/>
      <c r="Z24" s="183"/>
      <c r="AA24" s="183">
        <v>1.4840075258701786</v>
      </c>
      <c r="AB24" s="183" t="s">
        <v>116</v>
      </c>
      <c r="AC24" s="311" t="s">
        <v>116</v>
      </c>
      <c r="AD24" s="316"/>
      <c r="AE24" s="184">
        <v>42.52</v>
      </c>
      <c r="AF24" s="184">
        <v>44.405000000000001</v>
      </c>
      <c r="AG24" s="239" t="s">
        <v>116</v>
      </c>
    </row>
    <row r="25" spans="1:33" s="315" customFormat="1" ht="15.75" customHeight="1">
      <c r="A25" s="195"/>
      <c r="B25" s="196" t="s">
        <v>12</v>
      </c>
      <c r="C25" s="183">
        <v>40.793946001410887</v>
      </c>
      <c r="D25" s="183">
        <v>41.371128070287952</v>
      </c>
      <c r="E25" s="183">
        <v>30.921994912246948</v>
      </c>
      <c r="F25" s="183">
        <v>6.909083135595032</v>
      </c>
      <c r="G25" s="183">
        <v>3.540050022445969</v>
      </c>
      <c r="H25" s="183">
        <v>10.449133158041001</v>
      </c>
      <c r="I25" s="183">
        <v>33.805767545266036</v>
      </c>
      <c r="J25" s="183"/>
      <c r="K25" s="183" t="s">
        <v>116</v>
      </c>
      <c r="L25" s="183">
        <v>2.9671433763013311</v>
      </c>
      <c r="M25" s="183" t="s">
        <v>116</v>
      </c>
      <c r="N25" s="183" t="s">
        <v>116</v>
      </c>
      <c r="O25" s="183">
        <v>0.57718206887706014</v>
      </c>
      <c r="P25" s="183"/>
      <c r="Q25" s="183">
        <v>-6.3319010667179727</v>
      </c>
      <c r="R25" s="183"/>
      <c r="S25" s="183"/>
      <c r="T25" s="183">
        <v>-0.62421171893370953</v>
      </c>
      <c r="U25" s="183">
        <v>0.80377947369546165</v>
      </c>
      <c r="V25" s="183">
        <v>2.7833001988071571</v>
      </c>
      <c r="W25" s="183"/>
      <c r="X25" s="183" t="s">
        <v>116</v>
      </c>
      <c r="Y25" s="183"/>
      <c r="Z25" s="183"/>
      <c r="AA25" s="183">
        <v>-0.66910365762414759</v>
      </c>
      <c r="AB25" s="183" t="s">
        <v>116</v>
      </c>
      <c r="AC25" s="311" t="s">
        <v>116</v>
      </c>
      <c r="AD25" s="316"/>
      <c r="AE25" s="184">
        <v>46.779000000000003</v>
      </c>
      <c r="AF25" s="184">
        <v>48.709000000000003</v>
      </c>
      <c r="AG25" s="239" t="s">
        <v>116</v>
      </c>
    </row>
    <row r="26" spans="1:33" s="315" customFormat="1" ht="15.75" customHeight="1">
      <c r="A26" s="195"/>
      <c r="B26" s="196" t="s">
        <v>13</v>
      </c>
      <c r="C26" s="183">
        <v>41.841670599339309</v>
      </c>
      <c r="D26" s="183">
        <v>40.127025326411832</v>
      </c>
      <c r="E26" s="183">
        <v>30.291411042944784</v>
      </c>
      <c r="F26" s="183">
        <v>6.1683970426301711</v>
      </c>
      <c r="G26" s="183">
        <v>3.6672172408368722</v>
      </c>
      <c r="H26" s="183">
        <v>9.8356142834670433</v>
      </c>
      <c r="I26" s="183">
        <v>35.124665722825235</v>
      </c>
      <c r="J26" s="183"/>
      <c r="K26" s="183" t="s">
        <v>116</v>
      </c>
      <c r="L26" s="183">
        <v>5.140003146138115</v>
      </c>
      <c r="M26" s="183" t="s">
        <v>116</v>
      </c>
      <c r="N26" s="183" t="s">
        <v>116</v>
      </c>
      <c r="O26" s="183">
        <v>-1.7146452729274815</v>
      </c>
      <c r="P26" s="183"/>
      <c r="Q26" s="183">
        <v>-7.8830423155576534</v>
      </c>
      <c r="R26" s="183"/>
      <c r="S26" s="183"/>
      <c r="T26" s="183">
        <v>-2.1256095642598711</v>
      </c>
      <c r="U26" s="183">
        <v>-1.510146295422369</v>
      </c>
      <c r="V26" s="183">
        <v>2.5837659273242095</v>
      </c>
      <c r="W26" s="183"/>
      <c r="X26" s="183" t="s">
        <v>116</v>
      </c>
      <c r="Y26" s="183"/>
      <c r="Z26" s="183"/>
      <c r="AA26" s="183">
        <v>-0.3716375648890986</v>
      </c>
      <c r="AB26" s="183" t="s">
        <v>116</v>
      </c>
      <c r="AC26" s="311" t="s">
        <v>116</v>
      </c>
      <c r="AD26" s="316"/>
      <c r="AE26" s="184">
        <v>50.856000000000002</v>
      </c>
      <c r="AF26" s="184">
        <v>54.103999999999999</v>
      </c>
      <c r="AG26" s="239" t="s">
        <v>116</v>
      </c>
    </row>
    <row r="27" spans="1:33">
      <c r="A27" s="202"/>
      <c r="B27" s="203" t="s">
        <v>14</v>
      </c>
      <c r="C27" s="183">
        <v>40.037063336739472</v>
      </c>
      <c r="D27" s="183">
        <v>39.477649422400809</v>
      </c>
      <c r="E27" s="183">
        <v>29.529434177938658</v>
      </c>
      <c r="F27" s="183">
        <v>6.276520202982387</v>
      </c>
      <c r="G27" s="183">
        <v>3.6716950414797624</v>
      </c>
      <c r="H27" s="183">
        <v>9.9482152444621477</v>
      </c>
      <c r="I27" s="183">
        <v>33.698193595316859</v>
      </c>
      <c r="J27" s="183"/>
      <c r="K27" s="183" t="s">
        <v>116</v>
      </c>
      <c r="L27" s="183">
        <v>3.6509118619996888</v>
      </c>
      <c r="M27" s="183" t="s">
        <v>116</v>
      </c>
      <c r="N27" s="183" t="s">
        <v>116</v>
      </c>
      <c r="O27" s="183">
        <v>-0.55941391433866194</v>
      </c>
      <c r="P27" s="183"/>
      <c r="Q27" s="183">
        <v>-6.8359341173210488</v>
      </c>
      <c r="R27" s="183"/>
      <c r="S27" s="183"/>
      <c r="T27" s="183">
        <v>-0.23034690590415494</v>
      </c>
      <c r="U27" s="183">
        <v>1.1344152132873795</v>
      </c>
      <c r="V27" s="183">
        <v>2.3277161017683023</v>
      </c>
      <c r="W27" s="183"/>
      <c r="X27" s="183" t="s">
        <v>116</v>
      </c>
      <c r="Y27" s="183"/>
      <c r="Z27" s="183"/>
      <c r="AA27" s="183">
        <v>-1.918980238660178</v>
      </c>
      <c r="AB27" s="183" t="s">
        <v>116</v>
      </c>
      <c r="AC27" s="311" t="s">
        <v>116</v>
      </c>
      <c r="AD27" s="317"/>
      <c r="AE27" s="184">
        <v>57.738999999999997</v>
      </c>
      <c r="AF27" s="184">
        <v>61.179000000000002</v>
      </c>
      <c r="AG27" s="239" t="s">
        <v>116</v>
      </c>
    </row>
    <row r="28" spans="1:33">
      <c r="A28" s="202"/>
      <c r="B28" s="203" t="s">
        <v>15</v>
      </c>
      <c r="C28" s="183">
        <v>38.364478023254016</v>
      </c>
      <c r="D28" s="183">
        <v>39.346038921831223</v>
      </c>
      <c r="E28" s="183">
        <v>30.182223529593909</v>
      </c>
      <c r="F28" s="183">
        <v>5.3722654859036094</v>
      </c>
      <c r="G28" s="183">
        <v>3.7915499063336999</v>
      </c>
      <c r="H28" s="183">
        <v>9.1638153922373089</v>
      </c>
      <c r="I28" s="183">
        <v>32.060194144695082</v>
      </c>
      <c r="J28" s="183"/>
      <c r="K28" s="183" t="s">
        <v>116</v>
      </c>
      <c r="L28" s="183">
        <v>1.975507423634872</v>
      </c>
      <c r="M28" s="183" t="s">
        <v>116</v>
      </c>
      <c r="N28" s="183" t="s">
        <v>116</v>
      </c>
      <c r="O28" s="183">
        <v>0.9815608985772013</v>
      </c>
      <c r="P28" s="183"/>
      <c r="Q28" s="183">
        <v>-4.3907045873264074</v>
      </c>
      <c r="R28" s="183"/>
      <c r="S28" s="183"/>
      <c r="T28" s="183">
        <v>0.75552321530863442</v>
      </c>
      <c r="U28" s="183">
        <v>1.3159728135498756</v>
      </c>
      <c r="V28" s="183">
        <v>2.3904259107305972</v>
      </c>
      <c r="W28" s="183"/>
      <c r="X28" s="183" t="s">
        <v>116</v>
      </c>
      <c r="Y28" s="183"/>
      <c r="Z28" s="183"/>
      <c r="AA28" s="183">
        <v>-0.6301187471938815</v>
      </c>
      <c r="AB28" s="183" t="s">
        <v>116</v>
      </c>
      <c r="AC28" s="311" t="s">
        <v>116</v>
      </c>
      <c r="AD28" s="317"/>
      <c r="AE28" s="184">
        <v>64.590999999999994</v>
      </c>
      <c r="AF28" s="184">
        <v>68.144999999999996</v>
      </c>
      <c r="AG28" s="239" t="s">
        <v>116</v>
      </c>
    </row>
    <row r="29" spans="1:33">
      <c r="A29" s="202"/>
      <c r="B29" s="203" t="s">
        <v>16</v>
      </c>
      <c r="C29" s="183">
        <v>35.871358632441648</v>
      </c>
      <c r="D29" s="183">
        <v>38.458521543912802</v>
      </c>
      <c r="E29" s="183">
        <v>29.80173649617268</v>
      </c>
      <c r="F29" s="183">
        <v>4.9146628438505857</v>
      </c>
      <c r="G29" s="183">
        <v>3.7421222038895348</v>
      </c>
      <c r="H29" s="183">
        <v>8.6567850477401223</v>
      </c>
      <c r="I29" s="183">
        <v>29.824727489113091</v>
      </c>
      <c r="J29" s="183"/>
      <c r="K29" s="183" t="s">
        <v>116</v>
      </c>
      <c r="L29" s="183">
        <v>0.1487652484379649</v>
      </c>
      <c r="M29" s="183" t="s">
        <v>116</v>
      </c>
      <c r="N29" s="183" t="s">
        <v>116</v>
      </c>
      <c r="O29" s="183">
        <v>2.5871629114711534</v>
      </c>
      <c r="P29" s="183"/>
      <c r="Q29" s="183">
        <v>-2.3274999323794328</v>
      </c>
      <c r="R29" s="183"/>
      <c r="S29" s="183"/>
      <c r="T29" s="183">
        <v>2.580400854723973</v>
      </c>
      <c r="U29" s="183">
        <v>3.3120553947688731</v>
      </c>
      <c r="V29" s="183">
        <v>2.3342619891266128</v>
      </c>
      <c r="W29" s="183"/>
      <c r="X29" s="183" t="s">
        <v>116</v>
      </c>
      <c r="Y29" s="183"/>
      <c r="Z29" s="183"/>
      <c r="AA29" s="183">
        <v>1.9650536907305731</v>
      </c>
      <c r="AB29" s="183" t="s">
        <v>116</v>
      </c>
      <c r="AC29" s="311" t="s">
        <v>116</v>
      </c>
      <c r="AD29" s="317"/>
      <c r="AE29" s="184">
        <v>73.941999999999993</v>
      </c>
      <c r="AF29" s="184">
        <v>79.236999999999995</v>
      </c>
      <c r="AG29" s="239">
        <v>2.5446863580414503</v>
      </c>
    </row>
    <row r="30" spans="1:33">
      <c r="A30" s="202"/>
      <c r="B30" s="203" t="s">
        <v>17</v>
      </c>
      <c r="C30" s="183">
        <v>36.169468209627013</v>
      </c>
      <c r="D30" s="183">
        <v>40.251716523271106</v>
      </c>
      <c r="E30" s="183">
        <v>30.992747764597993</v>
      </c>
      <c r="F30" s="183">
        <v>5.2430886558627261</v>
      </c>
      <c r="G30" s="183">
        <v>4.0158801028103923</v>
      </c>
      <c r="H30" s="183">
        <v>9.2589687586731202</v>
      </c>
      <c r="I30" s="183">
        <v>29.790879801136704</v>
      </c>
      <c r="J30" s="183"/>
      <c r="K30" s="183" t="s">
        <v>116</v>
      </c>
      <c r="L30" s="183">
        <v>-1.0510311206574074</v>
      </c>
      <c r="M30" s="183" t="s">
        <v>116</v>
      </c>
      <c r="N30" s="183" t="s">
        <v>116</v>
      </c>
      <c r="O30" s="183">
        <v>4.0822483136440972</v>
      </c>
      <c r="P30" s="183"/>
      <c r="Q30" s="183">
        <v>-1.1608403422186289</v>
      </c>
      <c r="R30" s="183"/>
      <c r="S30" s="183"/>
      <c r="T30" s="183">
        <v>2.5762932750902001</v>
      </c>
      <c r="U30" s="183">
        <v>5.2744627191659337</v>
      </c>
      <c r="V30" s="183">
        <v>2.4339032954833417</v>
      </c>
      <c r="W30" s="183"/>
      <c r="X30" s="183" t="s">
        <v>116</v>
      </c>
      <c r="Y30" s="183"/>
      <c r="Z30" s="183"/>
      <c r="AA30" s="183">
        <v>3.6611118485356759</v>
      </c>
      <c r="AB30" s="183" t="s">
        <v>116</v>
      </c>
      <c r="AC30" s="311" t="s">
        <v>116</v>
      </c>
      <c r="AD30" s="317"/>
      <c r="AE30" s="184">
        <v>82.870999999999995</v>
      </c>
      <c r="AF30" s="184">
        <v>88.838999999999999</v>
      </c>
      <c r="AG30" s="239">
        <v>6.5394315949810444</v>
      </c>
    </row>
    <row r="31" spans="1:33">
      <c r="B31" s="203" t="s">
        <v>18</v>
      </c>
      <c r="C31" s="183">
        <v>39.008269512791266</v>
      </c>
      <c r="D31" s="183">
        <v>44.703234479387326</v>
      </c>
      <c r="E31" s="183">
        <v>34.767598175004075</v>
      </c>
      <c r="F31" s="183">
        <v>5.5259084243115533</v>
      </c>
      <c r="G31" s="183">
        <v>4.4097278800716966</v>
      </c>
      <c r="H31" s="183">
        <v>9.9356363043832499</v>
      </c>
      <c r="I31" s="183">
        <v>32.489408505784588</v>
      </c>
      <c r="J31" s="183"/>
      <c r="K31" s="183" t="s">
        <v>116</v>
      </c>
      <c r="L31" s="183">
        <v>-2.2965211015153986</v>
      </c>
      <c r="M31" s="183" t="s">
        <v>116</v>
      </c>
      <c r="N31" s="183" t="s">
        <v>116</v>
      </c>
      <c r="O31" s="183">
        <v>5.6949649665960571</v>
      </c>
      <c r="P31" s="183"/>
      <c r="Q31" s="183">
        <v>0.16905654228450384</v>
      </c>
      <c r="R31" s="183"/>
      <c r="S31" s="183"/>
      <c r="T31" s="183">
        <v>5.1877953397425456</v>
      </c>
      <c r="U31" s="183">
        <v>8.1340638748574214</v>
      </c>
      <c r="V31" s="183">
        <v>2.4156754114388135</v>
      </c>
      <c r="W31" s="183"/>
      <c r="X31" s="183">
        <v>47.746913863101078</v>
      </c>
      <c r="Y31" s="183"/>
      <c r="Z31" s="183"/>
      <c r="AA31" s="183">
        <v>3.433069903861822</v>
      </c>
      <c r="AB31" s="183" t="s">
        <v>116</v>
      </c>
      <c r="AC31" s="311">
        <v>54.658220628971819</v>
      </c>
      <c r="AD31" s="317"/>
      <c r="AE31" s="184">
        <v>98.191999999999993</v>
      </c>
      <c r="AF31" s="184">
        <v>109.117</v>
      </c>
      <c r="AG31" s="239">
        <v>3.1047807042479647</v>
      </c>
    </row>
    <row r="32" spans="1:33">
      <c r="B32" s="203" t="s">
        <v>19</v>
      </c>
      <c r="C32" s="183">
        <v>40.119492899937107</v>
      </c>
      <c r="D32" s="183">
        <v>46.450796067657478</v>
      </c>
      <c r="E32" s="183">
        <v>36.344377875608224</v>
      </c>
      <c r="F32" s="183">
        <v>5.5608884181258489</v>
      </c>
      <c r="G32" s="183">
        <v>4.5455297739234064</v>
      </c>
      <c r="H32" s="183">
        <v>10.106418192049253</v>
      </c>
      <c r="I32" s="183">
        <v>33.353745324550658</v>
      </c>
      <c r="J32" s="183"/>
      <c r="K32" s="183">
        <v>0.52283906452332762</v>
      </c>
      <c r="L32" s="183">
        <v>-2.9972526563172357</v>
      </c>
      <c r="M32" s="183">
        <v>-2.7496769712460445</v>
      </c>
      <c r="N32" s="183">
        <v>6.0837274826491772</v>
      </c>
      <c r="O32" s="183">
        <v>6.3313031677203675</v>
      </c>
      <c r="P32" s="183"/>
      <c r="Q32" s="183">
        <v>0.77041474959451861</v>
      </c>
      <c r="R32" s="183"/>
      <c r="S32" s="183"/>
      <c r="T32" s="183">
        <v>7.243222667240409</v>
      </c>
      <c r="U32" s="183">
        <v>8.5076627718380724</v>
      </c>
      <c r="V32" s="183">
        <v>2.572738406540664</v>
      </c>
      <c r="W32" s="183"/>
      <c r="X32" s="183">
        <v>49.330944302542797</v>
      </c>
      <c r="Y32" s="183"/>
      <c r="Z32" s="183"/>
      <c r="AA32" s="183">
        <v>4.2120419714673467</v>
      </c>
      <c r="AB32" s="183">
        <v>3.9644662863961551</v>
      </c>
      <c r="AC32" s="311">
        <v>54.316308629307208</v>
      </c>
      <c r="AD32" s="317"/>
      <c r="AE32" s="184">
        <v>120.84399999999999</v>
      </c>
      <c r="AF32" s="184">
        <v>131.155</v>
      </c>
      <c r="AG32" s="239">
        <v>-1.7370636518415679</v>
      </c>
    </row>
    <row r="33" spans="2:33">
      <c r="B33" s="203" t="s">
        <v>20</v>
      </c>
      <c r="C33" s="183">
        <v>40.210597443549752</v>
      </c>
      <c r="D33" s="183">
        <v>45.140492144827974</v>
      </c>
      <c r="E33" s="183">
        <v>36.084520524804319</v>
      </c>
      <c r="F33" s="183">
        <v>4.5040542823357166</v>
      </c>
      <c r="G33" s="183">
        <v>4.5519173376879323</v>
      </c>
      <c r="H33" s="183">
        <v>9.0559716200236497</v>
      </c>
      <c r="I33" s="183">
        <v>32.760149783208512</v>
      </c>
      <c r="J33" s="183"/>
      <c r="K33" s="183">
        <v>-0.2413933351603692</v>
      </c>
      <c r="L33" s="183">
        <v>-1.307083732192128</v>
      </c>
      <c r="M33" s="183">
        <v>-0.6398499780892507</v>
      </c>
      <c r="N33" s="183">
        <v>4.2626609471753474</v>
      </c>
      <c r="O33" s="183">
        <v>4.9298947012782248</v>
      </c>
      <c r="P33" s="183"/>
      <c r="Q33" s="183">
        <v>0.42584041894250801</v>
      </c>
      <c r="R33" s="183"/>
      <c r="S33" s="183"/>
      <c r="T33" s="183">
        <v>4.1098879441409988</v>
      </c>
      <c r="U33" s="183">
        <v>5.8040993299172259</v>
      </c>
      <c r="V33" s="183">
        <v>2.8710794526718844</v>
      </c>
      <c r="W33" s="183"/>
      <c r="X33" s="183">
        <v>47.792828478291923</v>
      </c>
      <c r="Y33" s="183"/>
      <c r="Z33" s="183"/>
      <c r="AA33" s="183">
        <v>3.6178838898586627</v>
      </c>
      <c r="AB33" s="183">
        <v>2.9506501357557857</v>
      </c>
      <c r="AC33" s="311">
        <v>53.487668224562192</v>
      </c>
      <c r="AD33" s="317"/>
      <c r="AE33" s="184">
        <v>142.072</v>
      </c>
      <c r="AF33" s="184">
        <v>153.99799999999999</v>
      </c>
      <c r="AG33" s="239">
        <v>-0.63964204746912723</v>
      </c>
    </row>
    <row r="34" spans="2:33">
      <c r="B34" s="203" t="s">
        <v>21</v>
      </c>
      <c r="C34" s="183">
        <v>38.388916652116059</v>
      </c>
      <c r="D34" s="183">
        <v>42.256769042730625</v>
      </c>
      <c r="E34" s="183">
        <v>34.65352495981022</v>
      </c>
      <c r="F34" s="183">
        <v>3.1507583374978174</v>
      </c>
      <c r="G34" s="183">
        <v>4.4524857454225799</v>
      </c>
      <c r="H34" s="183">
        <v>7.6032440829203978</v>
      </c>
      <c r="I34" s="183">
        <v>31.619572874457365</v>
      </c>
      <c r="J34" s="183"/>
      <c r="K34" s="183">
        <v>0.35463006014704074</v>
      </c>
      <c r="L34" s="183">
        <v>-0.32272242860669414</v>
      </c>
      <c r="M34" s="183">
        <v>3.9741564363005195E-2</v>
      </c>
      <c r="N34" s="183">
        <v>3.5053883976448588</v>
      </c>
      <c r="O34" s="183">
        <v>3.8678523906145581</v>
      </c>
      <c r="P34" s="183"/>
      <c r="Q34" s="183">
        <v>0.71709405311674002</v>
      </c>
      <c r="R34" s="183"/>
      <c r="S34" s="183"/>
      <c r="T34" s="183">
        <v>2.816596121309916</v>
      </c>
      <c r="U34" s="183">
        <v>3.3524598553770013</v>
      </c>
      <c r="V34" s="183">
        <v>2.9544756663676268</v>
      </c>
      <c r="W34" s="183"/>
      <c r="X34" s="183">
        <v>44.324511175909763</v>
      </c>
      <c r="Y34" s="183"/>
      <c r="Z34" s="183"/>
      <c r="AA34" s="183">
        <v>3.2206012511515052</v>
      </c>
      <c r="AB34" s="183">
        <v>2.8581372581818059</v>
      </c>
      <c r="AC34" s="311">
        <v>51.995038744754261</v>
      </c>
      <c r="AD34" s="317"/>
      <c r="AE34" s="184">
        <v>166.08699999999999</v>
      </c>
      <c r="AF34" s="184">
        <v>179.35900000000001</v>
      </c>
      <c r="AG34" s="239">
        <v>-0.46907116695174766</v>
      </c>
    </row>
    <row r="35" spans="2:33">
      <c r="B35" s="203" t="s">
        <v>22</v>
      </c>
      <c r="C35" s="183">
        <v>36.905288004117679</v>
      </c>
      <c r="D35" s="183">
        <v>41.420705933732279</v>
      </c>
      <c r="E35" s="183">
        <v>34.350970411924649</v>
      </c>
      <c r="F35" s="183">
        <v>2.7258878762198386</v>
      </c>
      <c r="G35" s="183">
        <v>4.3438476455877844</v>
      </c>
      <c r="H35" s="183">
        <v>7.0697355218076225</v>
      </c>
      <c r="I35" s="183">
        <v>30.379378291679881</v>
      </c>
      <c r="J35" s="183"/>
      <c r="K35" s="183">
        <v>2.4763794877586931</v>
      </c>
      <c r="L35" s="183">
        <v>-1.0538574718858693</v>
      </c>
      <c r="M35" s="183">
        <v>-1.7407069062498102</v>
      </c>
      <c r="N35" s="183">
        <v>5.2022673639785308</v>
      </c>
      <c r="O35" s="183">
        <v>4.5154179296145909</v>
      </c>
      <c r="P35" s="183"/>
      <c r="Q35" s="183">
        <v>1.789530053394752</v>
      </c>
      <c r="R35" s="183"/>
      <c r="S35" s="183"/>
      <c r="T35" s="183">
        <v>4.0319016746299532</v>
      </c>
      <c r="U35" s="183">
        <v>4.6942669529637469</v>
      </c>
      <c r="V35" s="183">
        <v>3.0445926765484215</v>
      </c>
      <c r="W35" s="183"/>
      <c r="X35" s="183">
        <v>42.182642271197253</v>
      </c>
      <c r="Y35" s="183"/>
      <c r="Z35" s="183"/>
      <c r="AA35" s="183">
        <v>3.7641480495578166</v>
      </c>
      <c r="AB35" s="183">
        <v>4.450997483921757</v>
      </c>
      <c r="AC35" s="311">
        <v>50.291409527869767</v>
      </c>
      <c r="AD35" s="317"/>
      <c r="AE35" s="184">
        <v>192.34100000000001</v>
      </c>
      <c r="AF35" s="184">
        <v>210.03899999999999</v>
      </c>
      <c r="AG35" s="239">
        <v>1.561327335508581</v>
      </c>
    </row>
    <row r="36" spans="2:33">
      <c r="B36" s="203" t="s">
        <v>23</v>
      </c>
      <c r="C36" s="183">
        <v>37.271292629333892</v>
      </c>
      <c r="D36" s="183">
        <v>40.946090635844115</v>
      </c>
      <c r="E36" s="183">
        <v>34.181297488357693</v>
      </c>
      <c r="F36" s="183">
        <v>2.5266923807926664</v>
      </c>
      <c r="G36" s="183">
        <v>4.2381007666937576</v>
      </c>
      <c r="H36" s="183">
        <v>6.7647931474864222</v>
      </c>
      <c r="I36" s="183">
        <v>31.193642848849962</v>
      </c>
      <c r="J36" s="183"/>
      <c r="K36" s="183">
        <v>1.4113887915864258</v>
      </c>
      <c r="L36" s="183">
        <v>-6.966034133567256E-2</v>
      </c>
      <c r="M36" s="183">
        <v>-0.3329435072045322</v>
      </c>
      <c r="N36" s="183">
        <v>3.9380811723790905</v>
      </c>
      <c r="O36" s="183">
        <v>3.6747980065102319</v>
      </c>
      <c r="P36" s="183"/>
      <c r="Q36" s="183">
        <v>1.1481056257175661</v>
      </c>
      <c r="R36" s="183"/>
      <c r="S36" s="183"/>
      <c r="T36" s="183">
        <v>3.4675369909312561</v>
      </c>
      <c r="U36" s="183">
        <v>4.180910486461384</v>
      </c>
      <c r="V36" s="183">
        <v>3.2624259858873308</v>
      </c>
      <c r="W36" s="183"/>
      <c r="X36" s="183">
        <v>39.083021571280746</v>
      </c>
      <c r="Y36" s="183"/>
      <c r="Z36" s="183"/>
      <c r="AA36" s="183">
        <v>2.6109727937666896</v>
      </c>
      <c r="AB36" s="183">
        <v>2.8742559596355495</v>
      </c>
      <c r="AC36" s="311">
        <v>46.224796501502858</v>
      </c>
      <c r="AD36" s="317"/>
      <c r="AE36" s="184">
        <v>232.55699999999999</v>
      </c>
      <c r="AF36" s="184">
        <v>251.26</v>
      </c>
      <c r="AG36" s="239">
        <v>-9.7964602465713146E-2</v>
      </c>
    </row>
    <row r="37" spans="2:33">
      <c r="B37" s="203" t="s">
        <v>24</v>
      </c>
      <c r="C37" s="183">
        <v>38.491784651726043</v>
      </c>
      <c r="D37" s="183">
        <v>42.803908083783099</v>
      </c>
      <c r="E37" s="183">
        <v>36.119126287619416</v>
      </c>
      <c r="F37" s="183">
        <v>2.2493160105850163</v>
      </c>
      <c r="G37" s="183">
        <v>4.4354657855786623</v>
      </c>
      <c r="H37" s="183">
        <v>6.68478179616368</v>
      </c>
      <c r="I37" s="183">
        <v>32.10937850404413</v>
      </c>
      <c r="J37" s="183"/>
      <c r="K37" s="183">
        <v>0.63491141315851274</v>
      </c>
      <c r="L37" s="183">
        <v>-0.55653564967781488</v>
      </c>
      <c r="M37" s="183">
        <v>0.87136035863570749</v>
      </c>
      <c r="N37" s="183">
        <v>2.8842274237435288</v>
      </c>
      <c r="O37" s="183">
        <v>4.3121234320570512</v>
      </c>
      <c r="P37" s="183"/>
      <c r="Q37" s="183">
        <v>2.0628074214720349</v>
      </c>
      <c r="R37" s="183"/>
      <c r="S37" s="183"/>
      <c r="T37" s="183">
        <v>4.6709375513926474</v>
      </c>
      <c r="U37" s="183">
        <v>4.5849716686351609</v>
      </c>
      <c r="V37" s="183">
        <v>3.424806016116734</v>
      </c>
      <c r="W37" s="183"/>
      <c r="X37" s="183">
        <v>40.295738141438754</v>
      </c>
      <c r="Y37" s="183"/>
      <c r="Z37" s="183"/>
      <c r="AA37" s="183">
        <v>3.3463154275120726</v>
      </c>
      <c r="AB37" s="183">
        <v>1.9184194191985506</v>
      </c>
      <c r="AC37" s="311">
        <v>47.177328927893306</v>
      </c>
      <c r="AD37" s="317"/>
      <c r="AE37" s="184">
        <v>267.548</v>
      </c>
      <c r="AF37" s="184">
        <v>282.41199999999998</v>
      </c>
      <c r="AG37" s="239">
        <v>-2.8166061756407594</v>
      </c>
    </row>
    <row r="38" spans="2:33">
      <c r="B38" s="203" t="s">
        <v>25</v>
      </c>
      <c r="C38" s="183">
        <v>40.812214006206091</v>
      </c>
      <c r="D38" s="183">
        <v>42.820321417692377</v>
      </c>
      <c r="E38" s="183">
        <v>37.017932041012394</v>
      </c>
      <c r="F38" s="183">
        <v>1.4621458865431032</v>
      </c>
      <c r="G38" s="183">
        <v>4.3402434901368752</v>
      </c>
      <c r="H38" s="183">
        <v>5.8023893766799786</v>
      </c>
      <c r="I38" s="183">
        <v>33.969451594870442</v>
      </c>
      <c r="J38" s="183"/>
      <c r="K38" s="183">
        <v>-1.5988648082532557</v>
      </c>
      <c r="L38" s="183">
        <v>1.9234181007501534</v>
      </c>
      <c r="M38" s="183">
        <v>4.068244433946588</v>
      </c>
      <c r="N38" s="183">
        <v>-0.13671892171015276</v>
      </c>
      <c r="O38" s="183">
        <v>2.0081074114862809</v>
      </c>
      <c r="P38" s="183"/>
      <c r="Q38" s="183">
        <v>0.54596152494317784</v>
      </c>
      <c r="R38" s="183"/>
      <c r="S38" s="183"/>
      <c r="T38" s="183">
        <v>2.5557426382226627</v>
      </c>
      <c r="U38" s="183">
        <v>2.9028683901331935</v>
      </c>
      <c r="V38" s="183">
        <v>3.7598037082536928</v>
      </c>
      <c r="W38" s="183"/>
      <c r="X38" s="183">
        <v>39.957999419140904</v>
      </c>
      <c r="Y38" s="183"/>
      <c r="Z38" s="183"/>
      <c r="AA38" s="183">
        <v>2.784370303174343</v>
      </c>
      <c r="AB38" s="183">
        <v>0.6395439699779093</v>
      </c>
      <c r="AC38" s="311">
        <v>44.737379451628343</v>
      </c>
      <c r="AD38" s="317"/>
      <c r="AE38" s="184">
        <v>298.73899999999998</v>
      </c>
      <c r="AF38" s="184">
        <v>313.32900000000001</v>
      </c>
      <c r="AG38" s="239">
        <v>-3.1630101961365638</v>
      </c>
    </row>
    <row r="39" spans="2:33">
      <c r="B39" s="203" t="s">
        <v>26</v>
      </c>
      <c r="C39" s="183">
        <v>40.523009362325027</v>
      </c>
      <c r="D39" s="183">
        <v>43.127992436949157</v>
      </c>
      <c r="E39" s="183">
        <v>37.033332316794244</v>
      </c>
      <c r="F39" s="183">
        <v>1.9325424659205268</v>
      </c>
      <c r="G39" s="183">
        <v>4.1621176542343932</v>
      </c>
      <c r="H39" s="183">
        <v>6.09466012015492</v>
      </c>
      <c r="I39" s="183">
        <v>33.674178890549236</v>
      </c>
      <c r="J39" s="183"/>
      <c r="K39" s="183">
        <v>-1.3162769018511955</v>
      </c>
      <c r="L39" s="183">
        <v>1.0265011741026502</v>
      </c>
      <c r="M39" s="183">
        <v>3.0152186846574525</v>
      </c>
      <c r="N39" s="183">
        <v>0.6162655640693312</v>
      </c>
      <c r="O39" s="183">
        <v>2.6049830746241343</v>
      </c>
      <c r="P39" s="183"/>
      <c r="Q39" s="183">
        <v>0.67244060870360767</v>
      </c>
      <c r="R39" s="183"/>
      <c r="S39" s="183"/>
      <c r="T39" s="183">
        <v>3.9093043823000211</v>
      </c>
      <c r="U39" s="183">
        <v>2.7440456222744039</v>
      </c>
      <c r="V39" s="183">
        <v>3.6860723979140615</v>
      </c>
      <c r="W39" s="183"/>
      <c r="X39" s="183">
        <v>38.603289291593221</v>
      </c>
      <c r="Y39" s="183"/>
      <c r="Z39" s="183"/>
      <c r="AA39" s="183">
        <v>2.6546918361745599</v>
      </c>
      <c r="AB39" s="183">
        <v>0.66597432561975645</v>
      </c>
      <c r="AC39" s="311">
        <v>43.575676252630295</v>
      </c>
      <c r="AD39" s="317"/>
      <c r="AE39" s="184">
        <v>327.91</v>
      </c>
      <c r="AF39" s="184">
        <v>343.23500000000001</v>
      </c>
      <c r="AG39" s="239">
        <v>-2.7122309426549811</v>
      </c>
    </row>
    <row r="40" spans="2:33">
      <c r="B40" s="203" t="s">
        <v>27</v>
      </c>
      <c r="C40" s="183">
        <v>39.41540915225125</v>
      </c>
      <c r="D40" s="183">
        <v>42.706137562596894</v>
      </c>
      <c r="E40" s="183">
        <v>36.534000289981144</v>
      </c>
      <c r="F40" s="183">
        <v>2.1832234750895041</v>
      </c>
      <c r="G40" s="183">
        <v>3.9889137975262376</v>
      </c>
      <c r="H40" s="183">
        <v>6.1721372726157417</v>
      </c>
      <c r="I40" s="183">
        <v>32.988144232163371</v>
      </c>
      <c r="J40" s="183"/>
      <c r="K40" s="183">
        <v>-0.1790641871150237</v>
      </c>
      <c r="L40" s="183">
        <v>0.1619990854440615</v>
      </c>
      <c r="M40" s="183">
        <v>1.4485682078152164</v>
      </c>
      <c r="N40" s="183">
        <v>2.0041592879744807</v>
      </c>
      <c r="O40" s="183">
        <v>3.2907284103456349</v>
      </c>
      <c r="P40" s="183"/>
      <c r="Q40" s="183">
        <v>1.1075049352561313</v>
      </c>
      <c r="R40" s="183"/>
      <c r="S40" s="183"/>
      <c r="T40" s="183">
        <v>3.4262388329373978</v>
      </c>
      <c r="U40" s="183">
        <v>2.7311205540870609</v>
      </c>
      <c r="V40" s="183">
        <v>3.687500697070075</v>
      </c>
      <c r="W40" s="183"/>
      <c r="X40" s="183">
        <v>38.754459731525507</v>
      </c>
      <c r="Y40" s="183"/>
      <c r="Z40" s="183"/>
      <c r="AA40" s="183">
        <v>3.279017633084619</v>
      </c>
      <c r="AB40" s="183">
        <v>1.9924485107134644</v>
      </c>
      <c r="AC40" s="311">
        <v>43.259611202194932</v>
      </c>
      <c r="AD40" s="317"/>
      <c r="AE40" s="184">
        <v>358.64400000000001</v>
      </c>
      <c r="AF40" s="184">
        <v>370.53800000000001</v>
      </c>
      <c r="AG40" s="239">
        <v>-1.4882458676803174</v>
      </c>
    </row>
    <row r="41" spans="2:33">
      <c r="B41" s="203" t="s">
        <v>28</v>
      </c>
      <c r="C41" s="183">
        <v>39.140924394520042</v>
      </c>
      <c r="D41" s="183">
        <v>42.382304418206544</v>
      </c>
      <c r="E41" s="183">
        <v>36.672459001132601</v>
      </c>
      <c r="F41" s="183">
        <v>1.9311229371273122</v>
      </c>
      <c r="G41" s="183">
        <v>3.778722479946627</v>
      </c>
      <c r="H41" s="183">
        <v>5.7098454170739394</v>
      </c>
      <c r="I41" s="183">
        <v>33.550804462166234</v>
      </c>
      <c r="J41" s="183"/>
      <c r="K41" s="183">
        <v>0.8263374933593729</v>
      </c>
      <c r="L41" s="183">
        <v>0.36719263132308294</v>
      </c>
      <c r="M41" s="183">
        <v>0.85111222452290791</v>
      </c>
      <c r="N41" s="183">
        <v>2.7574604304866854</v>
      </c>
      <c r="O41" s="183">
        <v>3.2413800236865105</v>
      </c>
      <c r="P41" s="183"/>
      <c r="Q41" s="183">
        <v>1.310257086559198</v>
      </c>
      <c r="R41" s="183"/>
      <c r="S41" s="183"/>
      <c r="T41" s="183">
        <v>2.656716263530531</v>
      </c>
      <c r="U41" s="183">
        <v>2.6528374681292313</v>
      </c>
      <c r="V41" s="183">
        <v>3.8063912204759021</v>
      </c>
      <c r="W41" s="183"/>
      <c r="X41" s="183">
        <v>38.614311890502599</v>
      </c>
      <c r="Y41" s="183"/>
      <c r="Z41" s="183"/>
      <c r="AA41" s="183">
        <v>2.8591893834784003</v>
      </c>
      <c r="AB41" s="183">
        <v>2.3752697902785758</v>
      </c>
      <c r="AC41" s="311">
        <v>43.049974399950344</v>
      </c>
      <c r="AD41" s="317"/>
      <c r="AE41" s="184">
        <v>386.71800000000002</v>
      </c>
      <c r="AF41" s="184">
        <v>406.58499999999998</v>
      </c>
      <c r="AG41" s="239">
        <v>-0.37254083932752319</v>
      </c>
    </row>
    <row r="42" spans="2:33">
      <c r="B42" s="203" t="s">
        <v>29</v>
      </c>
      <c r="C42" s="183">
        <v>38.214947745778559</v>
      </c>
      <c r="D42" s="183">
        <v>40.342802767106569</v>
      </c>
      <c r="E42" s="183">
        <v>35.462915637167036</v>
      </c>
      <c r="F42" s="183">
        <v>1.4911943922988324</v>
      </c>
      <c r="G42" s="183">
        <v>3.3886927376407048</v>
      </c>
      <c r="H42" s="183">
        <v>4.8798871299395374</v>
      </c>
      <c r="I42" s="183">
        <v>32.640221971504545</v>
      </c>
      <c r="J42" s="183"/>
      <c r="K42" s="183">
        <v>0.62058834906579063</v>
      </c>
      <c r="L42" s="183">
        <v>1.3074743439663274</v>
      </c>
      <c r="M42" s="183">
        <v>1.3235466239297173</v>
      </c>
      <c r="N42" s="183">
        <v>2.1117827413646229</v>
      </c>
      <c r="O42" s="183">
        <v>2.1278550213280134</v>
      </c>
      <c r="P42" s="183"/>
      <c r="Q42" s="183">
        <v>0.63666062902918086</v>
      </c>
      <c r="R42" s="183"/>
      <c r="S42" s="183"/>
      <c r="T42" s="183">
        <v>2.6177751502146935</v>
      </c>
      <c r="U42" s="183">
        <v>1.3517555863849311</v>
      </c>
      <c r="V42" s="183">
        <v>3.9101750286768149</v>
      </c>
      <c r="W42" s="183"/>
      <c r="X42" s="183">
        <v>37.005577025115969</v>
      </c>
      <c r="Y42" s="183"/>
      <c r="Z42" s="183"/>
      <c r="AA42" s="183">
        <v>2.2727112132824878</v>
      </c>
      <c r="AB42" s="183">
        <v>2.2566389333190973</v>
      </c>
      <c r="AC42" s="311">
        <v>42.228053109226273</v>
      </c>
      <c r="AD42" s="317"/>
      <c r="AE42" s="184">
        <v>424.55900000000003</v>
      </c>
      <c r="AF42" s="184">
        <v>439.12299999999999</v>
      </c>
      <c r="AG42" s="239">
        <v>0.1168717758042289</v>
      </c>
    </row>
    <row r="43" spans="2:33">
      <c r="B43" s="203" t="s">
        <v>30</v>
      </c>
      <c r="C43" s="183">
        <v>37.312392455146266</v>
      </c>
      <c r="D43" s="183">
        <v>39.228197849650932</v>
      </c>
      <c r="E43" s="183">
        <v>34.820749443780763</v>
      </c>
      <c r="F43" s="183">
        <v>0.93883232318804055</v>
      </c>
      <c r="G43" s="183">
        <v>3.4686160826821277</v>
      </c>
      <c r="H43" s="183">
        <v>4.4074484058701682</v>
      </c>
      <c r="I43" s="183">
        <v>32.436952685744352</v>
      </c>
      <c r="J43" s="183"/>
      <c r="K43" s="183">
        <v>1.1301814152313963</v>
      </c>
      <c r="L43" s="183">
        <v>1.3544349579684571</v>
      </c>
      <c r="M43" s="183">
        <v>1.2012266140536842</v>
      </c>
      <c r="N43" s="183">
        <v>2.0690137384194367</v>
      </c>
      <c r="O43" s="183">
        <v>1.9158053945046636</v>
      </c>
      <c r="P43" s="183"/>
      <c r="Q43" s="183">
        <v>0.97697307131662303</v>
      </c>
      <c r="R43" s="183"/>
      <c r="S43" s="183"/>
      <c r="T43" s="183">
        <v>2.2869104898017341</v>
      </c>
      <c r="U43" s="183">
        <v>0.80818930086255081</v>
      </c>
      <c r="V43" s="183">
        <v>3.8053068247827184</v>
      </c>
      <c r="W43" s="183"/>
      <c r="X43" s="183">
        <v>34.78095048585547</v>
      </c>
      <c r="Y43" s="183"/>
      <c r="Z43" s="183"/>
      <c r="AA43" s="183">
        <v>2.1293059041439704</v>
      </c>
      <c r="AB43" s="183">
        <v>2.2825142480587437</v>
      </c>
      <c r="AC43" s="311">
        <v>41.797875954888703</v>
      </c>
      <c r="AD43" s="317"/>
      <c r="AE43" s="184">
        <v>456.20499999999998</v>
      </c>
      <c r="AF43" s="184">
        <v>482.44799999999998</v>
      </c>
      <c r="AG43" s="239">
        <v>0.25966797750785497</v>
      </c>
    </row>
    <row r="44" spans="2:33">
      <c r="B44" s="203" t="s">
        <v>31</v>
      </c>
      <c r="C44" s="183">
        <v>36.058787283164854</v>
      </c>
      <c r="D44" s="183">
        <v>37.048195120429305</v>
      </c>
      <c r="E44" s="183">
        <v>33.151597404218144</v>
      </c>
      <c r="F44" s="183">
        <v>0.32057281916885061</v>
      </c>
      <c r="G44" s="183">
        <v>3.5760248970423061</v>
      </c>
      <c r="H44" s="183">
        <v>3.8965977162111574</v>
      </c>
      <c r="I44" s="183">
        <v>31.588707412953955</v>
      </c>
      <c r="J44" s="183"/>
      <c r="K44" s="183">
        <v>1.8276780466256772</v>
      </c>
      <c r="L44" s="183">
        <v>1.9868104954449022</v>
      </c>
      <c r="M44" s="183">
        <v>0.82796746691481959</v>
      </c>
      <c r="N44" s="183">
        <v>2.1482508657945281</v>
      </c>
      <c r="O44" s="183">
        <v>0.98940783726444526</v>
      </c>
      <c r="P44" s="183"/>
      <c r="Q44" s="183">
        <v>0.66883501809559476</v>
      </c>
      <c r="R44" s="183"/>
      <c r="S44" s="183"/>
      <c r="T44" s="183">
        <v>0.23379976288531137</v>
      </c>
      <c r="U44" s="183">
        <v>-0.63003088730812429</v>
      </c>
      <c r="V44" s="183">
        <v>3.627893735180332</v>
      </c>
      <c r="W44" s="183"/>
      <c r="X44" s="183">
        <v>30.887774419608753</v>
      </c>
      <c r="Y44" s="183"/>
      <c r="Z44" s="183"/>
      <c r="AA44" s="183">
        <v>1.2261325346312242</v>
      </c>
      <c r="AB44" s="183">
        <v>2.3849755631613068</v>
      </c>
      <c r="AC44" s="311">
        <v>39.177547422937728</v>
      </c>
      <c r="AD44" s="317"/>
      <c r="AE44" s="184">
        <v>512.83199999999999</v>
      </c>
      <c r="AF44" s="184">
        <v>541.96199999999999</v>
      </c>
      <c r="AG44" s="239">
        <v>2.2138188660570233</v>
      </c>
    </row>
    <row r="45" spans="2:33">
      <c r="B45" s="203" t="s">
        <v>32</v>
      </c>
      <c r="C45" s="183">
        <v>35.404200122021365</v>
      </c>
      <c r="D45" s="183">
        <v>34.437469297992592</v>
      </c>
      <c r="E45" s="183">
        <v>30.922974454181684</v>
      </c>
      <c r="F45" s="183">
        <v>8.338708916125176E-2</v>
      </c>
      <c r="G45" s="183">
        <v>3.4311077546496609</v>
      </c>
      <c r="H45" s="183">
        <v>3.5144948438109127</v>
      </c>
      <c r="I45" s="183">
        <v>31.064924803026411</v>
      </c>
      <c r="J45" s="183"/>
      <c r="K45" s="183">
        <v>1.0281407493287058</v>
      </c>
      <c r="L45" s="183">
        <v>3.6094197692083121</v>
      </c>
      <c r="M45" s="183">
        <v>1.5311611066895872</v>
      </c>
      <c r="N45" s="183">
        <v>1.1115278384899574</v>
      </c>
      <c r="O45" s="183">
        <v>-0.96673082402876775</v>
      </c>
      <c r="P45" s="183"/>
      <c r="Q45" s="183">
        <v>-1.0501179131900196</v>
      </c>
      <c r="R45" s="183"/>
      <c r="S45" s="183"/>
      <c r="T45" s="183">
        <v>-1.2165424601114276</v>
      </c>
      <c r="U45" s="183">
        <v>-2.535526920743806</v>
      </c>
      <c r="V45" s="183">
        <v>3.3512169794993634</v>
      </c>
      <c r="W45" s="183"/>
      <c r="X45" s="183">
        <v>25.575149673696362</v>
      </c>
      <c r="Y45" s="183"/>
      <c r="Z45" s="183"/>
      <c r="AA45" s="183">
        <v>-0.58965335794738405</v>
      </c>
      <c r="AB45" s="183">
        <v>1.4886053045713417</v>
      </c>
      <c r="AC45" s="311">
        <v>34.131716637734669</v>
      </c>
      <c r="AD45" s="317"/>
      <c r="AE45" s="184">
        <v>572.03099999999995</v>
      </c>
      <c r="AF45" s="184">
        <v>600.97400000000005</v>
      </c>
      <c r="AG45" s="239">
        <v>3.2709897786146414</v>
      </c>
    </row>
    <row r="46" spans="2:33" ht="15" customHeight="1">
      <c r="B46" s="203" t="s">
        <v>33</v>
      </c>
      <c r="C46" s="183">
        <v>34.584797191924729</v>
      </c>
      <c r="D46" s="183">
        <v>34.604429653249568</v>
      </c>
      <c r="E46" s="183">
        <v>30.403874561238236</v>
      </c>
      <c r="F46" s="183">
        <v>0.80730580883365766</v>
      </c>
      <c r="G46" s="183">
        <v>3.3932492831776719</v>
      </c>
      <c r="H46" s="183">
        <v>4.2005550920113297</v>
      </c>
      <c r="I46" s="183">
        <v>30.595449385456462</v>
      </c>
      <c r="J46" s="183"/>
      <c r="K46" s="183">
        <v>0.57811450861690672</v>
      </c>
      <c r="L46" s="183">
        <v>2.2718240931465292</v>
      </c>
      <c r="M46" s="183">
        <v>0.90603623702080782</v>
      </c>
      <c r="N46" s="183">
        <v>1.3854203174505646</v>
      </c>
      <c r="O46" s="183">
        <v>1.9632461324842823E-2</v>
      </c>
      <c r="P46" s="183"/>
      <c r="Q46" s="183">
        <v>-0.78767334750881479</v>
      </c>
      <c r="R46" s="183"/>
      <c r="S46" s="183"/>
      <c r="T46" s="183">
        <v>-0.7243428271060961</v>
      </c>
      <c r="U46" s="183">
        <v>-1.1067008440375108</v>
      </c>
      <c r="V46" s="183">
        <v>3.169850872457082</v>
      </c>
      <c r="W46" s="183"/>
      <c r="X46" s="183">
        <v>23.000654133152437</v>
      </c>
      <c r="Y46" s="183"/>
      <c r="Z46" s="183"/>
      <c r="AA46" s="183">
        <v>0.46817087207709862</v>
      </c>
      <c r="AB46" s="183">
        <v>1.8339587282028205</v>
      </c>
      <c r="AC46" s="311">
        <v>29.552870693326703</v>
      </c>
      <c r="AD46" s="317"/>
      <c r="AE46" s="184">
        <v>631.60699999999997</v>
      </c>
      <c r="AF46" s="184">
        <v>660.41600000000005</v>
      </c>
      <c r="AG46" s="239">
        <v>1.4231798008055865</v>
      </c>
    </row>
    <row r="47" spans="2:33">
      <c r="B47" s="203" t="s">
        <v>34</v>
      </c>
      <c r="C47" s="183">
        <v>33.774931617811063</v>
      </c>
      <c r="D47" s="183">
        <v>34.848355892607678</v>
      </c>
      <c r="E47" s="183">
        <v>30.724440322599577</v>
      </c>
      <c r="F47" s="183">
        <v>1.0106183158611459</v>
      </c>
      <c r="G47" s="183">
        <v>3.1132972541469539</v>
      </c>
      <c r="H47" s="183">
        <v>4.1239155700080996</v>
      </c>
      <c r="I47" s="183">
        <v>30.310918845309509</v>
      </c>
      <c r="J47" s="183"/>
      <c r="K47" s="183">
        <v>-0.16208228544475384</v>
      </c>
      <c r="L47" s="183">
        <v>1.0040148855992392</v>
      </c>
      <c r="M47" s="183">
        <v>1.2289031299794613</v>
      </c>
      <c r="N47" s="183">
        <v>0.84853603041639192</v>
      </c>
      <c r="O47" s="183">
        <v>1.0734242747966143</v>
      </c>
      <c r="P47" s="183"/>
      <c r="Q47" s="183">
        <v>6.2805958935468337E-2</v>
      </c>
      <c r="R47" s="183"/>
      <c r="S47" s="183"/>
      <c r="T47" s="183">
        <v>-0.38666752755831557</v>
      </c>
      <c r="U47" s="183">
        <v>-0.12487820339739147</v>
      </c>
      <c r="V47" s="183">
        <v>2.9040418862918655</v>
      </c>
      <c r="W47" s="183"/>
      <c r="X47" s="183">
        <v>21.581459655096566</v>
      </c>
      <c r="Y47" s="183"/>
      <c r="Z47" s="183"/>
      <c r="AA47" s="183">
        <v>1.3849594402639025</v>
      </c>
      <c r="AB47" s="183">
        <v>1.1600711958836802</v>
      </c>
      <c r="AC47" s="311">
        <v>27.63447518871136</v>
      </c>
      <c r="AD47" s="317"/>
      <c r="AE47" s="184">
        <v>681.46400000000006</v>
      </c>
      <c r="AF47" s="184">
        <v>700.13800000000003</v>
      </c>
      <c r="AG47" s="239">
        <v>-1.019048409082679</v>
      </c>
    </row>
    <row r="48" spans="2:33">
      <c r="B48" s="203" t="s">
        <v>35</v>
      </c>
      <c r="C48" s="183">
        <v>33.411574916548517</v>
      </c>
      <c r="D48" s="183">
        <v>36.727864423431164</v>
      </c>
      <c r="E48" s="183">
        <v>32.580130173154856</v>
      </c>
      <c r="F48" s="183">
        <v>1.2946144485503444</v>
      </c>
      <c r="G48" s="183">
        <v>2.8531198017259665</v>
      </c>
      <c r="H48" s="183">
        <v>4.1477342502763115</v>
      </c>
      <c r="I48" s="183">
        <v>30.247675080660468</v>
      </c>
      <c r="J48" s="183"/>
      <c r="K48" s="183">
        <v>0.63691647037658872</v>
      </c>
      <c r="L48" s="183">
        <v>-1.5349212374264569</v>
      </c>
      <c r="M48" s="183">
        <v>-0.1501626494707351</v>
      </c>
      <c r="N48" s="183">
        <v>1.9315309189269332</v>
      </c>
      <c r="O48" s="183">
        <v>3.3162895068826548</v>
      </c>
      <c r="P48" s="183"/>
      <c r="Q48" s="183">
        <v>2.0216750583323102</v>
      </c>
      <c r="R48" s="183"/>
      <c r="S48" s="183"/>
      <c r="T48" s="183">
        <v>1.8169537695510927</v>
      </c>
      <c r="U48" s="183">
        <v>1.9192446384513191</v>
      </c>
      <c r="V48" s="183">
        <v>2.5054983086421134</v>
      </c>
      <c r="W48" s="183"/>
      <c r="X48" s="183">
        <v>22.786932560025289</v>
      </c>
      <c r="Y48" s="183"/>
      <c r="Z48" s="183"/>
      <c r="AA48" s="183">
        <v>3.2992642872294109</v>
      </c>
      <c r="AB48" s="183">
        <v>1.9145056992736897</v>
      </c>
      <c r="AC48" s="311">
        <v>28.563713395777746</v>
      </c>
      <c r="AD48" s="317"/>
      <c r="AE48" s="184">
        <v>716.58399999999995</v>
      </c>
      <c r="AF48" s="184">
        <v>727.61</v>
      </c>
      <c r="AG48" s="239">
        <v>-2.3618978122783716</v>
      </c>
    </row>
    <row r="49" spans="2:33">
      <c r="B49" s="203" t="s">
        <v>36</v>
      </c>
      <c r="C49" s="183">
        <v>31.93282299387754</v>
      </c>
      <c r="D49" s="183">
        <v>38.18574053636911</v>
      </c>
      <c r="E49" s="183">
        <v>34.3179898705623</v>
      </c>
      <c r="F49" s="183">
        <v>1.0841790271530451</v>
      </c>
      <c r="G49" s="183">
        <v>2.7835716386537617</v>
      </c>
      <c r="H49" s="183">
        <v>3.8677506658068066</v>
      </c>
      <c r="I49" s="183">
        <v>28.979258127969821</v>
      </c>
      <c r="J49" s="183"/>
      <c r="K49" s="183">
        <v>3.5239846507702364</v>
      </c>
      <c r="L49" s="183">
        <v>-4.2943527170584153</v>
      </c>
      <c r="M49" s="183">
        <v>-2.6495988524901359</v>
      </c>
      <c r="N49" s="183">
        <v>4.6081636779232813</v>
      </c>
      <c r="O49" s="183">
        <v>6.2529175424915611</v>
      </c>
      <c r="P49" s="183"/>
      <c r="Q49" s="183">
        <v>5.1687385153385152</v>
      </c>
      <c r="R49" s="183"/>
      <c r="S49" s="183"/>
      <c r="T49" s="183">
        <v>4.8840673173179923</v>
      </c>
      <c r="U49" s="183">
        <v>4.8775913848511747</v>
      </c>
      <c r="V49" s="183">
        <v>2.5470651883551945</v>
      </c>
      <c r="W49" s="183"/>
      <c r="X49" s="183">
        <v>26.585693762830331</v>
      </c>
      <c r="Y49" s="183"/>
      <c r="Z49" s="183"/>
      <c r="AA49" s="183">
        <v>6.1768253360064547</v>
      </c>
      <c r="AB49" s="183">
        <v>4.5320714714381749</v>
      </c>
      <c r="AC49" s="311">
        <v>33.546139669673472</v>
      </c>
      <c r="AD49" s="317"/>
      <c r="AE49" s="184">
        <v>741.20600000000002</v>
      </c>
      <c r="AF49" s="184">
        <v>759.43100000000004</v>
      </c>
      <c r="AG49" s="239">
        <v>-2.3447486042252104</v>
      </c>
    </row>
    <row r="50" spans="2:33">
      <c r="B50" s="203" t="s">
        <v>37</v>
      </c>
      <c r="C50" s="183">
        <v>31.215622685835399</v>
      </c>
      <c r="D50" s="183">
        <v>37.77086897678813</v>
      </c>
      <c r="E50" s="183">
        <v>34.273767268455863</v>
      </c>
      <c r="F50" s="183">
        <v>0.81381987181124071</v>
      </c>
      <c r="G50" s="183">
        <v>2.6832818365210285</v>
      </c>
      <c r="H50" s="183">
        <v>3.4971017083322695</v>
      </c>
      <c r="I50" s="183">
        <v>28.317969408339927</v>
      </c>
      <c r="J50" s="183"/>
      <c r="K50" s="183">
        <v>4.4411106660647546</v>
      </c>
      <c r="L50" s="183">
        <v>-4.394550700952478</v>
      </c>
      <c r="M50" s="183">
        <v>-3.0942349478757403</v>
      </c>
      <c r="N50" s="183">
        <v>5.254930537875997</v>
      </c>
      <c r="O50" s="183">
        <v>6.5552462909527334</v>
      </c>
      <c r="P50" s="183"/>
      <c r="Q50" s="183">
        <v>5.7414264191414937</v>
      </c>
      <c r="R50" s="183"/>
      <c r="S50" s="183"/>
      <c r="T50" s="183">
        <v>6.3353846939557199</v>
      </c>
      <c r="U50" s="183">
        <v>5.8869793927632079</v>
      </c>
      <c r="V50" s="183">
        <v>2.6253160031664153</v>
      </c>
      <c r="W50" s="183"/>
      <c r="X50" s="183">
        <v>31.045209430883396</v>
      </c>
      <c r="Y50" s="183"/>
      <c r="Z50" s="183"/>
      <c r="AA50" s="183">
        <v>6.5456704374249899</v>
      </c>
      <c r="AB50" s="183">
        <v>5.2453546843482499</v>
      </c>
      <c r="AC50" s="311">
        <v>38.139347820535733</v>
      </c>
      <c r="AD50" s="317"/>
      <c r="AE50" s="184">
        <v>783.22</v>
      </c>
      <c r="AF50" s="184">
        <v>804.63300000000004</v>
      </c>
      <c r="AG50" s="239">
        <v>-1.6627320644633916</v>
      </c>
    </row>
    <row r="51" spans="2:33">
      <c r="B51" s="203" t="s">
        <v>38</v>
      </c>
      <c r="C51" s="183">
        <v>32.091614360119955</v>
      </c>
      <c r="D51" s="183">
        <v>37.424332560370047</v>
      </c>
      <c r="E51" s="183">
        <v>34.010222540580578</v>
      </c>
      <c r="F51" s="183">
        <v>0.8604174001723992</v>
      </c>
      <c r="G51" s="183">
        <v>2.5536926196170797</v>
      </c>
      <c r="H51" s="183">
        <v>3.4141100197894794</v>
      </c>
      <c r="I51" s="183">
        <v>29.25686257845982</v>
      </c>
      <c r="J51" s="183"/>
      <c r="K51" s="183">
        <v>3.9130641322032518</v>
      </c>
      <c r="L51" s="183">
        <v>-2.9309067951971057</v>
      </c>
      <c r="M51" s="183">
        <v>-2.371670127322655</v>
      </c>
      <c r="N51" s="183">
        <v>4.7734815323756496</v>
      </c>
      <c r="O51" s="183">
        <v>5.3327182002501008</v>
      </c>
      <c r="P51" s="183"/>
      <c r="Q51" s="183">
        <v>4.4723008000777016</v>
      </c>
      <c r="R51" s="183"/>
      <c r="S51" s="183"/>
      <c r="T51" s="183">
        <v>4.7380625736035071</v>
      </c>
      <c r="U51" s="183">
        <v>4.4608884626124539</v>
      </c>
      <c r="V51" s="183">
        <v>2.8138696322556367</v>
      </c>
      <c r="W51" s="183"/>
      <c r="X51" s="183">
        <v>34.427617122159873</v>
      </c>
      <c r="Y51" s="183"/>
      <c r="Z51" s="183"/>
      <c r="AA51" s="183">
        <v>5.5633931064625397</v>
      </c>
      <c r="AB51" s="183">
        <v>5.0041564385880895</v>
      </c>
      <c r="AC51" s="311">
        <v>41.270290286158293</v>
      </c>
      <c r="AD51" s="317"/>
      <c r="AE51" s="184">
        <v>823.67</v>
      </c>
      <c r="AF51" s="184">
        <v>842.34699999999998</v>
      </c>
      <c r="AG51" s="239">
        <v>-0.45338050996354412</v>
      </c>
    </row>
    <row r="52" spans="2:33">
      <c r="B52" s="203" t="s">
        <v>39</v>
      </c>
      <c r="C52" s="183">
        <v>33.1416335270725</v>
      </c>
      <c r="D52" s="183">
        <v>37.243632291913173</v>
      </c>
      <c r="E52" s="183">
        <v>33.948411896777621</v>
      </c>
      <c r="F52" s="183">
        <v>0.86195651546546459</v>
      </c>
      <c r="G52" s="183">
        <v>2.4332638796700854</v>
      </c>
      <c r="H52" s="183">
        <v>3.2952203951355501</v>
      </c>
      <c r="I52" s="183">
        <v>30.077630341054039</v>
      </c>
      <c r="J52" s="183"/>
      <c r="K52" s="183">
        <v>2.7884443876472687</v>
      </c>
      <c r="L52" s="183">
        <v>-1.4731872305303684</v>
      </c>
      <c r="M52" s="183">
        <v>-1.0215893688024309</v>
      </c>
      <c r="N52" s="183">
        <v>3.6504009031127342</v>
      </c>
      <c r="O52" s="183">
        <v>4.1019987648406699</v>
      </c>
      <c r="P52" s="183"/>
      <c r="Q52" s="183">
        <v>3.2400422493752057</v>
      </c>
      <c r="R52" s="183"/>
      <c r="S52" s="183"/>
      <c r="T52" s="183">
        <v>4.0792579809185199</v>
      </c>
      <c r="U52" s="183">
        <v>3.6406032656689202</v>
      </c>
      <c r="V52" s="183">
        <v>3.0626179606018806</v>
      </c>
      <c r="W52" s="183"/>
      <c r="X52" s="183">
        <v>35.910305622231611</v>
      </c>
      <c r="Y52" s="183"/>
      <c r="Z52" s="183"/>
      <c r="AA52" s="183">
        <v>4.3130147699660046</v>
      </c>
      <c r="AB52" s="183">
        <v>3.861416908238068</v>
      </c>
      <c r="AC52" s="311">
        <v>43.560144756056033</v>
      </c>
      <c r="AD52" s="317"/>
      <c r="AE52" s="184">
        <v>866.28499999999997</v>
      </c>
      <c r="AF52" s="184">
        <v>896.95699999999999</v>
      </c>
      <c r="AG52" s="239">
        <v>-0.72184351947045644</v>
      </c>
    </row>
    <row r="53" spans="2:33">
      <c r="B53" s="203" t="s">
        <v>40</v>
      </c>
      <c r="C53" s="183">
        <v>32.304539184980044</v>
      </c>
      <c r="D53" s="183">
        <v>35.426213690729305</v>
      </c>
      <c r="E53" s="183">
        <v>32.731497570567932</v>
      </c>
      <c r="F53" s="183">
        <v>0.45804130142441779</v>
      </c>
      <c r="G53" s="183">
        <v>2.2366748187369545</v>
      </c>
      <c r="H53" s="183">
        <v>2.6947161201613721</v>
      </c>
      <c r="I53" s="183">
        <v>29.560392594495298</v>
      </c>
      <c r="J53" s="183"/>
      <c r="K53" s="183">
        <v>2.4254484703376611</v>
      </c>
      <c r="L53" s="183">
        <v>-0.50919860040537301</v>
      </c>
      <c r="M53" s="183">
        <v>-0.27101386641819197</v>
      </c>
      <c r="N53" s="183">
        <v>2.8834897717620791</v>
      </c>
      <c r="O53" s="183">
        <v>3.1216745057492603</v>
      </c>
      <c r="P53" s="183"/>
      <c r="Q53" s="183">
        <v>2.6636332043248423</v>
      </c>
      <c r="R53" s="183"/>
      <c r="S53" s="183"/>
      <c r="T53" s="183">
        <v>2.7095020905419438</v>
      </c>
      <c r="U53" s="183">
        <v>2.4414119414518742</v>
      </c>
      <c r="V53" s="183">
        <v>3.0209788096538355</v>
      </c>
      <c r="W53" s="183"/>
      <c r="X53" s="183">
        <v>36.362836133551163</v>
      </c>
      <c r="Y53" s="183"/>
      <c r="Z53" s="183"/>
      <c r="AA53" s="183">
        <v>3.3279226035395673</v>
      </c>
      <c r="AB53" s="183">
        <v>3.0897378695523861</v>
      </c>
      <c r="AC53" s="311">
        <v>44.073631973959429</v>
      </c>
      <c r="AD53" s="317"/>
      <c r="AE53" s="184">
        <v>926.55399999999997</v>
      </c>
      <c r="AF53" s="184">
        <v>954.27099999999996</v>
      </c>
      <c r="AG53" s="239">
        <v>-0.18763206018617951</v>
      </c>
    </row>
    <row r="54" spans="2:33">
      <c r="B54" s="203" t="s">
        <v>41</v>
      </c>
      <c r="C54" s="183">
        <v>34.385421089296244</v>
      </c>
      <c r="D54" s="183">
        <v>35.470966252674188</v>
      </c>
      <c r="E54" s="183">
        <v>32.648693100079555</v>
      </c>
      <c r="F54" s="183">
        <v>0.6338701632748962</v>
      </c>
      <c r="G54" s="183">
        <v>2.1884029893197359</v>
      </c>
      <c r="H54" s="183">
        <v>2.8222731525946321</v>
      </c>
      <c r="I54" s="183">
        <v>31.022539437833114</v>
      </c>
      <c r="J54" s="183"/>
      <c r="K54" s="183">
        <v>1.0195645055419109</v>
      </c>
      <c r="L54" s="183">
        <v>1.5413422259961995</v>
      </c>
      <c r="M54" s="183">
        <v>0.97345272055734022</v>
      </c>
      <c r="N54" s="183">
        <v>1.6534346688168069</v>
      </c>
      <c r="O54" s="183">
        <v>1.0855451633779478</v>
      </c>
      <c r="P54" s="183"/>
      <c r="Q54" s="183">
        <v>0.45167500010305162</v>
      </c>
      <c r="R54" s="183"/>
      <c r="S54" s="183"/>
      <c r="T54" s="183">
        <v>0.36511168728384935</v>
      </c>
      <c r="U54" s="183">
        <v>9.2849458154882367E-2</v>
      </c>
      <c r="V54" s="183">
        <v>3.072997605081679</v>
      </c>
      <c r="W54" s="183"/>
      <c r="X54" s="183">
        <v>36.461126005361926</v>
      </c>
      <c r="Y54" s="183"/>
      <c r="Z54" s="183"/>
      <c r="AA54" s="183">
        <v>0.98373021925250503</v>
      </c>
      <c r="AB54" s="183">
        <v>1.5516197246913641</v>
      </c>
      <c r="AC54" s="311">
        <v>42.485892241041725</v>
      </c>
      <c r="AD54" s="317"/>
      <c r="AE54" s="184">
        <v>970.38800000000003</v>
      </c>
      <c r="AF54" s="184">
        <v>988.45</v>
      </c>
      <c r="AG54" s="239">
        <v>1.2108318349521903</v>
      </c>
    </row>
    <row r="55" spans="2:33">
      <c r="B55" s="203" t="s">
        <v>42</v>
      </c>
      <c r="C55" s="183">
        <v>34.976304065287579</v>
      </c>
      <c r="D55" s="183">
        <v>34.988433070571091</v>
      </c>
      <c r="E55" s="183">
        <v>32.192746657620866</v>
      </c>
      <c r="F55" s="183">
        <v>0.63396239811142518</v>
      </c>
      <c r="G55" s="183">
        <v>2.1617240148388026</v>
      </c>
      <c r="H55" s="183">
        <v>2.7956864129502277</v>
      </c>
      <c r="I55" s="183">
        <v>31.670114722640218</v>
      </c>
      <c r="J55" s="183"/>
      <c r="K55" s="183">
        <v>8.1511776877272735E-2</v>
      </c>
      <c r="L55" s="183">
        <v>2.4560742650118628</v>
      </c>
      <c r="M55" s="183">
        <v>1.7527290953066779</v>
      </c>
      <c r="N55" s="183">
        <v>0.71547417498869803</v>
      </c>
      <c r="O55" s="183">
        <v>1.2129005283513034E-2</v>
      </c>
      <c r="P55" s="183"/>
      <c r="Q55" s="183">
        <v>-0.62183339282791217</v>
      </c>
      <c r="R55" s="183"/>
      <c r="S55" s="183"/>
      <c r="T55" s="183">
        <v>-0.44818153669566457</v>
      </c>
      <c r="U55" s="183">
        <v>-0.75811213511909104</v>
      </c>
      <c r="V55" s="183">
        <v>2.9032697037169979</v>
      </c>
      <c r="W55" s="183"/>
      <c r="X55" s="183">
        <v>35.061393649359026</v>
      </c>
      <c r="Y55" s="183"/>
      <c r="Z55" s="183"/>
      <c r="AA55" s="183">
        <v>-0.12553027419440724</v>
      </c>
      <c r="AB55" s="183">
        <v>0.57781489551077758</v>
      </c>
      <c r="AC55" s="311">
        <v>40.934998392660276</v>
      </c>
      <c r="AD55" s="317"/>
      <c r="AE55" s="184">
        <v>1014.098</v>
      </c>
      <c r="AF55" s="184">
        <v>1035.6120000000001</v>
      </c>
      <c r="AG55" s="239">
        <v>0.92235760542949352</v>
      </c>
    </row>
    <row r="56" spans="2:33">
      <c r="B56" s="203" t="s">
        <v>43</v>
      </c>
      <c r="C56" s="183">
        <v>35.676214192067093</v>
      </c>
      <c r="D56" s="183">
        <v>34.60135177803771</v>
      </c>
      <c r="E56" s="183">
        <v>31.865372634364874</v>
      </c>
      <c r="F56" s="183">
        <v>0.56269103926301611</v>
      </c>
      <c r="G56" s="183">
        <v>2.1732881044098198</v>
      </c>
      <c r="H56" s="183">
        <v>2.7359791436728362</v>
      </c>
      <c r="I56" s="183">
        <v>32.453512012087018</v>
      </c>
      <c r="J56" s="183"/>
      <c r="K56" s="183">
        <v>-1.0158334794755488</v>
      </c>
      <c r="L56" s="183">
        <v>3.1587043214106298</v>
      </c>
      <c r="M56" s="183">
        <v>2.5369843475937768</v>
      </c>
      <c r="N56" s="183">
        <v>-0.45314244021253242</v>
      </c>
      <c r="O56" s="183">
        <v>-1.0748624140293863</v>
      </c>
      <c r="P56" s="183"/>
      <c r="Q56" s="183">
        <v>-1.6375534532924021</v>
      </c>
      <c r="R56" s="183">
        <v>27.438863031397393</v>
      </c>
      <c r="S56" s="183"/>
      <c r="T56" s="183">
        <v>-0.86119062407808677</v>
      </c>
      <c r="U56" s="183">
        <v>-0.82565720334070702</v>
      </c>
      <c r="V56" s="183">
        <v>2.441061176863125</v>
      </c>
      <c r="W56" s="183"/>
      <c r="X56" s="183">
        <v>32.35060621904465</v>
      </c>
      <c r="Y56" s="183">
        <v>32.451329872712769</v>
      </c>
      <c r="Z56" s="183">
        <v>32.744801972718541</v>
      </c>
      <c r="AA56" s="183">
        <v>-1.0636462944862877</v>
      </c>
      <c r="AB56" s="183">
        <v>-0.44192632066943399</v>
      </c>
      <c r="AC56" s="311">
        <v>38.486087770376813</v>
      </c>
      <c r="AD56" s="317"/>
      <c r="AE56" s="184">
        <v>1060.973</v>
      </c>
      <c r="AF56" s="184">
        <v>1092.097</v>
      </c>
      <c r="AG56" s="239">
        <v>0.87449690546190983</v>
      </c>
    </row>
    <row r="57" spans="2:33">
      <c r="B57" s="203" t="s">
        <v>44</v>
      </c>
      <c r="C57" s="183">
        <v>36.36363636363636</v>
      </c>
      <c r="D57" s="183">
        <v>34.905644339420903</v>
      </c>
      <c r="E57" s="183">
        <v>32.255400475827038</v>
      </c>
      <c r="F57" s="183">
        <v>0.49765889160395227</v>
      </c>
      <c r="G57" s="183">
        <v>2.1525849719899108</v>
      </c>
      <c r="H57" s="183">
        <v>2.6502438635938632</v>
      </c>
      <c r="I57" s="183">
        <v>32.970035780976396</v>
      </c>
      <c r="J57" s="183"/>
      <c r="K57" s="183">
        <v>-1.145557320919296</v>
      </c>
      <c r="L57" s="183">
        <v>3.3611212267354307</v>
      </c>
      <c r="M57" s="183">
        <v>2.5510276318353129</v>
      </c>
      <c r="N57" s="183">
        <v>-0.6478984293153438</v>
      </c>
      <c r="O57" s="183">
        <v>-1.4579920242154625</v>
      </c>
      <c r="P57" s="183"/>
      <c r="Q57" s="183">
        <v>-1.9556509158194144</v>
      </c>
      <c r="R57" s="183">
        <v>26.867819867930248</v>
      </c>
      <c r="S57" s="183"/>
      <c r="T57" s="183">
        <v>-3.182529506555372</v>
      </c>
      <c r="U57" s="183">
        <v>-3.4025480636309058</v>
      </c>
      <c r="V57" s="183">
        <v>2.4060671078967779</v>
      </c>
      <c r="W57" s="183"/>
      <c r="X57" s="183">
        <v>28.208052785851823</v>
      </c>
      <c r="Y57" s="183">
        <v>28.313175963935738</v>
      </c>
      <c r="Z57" s="183">
        <v>33.097945017073755</v>
      </c>
      <c r="AA57" s="183">
        <v>-1.3889174711197683</v>
      </c>
      <c r="AB57" s="183">
        <v>-0.57882387621964959</v>
      </c>
      <c r="AC57" s="311">
        <v>35.643632569904433</v>
      </c>
      <c r="AD57" s="317"/>
      <c r="AE57" s="184">
        <v>1117.633</v>
      </c>
      <c r="AF57" s="184">
        <v>1141.518</v>
      </c>
      <c r="AG57" s="239">
        <v>1.2703884276154733</v>
      </c>
    </row>
    <row r="58" spans="2:33">
      <c r="B58" s="203" t="s">
        <v>45</v>
      </c>
      <c r="C58" s="183">
        <v>35.565396240896526</v>
      </c>
      <c r="D58" s="183">
        <v>36.05134595566517</v>
      </c>
      <c r="E58" s="183">
        <v>32.703596545315776</v>
      </c>
      <c r="F58" s="183">
        <v>1.1589491067925162</v>
      </c>
      <c r="G58" s="183">
        <v>2.1888003035568762</v>
      </c>
      <c r="H58" s="183">
        <v>3.3477494103493917</v>
      </c>
      <c r="I58" s="183">
        <v>32.298537838968251</v>
      </c>
      <c r="J58" s="183"/>
      <c r="K58" s="183">
        <v>-6.9387353563543253E-2</v>
      </c>
      <c r="L58" s="183">
        <v>1.2035340229478648</v>
      </c>
      <c r="M58" s="183">
        <v>0.59992198448753775</v>
      </c>
      <c r="N58" s="183">
        <v>1.0895617532289732</v>
      </c>
      <c r="O58" s="183">
        <v>0.48594971476864568</v>
      </c>
      <c r="P58" s="183"/>
      <c r="Q58" s="183">
        <v>-0.6729993920238706</v>
      </c>
      <c r="R58" s="183">
        <v>28.243998957370682</v>
      </c>
      <c r="S58" s="183"/>
      <c r="T58" s="183">
        <v>0.23896480206280693</v>
      </c>
      <c r="U58" s="183">
        <v>0.34451980665496706</v>
      </c>
      <c r="V58" s="183">
        <v>1.9847617897782395</v>
      </c>
      <c r="W58" s="183"/>
      <c r="X58" s="183">
        <v>27.978348515776542</v>
      </c>
      <c r="Y58" s="183">
        <v>28.079903319826549</v>
      </c>
      <c r="Z58" s="183">
        <v>34.676734132908159</v>
      </c>
      <c r="AA58" s="183">
        <v>0.4263594303134311</v>
      </c>
      <c r="AB58" s="183">
        <v>1.0299714687737584</v>
      </c>
      <c r="AC58" s="311">
        <v>34.292785781119967</v>
      </c>
      <c r="AD58" s="317"/>
      <c r="AE58" s="184">
        <v>1159.585</v>
      </c>
      <c r="AF58" s="184">
        <v>1181.6279999999999</v>
      </c>
      <c r="AG58" s="239">
        <v>0.69906870587446535</v>
      </c>
    </row>
    <row r="59" spans="2:33">
      <c r="B59" s="203" t="s">
        <v>46</v>
      </c>
      <c r="C59" s="183">
        <v>34.523355033194342</v>
      </c>
      <c r="D59" s="183">
        <v>37.416807558757377</v>
      </c>
      <c r="E59" s="183">
        <v>33.665607290360015</v>
      </c>
      <c r="F59" s="183">
        <v>1.5253531392079964</v>
      </c>
      <c r="G59" s="183">
        <v>2.2258471291893707</v>
      </c>
      <c r="H59" s="183">
        <v>3.7512002683973673</v>
      </c>
      <c r="I59" s="183">
        <v>31.414721860006971</v>
      </c>
      <c r="J59" s="183"/>
      <c r="K59" s="183">
        <v>1.5446931539178841</v>
      </c>
      <c r="L59" s="183">
        <v>-1.2443953043682332</v>
      </c>
      <c r="M59" s="183">
        <v>-1.4209890719310825</v>
      </c>
      <c r="N59" s="183">
        <v>3.0700462931258801</v>
      </c>
      <c r="O59" s="183">
        <v>2.8934525255630317</v>
      </c>
      <c r="P59" s="183"/>
      <c r="Q59" s="183">
        <v>1.368099386355035</v>
      </c>
      <c r="R59" s="183">
        <v>31.277550777179542</v>
      </c>
      <c r="S59" s="183"/>
      <c r="T59" s="183">
        <v>1.797386431058732</v>
      </c>
      <c r="U59" s="183">
        <v>1.9321635571245124</v>
      </c>
      <c r="V59" s="183">
        <v>1.7971385270868143</v>
      </c>
      <c r="W59" s="183"/>
      <c r="X59" s="183">
        <v>29.731083477344946</v>
      </c>
      <c r="Y59" s="183">
        <v>29.819664711974092</v>
      </c>
      <c r="Z59" s="183">
        <v>37.379509388805587</v>
      </c>
      <c r="AA59" s="183">
        <v>2.5143247178439627</v>
      </c>
      <c r="AB59" s="183">
        <v>2.690918485406812</v>
      </c>
      <c r="AC59" s="311">
        <v>34.872238556339482</v>
      </c>
      <c r="AD59" s="317"/>
      <c r="AE59" s="184">
        <v>1210.146</v>
      </c>
      <c r="AF59" s="184">
        <v>1241.798</v>
      </c>
      <c r="AG59" s="239">
        <v>7.3560052775912529E-2</v>
      </c>
    </row>
    <row r="60" spans="2:33">
      <c r="B60" s="203" t="s">
        <v>47</v>
      </c>
      <c r="C60" s="183">
        <v>35.290945323788307</v>
      </c>
      <c r="D60" s="183">
        <v>38.697504841131064</v>
      </c>
      <c r="E60" s="183">
        <v>34.823582452641446</v>
      </c>
      <c r="F60" s="183">
        <v>1.6983486146616218</v>
      </c>
      <c r="G60" s="183">
        <v>2.1755737738279923</v>
      </c>
      <c r="H60" s="183">
        <v>3.8739223884896137</v>
      </c>
      <c r="I60" s="183">
        <v>32.22479128737298</v>
      </c>
      <c r="J60" s="183"/>
      <c r="K60" s="183">
        <v>1.9148422335777213</v>
      </c>
      <c r="L60" s="183">
        <v>-1.6534986858109852</v>
      </c>
      <c r="M60" s="183">
        <v>-1.8601300167075729</v>
      </c>
      <c r="N60" s="183">
        <v>3.6131908482393427</v>
      </c>
      <c r="O60" s="183">
        <v>3.4065595173427545</v>
      </c>
      <c r="P60" s="183"/>
      <c r="Q60" s="183">
        <v>1.7082109026811336</v>
      </c>
      <c r="R60" s="183">
        <v>31.177818008575514</v>
      </c>
      <c r="S60" s="183"/>
      <c r="T60" s="183">
        <v>3.0832173601316222</v>
      </c>
      <c r="U60" s="183">
        <v>3.1297110036521776</v>
      </c>
      <c r="V60" s="183">
        <v>1.8175570642942906</v>
      </c>
      <c r="W60" s="183"/>
      <c r="X60" s="183">
        <v>30.833730347784659</v>
      </c>
      <c r="Y60" s="183">
        <v>30.940447832301093</v>
      </c>
      <c r="Z60" s="183">
        <v>37.709004287756073</v>
      </c>
      <c r="AA60" s="183">
        <v>2.9360657611103371</v>
      </c>
      <c r="AB60" s="183">
        <v>3.1426970920069248</v>
      </c>
      <c r="AC60" s="311">
        <v>36.605917059723197</v>
      </c>
      <c r="AD60" s="317"/>
      <c r="AE60" s="184">
        <v>1277.5940000000001</v>
      </c>
      <c r="AF60" s="184">
        <v>1311.875</v>
      </c>
      <c r="AG60" s="239">
        <v>0.38383864068281015</v>
      </c>
    </row>
    <row r="61" spans="2:33">
      <c r="B61" s="203" t="s">
        <v>48</v>
      </c>
      <c r="C61" s="183">
        <v>35.888955650441133</v>
      </c>
      <c r="D61" s="183">
        <v>39.725954143478582</v>
      </c>
      <c r="E61" s="183">
        <v>35.507053164064331</v>
      </c>
      <c r="F61" s="183">
        <v>2.0426064139118862</v>
      </c>
      <c r="G61" s="183">
        <v>2.1762945655023667</v>
      </c>
      <c r="H61" s="183">
        <v>4.2189009794142525</v>
      </c>
      <c r="I61" s="183">
        <v>32.840123082224906</v>
      </c>
      <c r="J61" s="183"/>
      <c r="K61" s="183">
        <v>2.1125804507918082</v>
      </c>
      <c r="L61" s="183">
        <v>-2.0399326508800768</v>
      </c>
      <c r="M61" s="183">
        <v>-2.3581210225463245</v>
      </c>
      <c r="N61" s="183">
        <v>4.155186864703694</v>
      </c>
      <c r="O61" s="183">
        <v>3.8369984930374468</v>
      </c>
      <c r="P61" s="183"/>
      <c r="Q61" s="183">
        <v>1.7943920791255608</v>
      </c>
      <c r="R61" s="183">
        <v>33.265383507658285</v>
      </c>
      <c r="S61" s="183"/>
      <c r="T61" s="183">
        <v>3.0533631111312469</v>
      </c>
      <c r="U61" s="183">
        <v>3.1464249188772873</v>
      </c>
      <c r="V61" s="183">
        <v>1.922509891066438</v>
      </c>
      <c r="W61" s="183"/>
      <c r="X61" s="183">
        <v>33.352582165739683</v>
      </c>
      <c r="Y61" s="183">
        <v>33.461128213143908</v>
      </c>
      <c r="Z61" s="183">
        <v>37.64044049433317</v>
      </c>
      <c r="AA61" s="183">
        <v>3.3078904975204564</v>
      </c>
      <c r="AB61" s="183">
        <v>3.6260788691867036</v>
      </c>
      <c r="AC61" s="311">
        <v>39.03827714593622</v>
      </c>
      <c r="AD61" s="317"/>
      <c r="AE61" s="184">
        <v>1346.4169999999999</v>
      </c>
      <c r="AF61" s="184">
        <v>1381.902</v>
      </c>
      <c r="AG61" s="239">
        <v>0.48284128705937113</v>
      </c>
    </row>
    <row r="62" spans="2:33">
      <c r="B62" s="203" t="s">
        <v>49</v>
      </c>
      <c r="C62" s="183">
        <v>36.50911062921962</v>
      </c>
      <c r="D62" s="183">
        <v>39.69633811642246</v>
      </c>
      <c r="E62" s="183">
        <v>35.629131815585893</v>
      </c>
      <c r="F62" s="183">
        <v>1.8542285275545694</v>
      </c>
      <c r="G62" s="183">
        <v>2.2129777732819971</v>
      </c>
      <c r="H62" s="183">
        <v>4.067206300836566</v>
      </c>
      <c r="I62" s="183">
        <v>33.238570707038775</v>
      </c>
      <c r="J62" s="183"/>
      <c r="K62" s="183">
        <v>1.5885385295972481</v>
      </c>
      <c r="L62" s="183">
        <v>-1.4036670115773375</v>
      </c>
      <c r="M62" s="183">
        <v>-1.6592065815263246</v>
      </c>
      <c r="N62" s="183">
        <v>3.4427670571518179</v>
      </c>
      <c r="O62" s="183">
        <v>3.1872274872028301</v>
      </c>
      <c r="P62" s="183"/>
      <c r="Q62" s="183">
        <v>1.3329989596482612</v>
      </c>
      <c r="R62" s="183">
        <v>32.261952096488642</v>
      </c>
      <c r="S62" s="183"/>
      <c r="T62" s="183">
        <v>3.0234124801465625</v>
      </c>
      <c r="U62" s="183">
        <v>3.0234124801465625</v>
      </c>
      <c r="V62" s="183">
        <v>1.9526439756188194</v>
      </c>
      <c r="W62" s="183"/>
      <c r="X62" s="183">
        <v>34.176710152891843</v>
      </c>
      <c r="Y62" s="183">
        <v>34.327268347397975</v>
      </c>
      <c r="Z62" s="183">
        <v>35.440167146970111</v>
      </c>
      <c r="AA62" s="183">
        <v>2.9476866749979105</v>
      </c>
      <c r="AB62" s="183">
        <v>3.2032262449468969</v>
      </c>
      <c r="AC62" s="311">
        <v>40.373796061555666</v>
      </c>
      <c r="AD62" s="317"/>
      <c r="AE62" s="184">
        <v>1423.557</v>
      </c>
      <c r="AF62" s="184">
        <v>1461.229</v>
      </c>
      <c r="AG62" s="239">
        <v>0.31794262507422538</v>
      </c>
    </row>
    <row r="63" spans="2:33">
      <c r="B63" s="203" t="s">
        <v>50</v>
      </c>
      <c r="C63" s="183">
        <v>36.928034990170396</v>
      </c>
      <c r="D63" s="183">
        <v>39.669141476636611</v>
      </c>
      <c r="E63" s="183">
        <v>35.615033131384557</v>
      </c>
      <c r="F63" s="183">
        <v>1.8131197068796501</v>
      </c>
      <c r="G63" s="183">
        <v>2.2409886383724107</v>
      </c>
      <c r="H63" s="183">
        <v>4.054108345252061</v>
      </c>
      <c r="I63" s="183">
        <v>33.635452992002399</v>
      </c>
      <c r="J63" s="183"/>
      <c r="K63" s="183">
        <v>0.99550109781646245</v>
      </c>
      <c r="L63" s="183">
        <v>-0.86953144669248605</v>
      </c>
      <c r="M63" s="183">
        <v>-0.93704576492238101</v>
      </c>
      <c r="N63" s="183">
        <v>2.8086208046961127</v>
      </c>
      <c r="O63" s="183">
        <v>2.7411064864662174</v>
      </c>
      <c r="P63" s="183"/>
      <c r="Q63" s="183">
        <v>0.92798677958656739</v>
      </c>
      <c r="R63" s="183">
        <v>32.284343869784934</v>
      </c>
      <c r="S63" s="183"/>
      <c r="T63" s="183">
        <v>2.5070842774572668</v>
      </c>
      <c r="U63" s="183">
        <v>2.3941242011774095</v>
      </c>
      <c r="V63" s="183">
        <v>2.0598641532882294</v>
      </c>
      <c r="W63" s="183"/>
      <c r="X63" s="183">
        <v>34.930781315164808</v>
      </c>
      <c r="Y63" s="183">
        <v>35.06131487762805</v>
      </c>
      <c r="Z63" s="183">
        <v>35.408403620217818</v>
      </c>
      <c r="AA63" s="183">
        <v>2.5810741318077359</v>
      </c>
      <c r="AB63" s="183">
        <v>2.6485884500376313</v>
      </c>
      <c r="AC63" s="311">
        <v>41.382157262924444</v>
      </c>
      <c r="AD63" s="317"/>
      <c r="AE63" s="184">
        <v>1493.4480000000001</v>
      </c>
      <c r="AF63" s="184">
        <v>1532.173</v>
      </c>
      <c r="AG63" s="239">
        <v>7.8515864301000604E-3</v>
      </c>
    </row>
    <row r="64" spans="2:33">
      <c r="B64" s="203" t="s">
        <v>51</v>
      </c>
      <c r="C64" s="183">
        <v>37.161140434638504</v>
      </c>
      <c r="D64" s="183">
        <v>40.027240450733395</v>
      </c>
      <c r="E64" s="183">
        <v>35.959748766959279</v>
      </c>
      <c r="F64" s="183">
        <v>1.8213313977048551</v>
      </c>
      <c r="G64" s="183">
        <v>2.2461602860692644</v>
      </c>
      <c r="H64" s="183">
        <v>4.0674916837741195</v>
      </c>
      <c r="I64" s="183">
        <v>33.642974514719832</v>
      </c>
      <c r="J64" s="183"/>
      <c r="K64" s="183">
        <v>1.3882967334328513</v>
      </c>
      <c r="L64" s="183">
        <v>-1.0932441519230853</v>
      </c>
      <c r="M64" s="183">
        <v>-1.4367722669658971</v>
      </c>
      <c r="N64" s="183">
        <v>3.2096281311377068</v>
      </c>
      <c r="O64" s="183">
        <v>2.8661000160948951</v>
      </c>
      <c r="P64" s="183"/>
      <c r="Q64" s="183">
        <v>1.0447686183900395</v>
      </c>
      <c r="R64" s="183">
        <v>34.069040639506959</v>
      </c>
      <c r="S64" s="183"/>
      <c r="T64" s="183">
        <v>2.1160651862332029</v>
      </c>
      <c r="U64" s="183">
        <v>1.8526941772741354</v>
      </c>
      <c r="V64" s="183">
        <v>2.1438018432153658</v>
      </c>
      <c r="W64" s="183"/>
      <c r="X64" s="183">
        <v>35.467024171602375</v>
      </c>
      <c r="Y64" s="183">
        <v>35.598337201856886</v>
      </c>
      <c r="Z64" s="183">
        <v>38.082154434128384</v>
      </c>
      <c r="AA64" s="183">
        <v>2.8765966867418147</v>
      </c>
      <c r="AB64" s="183">
        <v>3.2201248017846269</v>
      </c>
      <c r="AC64" s="311">
        <v>42.109207361410554</v>
      </c>
      <c r="AD64" s="317"/>
      <c r="AE64" s="184">
        <v>1571.9269999999999</v>
      </c>
      <c r="AF64" s="184">
        <v>1599.232</v>
      </c>
      <c r="AG64" s="239">
        <v>0.68391559551358327</v>
      </c>
    </row>
    <row r="65" spans="1:71">
      <c r="B65" s="203" t="s">
        <v>52</v>
      </c>
      <c r="C65" s="183">
        <v>35.742910635819356</v>
      </c>
      <c r="D65" s="183">
        <v>43.041875592728651</v>
      </c>
      <c r="E65" s="183">
        <v>37.592380938034871</v>
      </c>
      <c r="F65" s="183">
        <v>3.0475745747574008</v>
      </c>
      <c r="G65" s="183">
        <v>2.4019200799363825</v>
      </c>
      <c r="H65" s="183">
        <v>5.4494946546937832</v>
      </c>
      <c r="I65" s="183">
        <v>32.02206535376682</v>
      </c>
      <c r="J65" s="183"/>
      <c r="K65" s="183">
        <v>3.9059447559039921</v>
      </c>
      <c r="L65" s="183">
        <v>-5.3773159175455207</v>
      </c>
      <c r="M65" s="183">
        <v>-5.0318702912976212</v>
      </c>
      <c r="N65" s="183">
        <v>6.9535193306613934</v>
      </c>
      <c r="O65" s="183">
        <v>7.2989649569092947</v>
      </c>
      <c r="P65" s="183"/>
      <c r="Q65" s="183">
        <v>4.251390382151893</v>
      </c>
      <c r="R65" s="183">
        <v>47.209226625477889</v>
      </c>
      <c r="S65" s="183"/>
      <c r="T65" s="183">
        <v>10.282582894141409</v>
      </c>
      <c r="U65" s="183">
        <v>10.915307980394999</v>
      </c>
      <c r="V65" s="183">
        <v>2.1037277493351709</v>
      </c>
      <c r="W65" s="183"/>
      <c r="X65" s="183">
        <v>50.243494578017199</v>
      </c>
      <c r="Y65" s="183">
        <v>50.275407366748162</v>
      </c>
      <c r="Z65" s="183">
        <v>48.834034350925783</v>
      </c>
      <c r="AA65" s="183">
        <v>6.7112417441646626</v>
      </c>
      <c r="AB65" s="183">
        <v>6.3657961179167621</v>
      </c>
      <c r="AC65" s="311">
        <v>53.186754009215029</v>
      </c>
      <c r="AD65" s="317"/>
      <c r="AE65" s="184">
        <v>1593.2670000000001</v>
      </c>
      <c r="AF65" s="184">
        <v>1566.77</v>
      </c>
      <c r="AG65" s="239">
        <v>-0.96445749070123332</v>
      </c>
    </row>
    <row r="66" spans="1:71">
      <c r="B66" s="203" t="s">
        <v>53</v>
      </c>
      <c r="C66" s="183">
        <v>35.780022589928976</v>
      </c>
      <c r="D66" s="183">
        <v>45.967506237755813</v>
      </c>
      <c r="E66" s="183">
        <v>40.368458333067444</v>
      </c>
      <c r="F66" s="183">
        <v>3.0444077163113326</v>
      </c>
      <c r="G66" s="183">
        <v>2.5546401883770353</v>
      </c>
      <c r="H66" s="183">
        <v>5.5990479046883674</v>
      </c>
      <c r="I66" s="183">
        <v>32.152871282074194</v>
      </c>
      <c r="J66" s="183"/>
      <c r="K66" s="183">
        <v>5.3939827095529287</v>
      </c>
      <c r="L66" s="183">
        <v>-8.1880834933985067</v>
      </c>
      <c r="M66" s="183">
        <v>-6.4389902714359319</v>
      </c>
      <c r="N66" s="183">
        <v>8.4383904258642595</v>
      </c>
      <c r="O66" s="183">
        <v>10.187483647826836</v>
      </c>
      <c r="P66" s="183"/>
      <c r="Q66" s="183">
        <v>7.1430759315155035</v>
      </c>
      <c r="R66" s="183">
        <v>54.332474359183145</v>
      </c>
      <c r="S66" s="183"/>
      <c r="T66" s="183">
        <v>12.672822528668155</v>
      </c>
      <c r="U66" s="183">
        <v>12.81225471740254</v>
      </c>
      <c r="V66" s="183">
        <v>1.790539031440842</v>
      </c>
      <c r="W66" s="183"/>
      <c r="X66" s="183">
        <v>64.38547853462434</v>
      </c>
      <c r="Y66" s="183">
        <v>63.602505014162425</v>
      </c>
      <c r="Z66" s="183">
        <v>55.60966076576063</v>
      </c>
      <c r="AA66" s="183">
        <v>9.9660512931777152</v>
      </c>
      <c r="AB66" s="183">
        <v>8.2169580712151351</v>
      </c>
      <c r="AC66" s="311">
        <v>70.342741549515978</v>
      </c>
      <c r="AD66" s="317"/>
      <c r="AE66" s="184">
        <v>1567.07</v>
      </c>
      <c r="AF66" s="184">
        <v>1596.4780000000001</v>
      </c>
      <c r="AG66" s="239">
        <v>-3.1124034476446587</v>
      </c>
    </row>
    <row r="67" spans="1:71">
      <c r="B67" s="203" t="s">
        <v>54</v>
      </c>
      <c r="C67" s="183">
        <v>36.807362979093973</v>
      </c>
      <c r="D67" s="183">
        <v>45.502551860892659</v>
      </c>
      <c r="E67" s="183">
        <v>40.498099730177607</v>
      </c>
      <c r="F67" s="183">
        <v>2.5055023926375108</v>
      </c>
      <c r="G67" s="183">
        <v>2.498949738077537</v>
      </c>
      <c r="H67" s="183">
        <v>5.0044521307150474</v>
      </c>
      <c r="I67" s="183">
        <v>33.122505245185636</v>
      </c>
      <c r="J67" s="183"/>
      <c r="K67" s="183">
        <v>4.374201409194586</v>
      </c>
      <c r="L67" s="183">
        <v>-6.1269769726246022</v>
      </c>
      <c r="M67" s="183">
        <v>-4.3114918926580135</v>
      </c>
      <c r="N67" s="183">
        <v>6.8797038018320986</v>
      </c>
      <c r="O67" s="183">
        <v>8.6951888817986855</v>
      </c>
      <c r="P67" s="183"/>
      <c r="Q67" s="183">
        <v>6.1896864891611747</v>
      </c>
      <c r="R67" s="183">
        <v>58.625817749808753</v>
      </c>
      <c r="S67" s="183"/>
      <c r="T67" s="183">
        <v>8.2069242574372634</v>
      </c>
      <c r="U67" s="183">
        <v>7.7188433523625699</v>
      </c>
      <c r="V67" s="183">
        <v>2.5110752110016006</v>
      </c>
      <c r="W67" s="183"/>
      <c r="X67" s="183">
        <v>70.622885754928262</v>
      </c>
      <c r="Y67" s="183">
        <v>70.344914269968314</v>
      </c>
      <c r="Z67" s="183">
        <v>49.871528831081562</v>
      </c>
      <c r="AA67" s="183">
        <v>8.7660432867135452</v>
      </c>
      <c r="AB67" s="183">
        <v>6.9505582067469582</v>
      </c>
      <c r="AC67" s="311">
        <v>75.976376149317232</v>
      </c>
      <c r="AD67" s="317"/>
      <c r="AE67" s="184">
        <v>1632.9259999999999</v>
      </c>
      <c r="AF67" s="184">
        <v>1654.846</v>
      </c>
      <c r="AG67" s="239">
        <v>-2.3860087808753123</v>
      </c>
    </row>
    <row r="68" spans="1:71">
      <c r="B68" s="203" t="s">
        <v>55</v>
      </c>
      <c r="C68" s="183">
        <v>37.089492348612715</v>
      </c>
      <c r="D68" s="183">
        <v>44.350799583803564</v>
      </c>
      <c r="E68" s="183">
        <v>39.955274944867064</v>
      </c>
      <c r="F68" s="183">
        <v>1.8704448768752189</v>
      </c>
      <c r="G68" s="183">
        <v>2.5250797620612793</v>
      </c>
      <c r="H68" s="183">
        <v>4.3955246389364984</v>
      </c>
      <c r="I68" s="183">
        <v>33.3145739548835</v>
      </c>
      <c r="J68" s="183"/>
      <c r="K68" s="183">
        <v>3.6635780405077876</v>
      </c>
      <c r="L68" s="183">
        <v>-4.6779861470120538</v>
      </c>
      <c r="M68" s="183">
        <v>-2.9507018292042102</v>
      </c>
      <c r="N68" s="183">
        <v>5.5340229173830062</v>
      </c>
      <c r="O68" s="183">
        <v>7.2613072351908503</v>
      </c>
      <c r="P68" s="183"/>
      <c r="Q68" s="183">
        <v>5.3908623583156308</v>
      </c>
      <c r="R68" s="183">
        <v>64.558870827423661</v>
      </c>
      <c r="S68" s="183"/>
      <c r="T68" s="183">
        <v>7.000381334934028</v>
      </c>
      <c r="U68" s="183">
        <v>6.4134467859295148</v>
      </c>
      <c r="V68" s="183">
        <v>2.5858791852401373</v>
      </c>
      <c r="W68" s="183"/>
      <c r="X68" s="183">
        <v>73.88035612077455</v>
      </c>
      <c r="Y68" s="183">
        <v>74.202568442290882</v>
      </c>
      <c r="Z68" s="183">
        <v>54.791092176743419</v>
      </c>
      <c r="AA68" s="183">
        <v>7.4202661967700161</v>
      </c>
      <c r="AB68" s="183">
        <v>5.6929818789621738</v>
      </c>
      <c r="AC68" s="311">
        <v>81.7472040891479</v>
      </c>
      <c r="AD68" s="317"/>
      <c r="AE68" s="184">
        <v>1680.9369999999999</v>
      </c>
      <c r="AF68" s="184">
        <v>1706.9490000000001</v>
      </c>
      <c r="AG68" s="239">
        <v>-2.5001651232655617</v>
      </c>
    </row>
    <row r="69" spans="1:71">
      <c r="A69" s="216"/>
      <c r="B69" s="209" t="s">
        <v>56</v>
      </c>
      <c r="C69" s="183">
        <v>36.654260253173902</v>
      </c>
      <c r="D69" s="183">
        <v>43.791851455311523</v>
      </c>
      <c r="E69" s="183">
        <v>39.343483056361883</v>
      </c>
      <c r="F69" s="183">
        <v>1.9020923997064918</v>
      </c>
      <c r="G69" s="183">
        <v>2.546275999243155</v>
      </c>
      <c r="H69" s="183">
        <v>4.448368398949647</v>
      </c>
      <c r="I69" s="183">
        <v>32.666344392193416</v>
      </c>
      <c r="J69" s="183"/>
      <c r="K69" s="183">
        <v>3.6573989708319785</v>
      </c>
      <c r="L69" s="183">
        <v>-4.8870731786108204</v>
      </c>
      <c r="M69" s="183">
        <v>-3.3089733470116642</v>
      </c>
      <c r="N69" s="183">
        <v>5.5594913705384705</v>
      </c>
      <c r="O69" s="183">
        <v>7.1375912021376262</v>
      </c>
      <c r="P69" s="183"/>
      <c r="Q69" s="183">
        <v>5.2354988024311346</v>
      </c>
      <c r="R69" s="183">
        <v>69.331717911134831</v>
      </c>
      <c r="S69" s="183"/>
      <c r="T69" s="183">
        <v>5.5299299918316116</v>
      </c>
      <c r="U69" s="183">
        <v>5.0120218377490326</v>
      </c>
      <c r="V69" s="183">
        <v>2.2288279515803753</v>
      </c>
      <c r="W69" s="183"/>
      <c r="X69" s="183">
        <v>77.167475789848254</v>
      </c>
      <c r="Y69" s="183">
        <v>75.902250012002696</v>
      </c>
      <c r="Z69" s="183">
        <v>59.015496191613927</v>
      </c>
      <c r="AA69" s="183">
        <v>7.1810867187536056</v>
      </c>
      <c r="AB69" s="183">
        <v>5.602986887154449</v>
      </c>
      <c r="AC69" s="311">
        <v>83.532562797373203</v>
      </c>
      <c r="AD69" s="317"/>
      <c r="AE69" s="184">
        <v>1733.5119999999999</v>
      </c>
      <c r="AF69" s="184">
        <v>1770.4349999999999</v>
      </c>
      <c r="AG69" s="239">
        <v>-2.156133613892087</v>
      </c>
    </row>
    <row r="70" spans="1:71">
      <c r="A70" s="216"/>
      <c r="B70" s="209" t="s">
        <v>57</v>
      </c>
      <c r="C70" s="183">
        <v>36.537096936168616</v>
      </c>
      <c r="D70" s="183">
        <v>42.18989508394278</v>
      </c>
      <c r="E70" s="183">
        <v>38.22682262266968</v>
      </c>
      <c r="F70" s="183">
        <v>1.4515208800279864</v>
      </c>
      <c r="G70" s="183">
        <v>2.5115515812451101</v>
      </c>
      <c r="H70" s="183">
        <v>3.9630724612730956</v>
      </c>
      <c r="I70" s="183">
        <v>32.552449751863101</v>
      </c>
      <c r="J70" s="183"/>
      <c r="K70" s="183">
        <v>2.9852955253670084</v>
      </c>
      <c r="L70" s="183">
        <v>-3.5659540938450793</v>
      </c>
      <c r="M70" s="183">
        <v>-2.3499723514659121</v>
      </c>
      <c r="N70" s="183">
        <v>4.4368164053949943</v>
      </c>
      <c r="O70" s="183">
        <v>5.6527981477741616</v>
      </c>
      <c r="P70" s="183"/>
      <c r="Q70" s="183">
        <v>4.2012772677461747</v>
      </c>
      <c r="R70" s="183">
        <v>70.241022959444962</v>
      </c>
      <c r="S70" s="183"/>
      <c r="T70" s="183">
        <v>4.3278011549925903</v>
      </c>
      <c r="U70" s="183">
        <v>3.5647401708100066</v>
      </c>
      <c r="V70" s="183">
        <v>2.0865129840104264</v>
      </c>
      <c r="W70" s="183"/>
      <c r="X70" s="183">
        <v>78.76507404272752</v>
      </c>
      <c r="Y70" s="183">
        <v>76.517107724486664</v>
      </c>
      <c r="Z70" s="183">
        <v>56.51462795348813</v>
      </c>
      <c r="AA70" s="183">
        <v>5.5044788242162195</v>
      </c>
      <c r="AB70" s="183">
        <v>4.2884970818370522</v>
      </c>
      <c r="AC70" s="311">
        <v>84.962859472958769</v>
      </c>
      <c r="AD70" s="317"/>
      <c r="AE70" s="184">
        <v>1812.306</v>
      </c>
      <c r="AF70" s="184">
        <v>1855.01</v>
      </c>
      <c r="AG70" s="239">
        <v>-1.5695100392014991</v>
      </c>
    </row>
    <row r="71" spans="1:71">
      <c r="A71" s="216"/>
      <c r="B71" s="209" t="s">
        <v>58</v>
      </c>
      <c r="C71" s="183">
        <v>36.473909943997022</v>
      </c>
      <c r="D71" s="183">
        <v>41.636098244067888</v>
      </c>
      <c r="E71" s="183">
        <v>37.248810188367862</v>
      </c>
      <c r="F71" s="183">
        <v>1.9268434003455299</v>
      </c>
      <c r="G71" s="183">
        <v>2.4604446553544967</v>
      </c>
      <c r="H71" s="183">
        <v>4.3872880557000267</v>
      </c>
      <c r="I71" s="183">
        <v>32.413667818786365</v>
      </c>
      <c r="J71" s="183"/>
      <c r="K71" s="183">
        <v>2.5987829864143293</v>
      </c>
      <c r="L71" s="183">
        <v>-3.3562592089248846</v>
      </c>
      <c r="M71" s="183">
        <v>-2.7196972956138787</v>
      </c>
      <c r="N71" s="183">
        <v>4.5256263867598605</v>
      </c>
      <c r="O71" s="183">
        <v>5.1621883000708646</v>
      </c>
      <c r="P71" s="183"/>
      <c r="Q71" s="183">
        <v>3.2353448997253342</v>
      </c>
      <c r="R71" s="183">
        <v>72.28305801849568</v>
      </c>
      <c r="S71" s="183"/>
      <c r="T71" s="183">
        <v>4.4774838807402526</v>
      </c>
      <c r="U71" s="183">
        <v>4.3359670019924641</v>
      </c>
      <c r="V71" s="183">
        <v>1.8095305685991416</v>
      </c>
      <c r="W71" s="183"/>
      <c r="X71" s="183">
        <v>81.05114228368997</v>
      </c>
      <c r="Y71" s="183">
        <v>78.680034699644906</v>
      </c>
      <c r="Z71" s="183">
        <v>53.308086782537565</v>
      </c>
      <c r="AA71" s="183">
        <v>4.9603466739826088</v>
      </c>
      <c r="AB71" s="183">
        <v>4.3237847606716038</v>
      </c>
      <c r="AC71" s="311">
        <v>85.874687651275295</v>
      </c>
      <c r="AD71" s="317"/>
      <c r="AE71" s="318">
        <v>1888.114</v>
      </c>
      <c r="AF71" s="186">
        <v>1914.7170000000001</v>
      </c>
      <c r="AG71" s="239">
        <v>-0.64531981094141067</v>
      </c>
    </row>
    <row r="72" spans="1:71">
      <c r="A72" s="216"/>
      <c r="B72" s="209" t="s">
        <v>59</v>
      </c>
      <c r="C72" s="183">
        <v>36.678178262889325</v>
      </c>
      <c r="D72" s="183">
        <v>40.829452263744336</v>
      </c>
      <c r="E72" s="183">
        <v>36.726124669918306</v>
      </c>
      <c r="F72" s="183">
        <v>1.6666006460418235</v>
      </c>
      <c r="G72" s="183">
        <v>2.436726947784202</v>
      </c>
      <c r="H72" s="183">
        <v>4.1033275938260259</v>
      </c>
      <c r="I72" s="183">
        <v>32.619298840386307</v>
      </c>
      <c r="J72" s="183"/>
      <c r="K72" s="183">
        <v>2.3076675965096256</v>
      </c>
      <c r="L72" s="183">
        <v>-2.4049341585739956</v>
      </c>
      <c r="M72" s="183">
        <v>-2.2279284002704345</v>
      </c>
      <c r="N72" s="183">
        <v>3.9742682425514477</v>
      </c>
      <c r="O72" s="183">
        <v>4.1512740008550102</v>
      </c>
      <c r="P72" s="183"/>
      <c r="Q72" s="183">
        <v>2.4846733548131867</v>
      </c>
      <c r="R72" s="183">
        <v>73.170500034609205</v>
      </c>
      <c r="S72" s="183"/>
      <c r="T72" s="183">
        <v>3.1251591568634614</v>
      </c>
      <c r="U72" s="183">
        <v>2.613593629507001</v>
      </c>
      <c r="V72" s="183">
        <v>1.773708392216014</v>
      </c>
      <c r="W72" s="183"/>
      <c r="X72" s="183">
        <v>80.586365595331145</v>
      </c>
      <c r="Y72" s="183">
        <v>78.408765371407156</v>
      </c>
      <c r="Z72" s="183">
        <v>51.384595019408927</v>
      </c>
      <c r="AA72" s="183">
        <v>4.2976854540787119</v>
      </c>
      <c r="AB72" s="183">
        <v>4.1206796957751504</v>
      </c>
      <c r="AC72" s="311">
        <v>85.925157304856313</v>
      </c>
      <c r="AD72" s="317"/>
      <c r="AE72" s="191">
        <v>1943.837</v>
      </c>
      <c r="AF72" s="184">
        <v>1979.2429999999999</v>
      </c>
      <c r="AG72" s="239">
        <v>-9.5883592230557452E-2</v>
      </c>
    </row>
    <row r="73" spans="1:71">
      <c r="A73" s="216"/>
      <c r="B73" s="319" t="s">
        <v>60</v>
      </c>
      <c r="C73" s="183">
        <v>37.207454129458675</v>
      </c>
      <c r="D73" s="183">
        <v>40.027418236136228</v>
      </c>
      <c r="E73" s="183">
        <v>35.810150173793531</v>
      </c>
      <c r="F73" s="183">
        <v>1.802016458834661</v>
      </c>
      <c r="G73" s="183">
        <v>2.4152516035080347</v>
      </c>
      <c r="H73" s="183">
        <v>4.2172680623426961</v>
      </c>
      <c r="I73" s="183">
        <v>33.387153584547129</v>
      </c>
      <c r="J73" s="183"/>
      <c r="K73" s="183">
        <v>0.90911052483878507</v>
      </c>
      <c r="L73" s="183">
        <v>-0.89141332670323092</v>
      </c>
      <c r="M73" s="183">
        <v>-0.78257620369911773</v>
      </c>
      <c r="N73" s="183">
        <v>2.711126983673446</v>
      </c>
      <c r="O73" s="183">
        <v>2.8199641066775594</v>
      </c>
      <c r="P73" s="183"/>
      <c r="Q73" s="183">
        <v>1.0179476478428982</v>
      </c>
      <c r="R73" s="183">
        <v>73.276383567670607</v>
      </c>
      <c r="S73" s="183"/>
      <c r="T73" s="183">
        <v>3.3032610829759292</v>
      </c>
      <c r="U73" s="183">
        <v>4.8618777989243842</v>
      </c>
      <c r="V73" s="183">
        <v>1.8134119474051338</v>
      </c>
      <c r="W73" s="183"/>
      <c r="X73" s="183">
        <v>82.708696545675735</v>
      </c>
      <c r="Y73" s="183">
        <v>76.842626262821184</v>
      </c>
      <c r="Z73" s="183">
        <v>60.53591569067671</v>
      </c>
      <c r="AA73" s="183">
        <v>2.6782851318966139</v>
      </c>
      <c r="AB73" s="183">
        <v>2.5694480088925014</v>
      </c>
      <c r="AC73" s="311">
        <v>85.720712854407097</v>
      </c>
      <c r="AD73" s="317"/>
      <c r="AE73" s="191">
        <v>2027.1179999999999</v>
      </c>
      <c r="AF73" s="184">
        <v>2072.9380000000001</v>
      </c>
      <c r="AG73" s="239">
        <v>-0.17932080911600343</v>
      </c>
    </row>
    <row r="74" spans="1:71">
      <c r="A74" s="216"/>
      <c r="B74" s="209" t="s">
        <v>61</v>
      </c>
      <c r="C74" s="183">
        <v>36.859866349319994</v>
      </c>
      <c r="D74" s="183">
        <v>39.663352748984799</v>
      </c>
      <c r="E74" s="183">
        <v>35.111086310192341</v>
      </c>
      <c r="F74" s="183">
        <v>2.1904675882204674</v>
      </c>
      <c r="G74" s="183">
        <v>2.3617988505719945</v>
      </c>
      <c r="H74" s="183">
        <v>4.5522664387924623</v>
      </c>
      <c r="I74" s="183">
        <v>33.141651656068213</v>
      </c>
      <c r="J74" s="183"/>
      <c r="K74" s="183">
        <v>0.61545418805529872</v>
      </c>
      <c r="L74" s="183">
        <v>-0.86620886902923788</v>
      </c>
      <c r="M74" s="183">
        <v>-0.8686442456401946</v>
      </c>
      <c r="N74" s="183">
        <v>2.805921776275766</v>
      </c>
      <c r="O74" s="183">
        <v>2.8034863996648092</v>
      </c>
      <c r="P74" s="183"/>
      <c r="Q74" s="183">
        <v>0.61301881144434178</v>
      </c>
      <c r="R74" s="183">
        <v>69.374527620395284</v>
      </c>
      <c r="S74" s="183"/>
      <c r="T74" s="183">
        <v>1.8260990051626371</v>
      </c>
      <c r="U74" s="183">
        <v>3.8164830794418085</v>
      </c>
      <c r="V74" s="183">
        <v>2.0270810269661124</v>
      </c>
      <c r="W74" s="183"/>
      <c r="X74" s="183">
        <v>81.606768468533716</v>
      </c>
      <c r="Y74" s="183">
        <v>73.120184513562762</v>
      </c>
      <c r="Z74" s="183">
        <v>61.942777768492682</v>
      </c>
      <c r="AA74" s="183">
        <v>2.7943594513805574</v>
      </c>
      <c r="AB74" s="183">
        <v>2.7967948279915138</v>
      </c>
      <c r="AC74" s="311">
        <v>84.374617247473182</v>
      </c>
      <c r="AD74" s="317"/>
      <c r="AE74" s="184">
        <v>2114.6170000000002</v>
      </c>
      <c r="AF74" s="184">
        <v>2153.9879999999998</v>
      </c>
      <c r="AG74" s="239">
        <v>7.6599076868315269E-2</v>
      </c>
    </row>
    <row r="75" spans="1:71">
      <c r="A75" s="216"/>
      <c r="B75" s="209" t="s">
        <v>171</v>
      </c>
      <c r="C75" s="183">
        <v>37.067245582894451</v>
      </c>
      <c r="D75" s="183">
        <v>39.090636343585075</v>
      </c>
      <c r="E75" s="183">
        <v>34.70022225378213</v>
      </c>
      <c r="F75" s="183">
        <v>2.0809292372635615</v>
      </c>
      <c r="G75" s="183">
        <v>2.3094848525393874</v>
      </c>
      <c r="H75" s="183">
        <v>4.3904140898029489</v>
      </c>
      <c r="I75" s="183">
        <v>33.568723545429599</v>
      </c>
      <c r="J75" s="183"/>
      <c r="K75" s="183">
        <v>0.14728176865971945</v>
      </c>
      <c r="L75" s="183">
        <v>-0.4330911998553319</v>
      </c>
      <c r="M75" s="183">
        <v>-0.63791144508798647</v>
      </c>
      <c r="N75" s="183">
        <v>2.2282110059232809</v>
      </c>
      <c r="O75" s="183">
        <v>2.0233907606906261</v>
      </c>
      <c r="P75" s="183"/>
      <c r="Q75" s="183">
        <v>-5.7538476572935274E-2</v>
      </c>
      <c r="R75" s="183">
        <v>66.256054581256848</v>
      </c>
      <c r="S75" s="183"/>
      <c r="T75" s="183">
        <v>1.5897972408017209</v>
      </c>
      <c r="U75" s="183">
        <v>0.75252107575031779</v>
      </c>
      <c r="V75" s="183">
        <v>1.7837384392185911</v>
      </c>
      <c r="W75" s="183"/>
      <c r="X75" s="183">
        <v>79.644005645037979</v>
      </c>
      <c r="Y75" s="183">
        <v>71.778263195635006</v>
      </c>
      <c r="Z75" s="183">
        <v>57.827557274399169</v>
      </c>
      <c r="AA75" s="183">
        <v>1.8447474905689414</v>
      </c>
      <c r="AB75" s="183">
        <v>2.0495677358015962</v>
      </c>
      <c r="AC75" s="311">
        <v>84.12979219020211</v>
      </c>
      <c r="AD75" s="317"/>
      <c r="AE75" s="184">
        <v>2189.8389999999999</v>
      </c>
      <c r="AF75" s="184">
        <v>2229.9229999999998</v>
      </c>
      <c r="AG75" s="239">
        <v>0.37900085971798331</v>
      </c>
    </row>
    <row r="76" spans="1:71">
      <c r="A76" s="216"/>
      <c r="B76" s="209" t="s">
        <v>182</v>
      </c>
      <c r="C76" s="183">
        <v>36.516554834257256</v>
      </c>
      <c r="D76" s="183">
        <v>39.095600031280966</v>
      </c>
      <c r="E76" s="183">
        <v>34.914156273181824</v>
      </c>
      <c r="F76" s="183">
        <v>1.8742072063753092</v>
      </c>
      <c r="G76" s="183">
        <v>2.3072365517238329</v>
      </c>
      <c r="H76" s="183">
        <v>4.1814437580991424</v>
      </c>
      <c r="I76" s="183">
        <v>32.851953978095374</v>
      </c>
      <c r="J76" s="183"/>
      <c r="K76" s="183">
        <v>1.0568206184810149</v>
      </c>
      <c r="L76" s="183">
        <v>-1.213021189321879</v>
      </c>
      <c r="M76" s="183">
        <v>-1.5650038171544893</v>
      </c>
      <c r="N76" s="183">
        <v>2.9310278248563235</v>
      </c>
      <c r="O76" s="183">
        <v>2.5790451970237127</v>
      </c>
      <c r="P76" s="183"/>
      <c r="Q76" s="183">
        <v>0.70483799064840413</v>
      </c>
      <c r="R76" s="183">
        <v>73.780818947163667</v>
      </c>
      <c r="S76" s="183"/>
      <c r="T76" s="183">
        <v>2.4775587766313492</v>
      </c>
      <c r="U76" s="183">
        <v>1.1509452552116173</v>
      </c>
      <c r="V76" s="183">
        <v>1.731277920363425</v>
      </c>
      <c r="W76" s="183"/>
      <c r="X76" s="183">
        <v>84.499793148154794</v>
      </c>
      <c r="Y76" s="183">
        <v>76.477012919747551</v>
      </c>
      <c r="Z76" s="183">
        <v>65.810903442303243</v>
      </c>
      <c r="AA76" s="183">
        <v>2.847982001955502</v>
      </c>
      <c r="AB76" s="183">
        <v>3.1999646297881128</v>
      </c>
      <c r="AC76" s="311">
        <v>83.899800164092539</v>
      </c>
      <c r="AD76" s="317"/>
      <c r="AE76" s="191">
        <v>2263.357</v>
      </c>
      <c r="AF76" s="184">
        <v>2148.8809999999999</v>
      </c>
      <c r="AG76" s="239">
        <v>0.55236491177802816</v>
      </c>
    </row>
    <row r="77" spans="1:71">
      <c r="A77" s="216"/>
      <c r="B77" s="209" t="s">
        <v>186</v>
      </c>
      <c r="C77" s="183">
        <v>37.532488213247795</v>
      </c>
      <c r="D77" s="183">
        <v>52.268392925863374</v>
      </c>
      <c r="E77" s="183">
        <v>46.33539589648511</v>
      </c>
      <c r="F77" s="183">
        <v>3.4057884469923159</v>
      </c>
      <c r="G77" s="183">
        <v>2.527208582385938</v>
      </c>
      <c r="H77" s="183">
        <v>5.9329970293782548</v>
      </c>
      <c r="I77" s="183">
        <v>33.716841169367143</v>
      </c>
      <c r="J77" s="183"/>
      <c r="K77" s="183">
        <v>11.296853013548164</v>
      </c>
      <c r="L77" s="183">
        <v>-13.737372013975383</v>
      </c>
      <c r="M77" s="183">
        <v>-13.704108761900294</v>
      </c>
      <c r="N77" s="183">
        <v>14.702641460540484</v>
      </c>
      <c r="O77" s="183">
        <v>14.73590471261557</v>
      </c>
      <c r="P77" s="183"/>
      <c r="Q77" s="183">
        <v>11.330116265623252</v>
      </c>
      <c r="R77" s="183">
        <v>81.856183590444459</v>
      </c>
      <c r="S77" s="183"/>
      <c r="T77" s="183">
        <v>16.018182024989621</v>
      </c>
      <c r="U77" s="183">
        <v>15.748939808416699</v>
      </c>
      <c r="V77" s="183">
        <v>1.194552027586782</v>
      </c>
      <c r="W77" s="183"/>
      <c r="X77" s="183">
        <v>95.381028420899824</v>
      </c>
      <c r="Y77" s="183">
        <v>85.427340289555403</v>
      </c>
      <c r="Z77" s="183">
        <v>71.835798224711695</v>
      </c>
      <c r="AA77" s="183">
        <v>14.98628433418831</v>
      </c>
      <c r="AB77" s="183">
        <v>14.953021082113221</v>
      </c>
      <c r="AC77" s="311">
        <v>106.37242914204576</v>
      </c>
      <c r="AD77" s="317"/>
      <c r="AE77" s="320">
        <v>2109.9960000000001</v>
      </c>
      <c r="AF77" s="184">
        <v>2259.4639999999999</v>
      </c>
      <c r="AG77" s="239">
        <v>-0.28747246886138811</v>
      </c>
      <c r="BS77" s="216">
        <v>60</v>
      </c>
    </row>
    <row r="78" spans="1:71">
      <c r="A78" s="216"/>
      <c r="B78" s="209" t="s">
        <v>246</v>
      </c>
      <c r="C78" s="183">
        <v>38.350890144051107</v>
      </c>
      <c r="D78" s="183">
        <v>43.362517382534058</v>
      </c>
      <c r="E78" s="183">
        <v>38.863096869769095</v>
      </c>
      <c r="F78" s="183">
        <v>2.201426596756038</v>
      </c>
      <c r="G78" s="183">
        <v>2.2979939160089282</v>
      </c>
      <c r="H78" s="183">
        <v>4.4994205127649662</v>
      </c>
      <c r="I78" s="183">
        <v>34.668084209368608</v>
      </c>
      <c r="J78" s="183"/>
      <c r="K78" s="183">
        <v>3.6434134430651186</v>
      </c>
      <c r="L78" s="183">
        <v>-2.9830053182847176</v>
      </c>
      <c r="M78" s="183">
        <v>-3.8162181196229232</v>
      </c>
      <c r="N78" s="183">
        <v>5.8448400398211575</v>
      </c>
      <c r="O78" s="183">
        <v>5.0116272384829514</v>
      </c>
      <c r="P78" s="183"/>
      <c r="Q78" s="183">
        <v>2.8102006417269134</v>
      </c>
      <c r="R78" s="183">
        <v>78.543902238053903</v>
      </c>
      <c r="S78" s="183"/>
      <c r="T78" s="183">
        <v>5.3656935224908535</v>
      </c>
      <c r="U78" s="183">
        <v>3.2630005524083918</v>
      </c>
      <c r="V78" s="183">
        <v>2.3068674444821231</v>
      </c>
      <c r="W78" s="183"/>
      <c r="X78" s="183">
        <v>94.317872105773574</v>
      </c>
      <c r="Y78" s="183">
        <v>81.229281680410224</v>
      </c>
      <c r="Z78" s="183">
        <v>65.212277604883027</v>
      </c>
      <c r="AA78" s="183">
        <v>5.6265669276511643</v>
      </c>
      <c r="AB78" s="183">
        <v>6.4597797289893704</v>
      </c>
      <c r="AC78" s="311">
        <v>99.37318727977609</v>
      </c>
      <c r="AD78" s="317"/>
      <c r="AE78" s="320">
        <v>2400.3980000000001</v>
      </c>
      <c r="AF78" s="321">
        <v>2524.3359999999998</v>
      </c>
      <c r="AG78" s="239">
        <v>1.7814145902209666</v>
      </c>
      <c r="BS78" s="216">
        <v>60</v>
      </c>
    </row>
    <row r="79" spans="1:71">
      <c r="A79" s="216"/>
      <c r="B79" s="209" t="s">
        <v>280</v>
      </c>
      <c r="C79" s="322">
        <v>39.233036332495175</v>
      </c>
      <c r="D79" s="210">
        <v>44.0576676627431</v>
      </c>
      <c r="E79" s="210">
        <v>39.980131615708856</v>
      </c>
      <c r="F79" s="210">
        <v>1.7720594487567267</v>
      </c>
      <c r="G79" s="210">
        <v>2.3054765982775169</v>
      </c>
      <c r="H79" s="210">
        <v>4.0775360470342434</v>
      </c>
      <c r="I79" s="210">
        <v>35.193080912989082</v>
      </c>
      <c r="J79" s="210"/>
      <c r="K79" s="210">
        <v>3.9230444250790177</v>
      </c>
      <c r="L79" s="210">
        <v>-1.1624561179743209</v>
      </c>
      <c r="M79" s="210">
        <v>-2.0329286615621389</v>
      </c>
      <c r="N79" s="210">
        <v>5.6951038738357438</v>
      </c>
      <c r="O79" s="183">
        <v>4.824631330247926</v>
      </c>
      <c r="P79" s="210"/>
      <c r="Q79" s="183">
        <v>3.0525718814912</v>
      </c>
      <c r="R79" s="183">
        <v>79.029430117386497</v>
      </c>
      <c r="S79" s="210"/>
      <c r="T79" s="210">
        <v>4.2273271139292783</v>
      </c>
      <c r="U79" s="210">
        <v>1.6546104976737974</v>
      </c>
      <c r="V79" s="210">
        <v>4.2557972862990905</v>
      </c>
      <c r="W79" s="210"/>
      <c r="X79" s="183">
        <v>93.214169579113587</v>
      </c>
      <c r="Y79" s="183">
        <v>82.495730201464184</v>
      </c>
      <c r="Z79" s="183">
        <v>67.272799845320492</v>
      </c>
      <c r="AA79" s="210">
        <v>5.2379043523681119</v>
      </c>
      <c r="AB79" s="210">
        <v>6.1083768959559297</v>
      </c>
      <c r="AC79" s="323">
        <v>96.359651919876583</v>
      </c>
      <c r="AD79" s="317"/>
      <c r="AE79" s="191">
        <v>2634.3359999999998</v>
      </c>
      <c r="AF79" s="184">
        <v>2730.808</v>
      </c>
      <c r="AG79" s="239">
        <v>1.02837925108725</v>
      </c>
      <c r="BS79" s="216">
        <v>60</v>
      </c>
    </row>
    <row r="80" spans="1:71">
      <c r="A80" s="216"/>
      <c r="B80" s="222" t="s">
        <v>282</v>
      </c>
      <c r="C80" s="210">
        <v>39.304156887042566</v>
      </c>
      <c r="D80" s="210">
        <v>44.131006446125838</v>
      </c>
      <c r="E80" s="210">
        <v>39.342594126416927</v>
      </c>
      <c r="F80" s="210">
        <v>2.4480433939221835</v>
      </c>
      <c r="G80" s="210">
        <v>2.3403689257867266</v>
      </c>
      <c r="H80" s="210">
        <v>4.7884123197089092</v>
      </c>
      <c r="I80" s="210">
        <v>34.934896925809674</v>
      </c>
      <c r="J80" s="210"/>
      <c r="K80" s="210">
        <v>2.592426204084473</v>
      </c>
      <c r="L80" s="210">
        <v>-1.8470671167265817</v>
      </c>
      <c r="M80" s="210">
        <v>-2.060687155649966</v>
      </c>
      <c r="N80" s="210">
        <v>5.0404695980066565</v>
      </c>
      <c r="O80" s="183">
        <v>4.8268495590832714</v>
      </c>
      <c r="P80" s="210"/>
      <c r="Q80" s="183">
        <v>2.3788061651610883</v>
      </c>
      <c r="R80" s="183">
        <v>79.743352304575424</v>
      </c>
      <c r="S80" s="210"/>
      <c r="T80" s="210">
        <v>5.6436408957884687</v>
      </c>
      <c r="U80" s="210">
        <v>2.1958707217954205</v>
      </c>
      <c r="V80" s="210">
        <v>3.8573849338929684</v>
      </c>
      <c r="W80" s="210"/>
      <c r="X80" s="183">
        <v>94.386468625407886</v>
      </c>
      <c r="Y80" s="183">
        <v>85.966259420460474</v>
      </c>
      <c r="Z80" s="183">
        <v>69.132553280841748</v>
      </c>
      <c r="AA80" s="210">
        <v>5.733208268882831</v>
      </c>
      <c r="AB80" s="210">
        <v>5.9468283078062143</v>
      </c>
      <c r="AC80" s="323">
        <v>98.119945700228257</v>
      </c>
      <c r="AD80" s="317"/>
      <c r="AE80" s="191">
        <v>2788.962</v>
      </c>
      <c r="AF80" s="184">
        <v>2845.5349999999999</v>
      </c>
      <c r="AG80" s="239">
        <v>1.5888377411869214E-2</v>
      </c>
      <c r="BS80" s="216">
        <v>60</v>
      </c>
    </row>
    <row r="81" spans="1:71">
      <c r="B81" s="324" t="s">
        <v>284</v>
      </c>
      <c r="C81" s="186">
        <v>38.907921455712795</v>
      </c>
      <c r="D81" s="186">
        <v>44.02565961430598</v>
      </c>
      <c r="E81" s="186">
        <v>39.148035999749801</v>
      </c>
      <c r="F81" s="186">
        <v>2.5169473016081354</v>
      </c>
      <c r="G81" s="186">
        <v>2.3606763129480361</v>
      </c>
      <c r="H81" s="186">
        <v>4.877623614556172</v>
      </c>
      <c r="I81" s="186">
        <v>34.683922101031314</v>
      </c>
      <c r="J81" s="211"/>
      <c r="K81" s="211">
        <v>2.4137380085323139</v>
      </c>
      <c r="L81" s="229">
        <v>-2.2754997373266517</v>
      </c>
      <c r="M81" s="211">
        <v>-2.0884468888739227</v>
      </c>
      <c r="N81" s="186">
        <v>4.9306853101404498</v>
      </c>
      <c r="O81" s="185">
        <v>5.1177381585931787</v>
      </c>
      <c r="P81" s="243"/>
      <c r="Q81" s="186">
        <v>2.6007908569850429</v>
      </c>
      <c r="R81" s="183">
        <v>81.2</v>
      </c>
      <c r="S81" s="211"/>
      <c r="T81" s="186">
        <v>6.1602625297921483</v>
      </c>
      <c r="U81" s="247">
        <v>2.4911072168690636</v>
      </c>
      <c r="V81" s="229">
        <v>3.6306686258646264</v>
      </c>
      <c r="W81" s="210"/>
      <c r="X81" s="206">
        <v>93.5</v>
      </c>
      <c r="Y81" s="206">
        <v>88</v>
      </c>
      <c r="Z81" s="183">
        <v>69.689332388618567</v>
      </c>
      <c r="AA81" s="325">
        <v>5.754169875314755</v>
      </c>
      <c r="AB81" s="259">
        <v>5.5671170268620269</v>
      </c>
      <c r="AC81" s="326">
        <v>99.985746937385983</v>
      </c>
      <c r="AD81" s="317"/>
      <c r="AE81" s="327">
        <v>2925.6869999999999</v>
      </c>
      <c r="AF81" s="328">
        <v>3004.7869999999998</v>
      </c>
      <c r="AG81" s="329">
        <v>-0.38031648351970659</v>
      </c>
      <c r="BS81" s="216">
        <v>60</v>
      </c>
    </row>
    <row r="82" spans="1:71">
      <c r="B82" s="261" t="s">
        <v>310</v>
      </c>
      <c r="C82" s="262">
        <v>40.471753403663143</v>
      </c>
      <c r="D82" s="263">
        <v>45.01576379248592</v>
      </c>
      <c r="E82" s="263">
        <v>39.786591066068979</v>
      </c>
      <c r="F82" s="263">
        <v>2.8230484277339754</v>
      </c>
      <c r="G82" s="263">
        <v>2.4061242986829803</v>
      </c>
      <c r="H82" s="263">
        <v>5.2291727264169552</v>
      </c>
      <c r="I82" s="263">
        <v>36.25941471703463</v>
      </c>
      <c r="J82" s="264"/>
      <c r="K82" s="263">
        <v>1.3557416231312474</v>
      </c>
      <c r="L82" s="263">
        <v>-1.5067549038268335</v>
      </c>
      <c r="M82" s="263">
        <v>-1.1415345658692753</v>
      </c>
      <c r="N82" s="263">
        <v>4.1787900508652225</v>
      </c>
      <c r="O82" s="263">
        <v>4.5440103888227803</v>
      </c>
      <c r="P82" s="264"/>
      <c r="Q82" s="264">
        <v>1.7209619610888052</v>
      </c>
      <c r="R82" s="264">
        <v>83.064694593155778</v>
      </c>
      <c r="S82" s="263"/>
      <c r="T82" s="265">
        <v>4.9212195942748904</v>
      </c>
      <c r="U82" s="265">
        <v>3.7056753223845091</v>
      </c>
      <c r="V82" s="265">
        <v>3.7353375432902736</v>
      </c>
      <c r="W82" s="266"/>
      <c r="X82" s="265">
        <v>95.026166271324868</v>
      </c>
      <c r="Y82" s="265">
        <v>91.309569336909362</v>
      </c>
      <c r="Z82" s="330">
        <v>70.425811374632914</v>
      </c>
      <c r="AA82" s="265">
        <v>4.8110618330981145</v>
      </c>
      <c r="AB82" s="267">
        <v>4.4458414951405567</v>
      </c>
      <c r="AC82" s="268">
        <v>102.36502449717382</v>
      </c>
      <c r="AD82" s="331"/>
      <c r="AE82" s="332">
        <v>3042.9074849999993</v>
      </c>
      <c r="AF82" s="333">
        <v>3094.1985179999997</v>
      </c>
      <c r="AG82" s="334">
        <v>-0.57831408250723371</v>
      </c>
      <c r="BS82" s="216">
        <v>60</v>
      </c>
    </row>
    <row r="83" spans="1:71">
      <c r="B83" s="335" t="s">
        <v>318</v>
      </c>
      <c r="C83" s="336">
        <v>41.193637835164196</v>
      </c>
      <c r="D83" s="337">
        <v>44.735425372929633</v>
      </c>
      <c r="E83" s="337">
        <v>39.686254995537816</v>
      </c>
      <c r="F83" s="337">
        <v>2.6322266301511728</v>
      </c>
      <c r="G83" s="337">
        <v>2.4169437472406456</v>
      </c>
      <c r="H83" s="337">
        <v>5.0491703773918175</v>
      </c>
      <c r="I83" s="337">
        <v>37.02837670486285</v>
      </c>
      <c r="J83" s="337"/>
      <c r="K83" s="337">
        <v>0.59659900699308877</v>
      </c>
      <c r="L83" s="337">
        <v>-0.64214155325333555</v>
      </c>
      <c r="M83" s="337">
        <v>-0.32917965263215443</v>
      </c>
      <c r="N83" s="337">
        <v>3.2288256371442614</v>
      </c>
      <c r="O83" s="337">
        <v>3.5417875377654422</v>
      </c>
      <c r="P83" s="337"/>
      <c r="Q83" s="337">
        <v>0.90956090761426978</v>
      </c>
      <c r="R83" s="337">
        <v>83.283403124018179</v>
      </c>
      <c r="S83" s="337"/>
      <c r="T83" s="337">
        <v>4.2459235505093975</v>
      </c>
      <c r="U83" s="337">
        <v>3.524414416579035</v>
      </c>
      <c r="V83" s="337">
        <v>3.5786942921793639</v>
      </c>
      <c r="W83" s="337"/>
      <c r="X83" s="337">
        <v>95.296184722131812</v>
      </c>
      <c r="Y83" s="337">
        <v>92.763842526227293</v>
      </c>
      <c r="Z83" s="337">
        <v>70.19667956913004</v>
      </c>
      <c r="AA83" s="337">
        <v>3.9193868729024537</v>
      </c>
      <c r="AB83" s="337">
        <v>3.606424972281272</v>
      </c>
      <c r="AC83" s="338">
        <v>103.41927690948103</v>
      </c>
      <c r="AD83" s="331"/>
      <c r="AE83" s="332">
        <v>3164.9450750000001</v>
      </c>
      <c r="AF83" s="333">
        <v>3221.2332379999998</v>
      </c>
      <c r="AG83" s="339">
        <v>-0.39459816823946881</v>
      </c>
    </row>
    <row r="84" spans="1:71">
      <c r="B84" s="335" t="s">
        <v>326</v>
      </c>
      <c r="C84" s="336">
        <v>41.80872585519365</v>
      </c>
      <c r="D84" s="337">
        <v>44.813096082542323</v>
      </c>
      <c r="E84" s="337">
        <v>39.510777428617757</v>
      </c>
      <c r="F84" s="337">
        <v>2.8648856294876381</v>
      </c>
      <c r="G84" s="337">
        <v>2.4374330244369253</v>
      </c>
      <c r="H84" s="337">
        <v>5.302318653924563</v>
      </c>
      <c r="I84" s="337">
        <v>37.626717219198568</v>
      </c>
      <c r="J84" s="337"/>
      <c r="K84" s="337">
        <v>-2.3226060845193353E-2</v>
      </c>
      <c r="L84" s="337">
        <v>-6.6685203724855202E-2</v>
      </c>
      <c r="M84" s="337">
        <v>9.6025454981370634E-2</v>
      </c>
      <c r="N84" s="337">
        <v>2.8416595686424446</v>
      </c>
      <c r="O84" s="337">
        <v>3.0043702273486703</v>
      </c>
      <c r="P84" s="337"/>
      <c r="Q84" s="337">
        <v>0.13948459786103248</v>
      </c>
      <c r="R84" s="337">
        <v>83.646350315456999</v>
      </c>
      <c r="S84" s="337"/>
      <c r="T84" s="337">
        <v>4.3197795912794419</v>
      </c>
      <c r="U84" s="337">
        <v>4.3862720741227257</v>
      </c>
      <c r="V84" s="337">
        <v>3.6207294255654796</v>
      </c>
      <c r="W84" s="337"/>
      <c r="X84" s="337">
        <v>96.346621988668261</v>
      </c>
      <c r="Y84" s="337">
        <v>94.154286710084918</v>
      </c>
      <c r="Z84" s="337">
        <v>70.257834299121839</v>
      </c>
      <c r="AA84" s="337">
        <v>3.5180588108979687</v>
      </c>
      <c r="AB84" s="337">
        <v>3.355348152191743</v>
      </c>
      <c r="AC84" s="338">
        <v>104.37000728872263</v>
      </c>
      <c r="AD84" s="331"/>
      <c r="AE84" s="332">
        <v>3277.4884839999995</v>
      </c>
      <c r="AF84" s="333">
        <v>3332.7674229999998</v>
      </c>
      <c r="AG84" s="339">
        <v>-0.16758205011666405</v>
      </c>
    </row>
    <row r="85" spans="1:71">
      <c r="B85" s="335" t="s">
        <v>330</v>
      </c>
      <c r="C85" s="336">
        <v>41.928353728387989</v>
      </c>
      <c r="D85" s="337">
        <v>44.494141660839134</v>
      </c>
      <c r="E85" s="337">
        <v>39.359746147615347</v>
      </c>
      <c r="F85" s="337">
        <v>2.6812157309467115</v>
      </c>
      <c r="G85" s="337">
        <v>2.453179782277084</v>
      </c>
      <c r="H85" s="337">
        <v>5.1343955132237955</v>
      </c>
      <c r="I85" s="337">
        <v>37.759572632347016</v>
      </c>
      <c r="J85" s="337"/>
      <c r="K85" s="337">
        <v>-0.18066012525508171</v>
      </c>
      <c r="L85" s="337">
        <v>0.54457203869520143</v>
      </c>
      <c r="M85" s="337">
        <v>0.60980436545472361</v>
      </c>
      <c r="N85" s="337">
        <v>2.5005556056916292</v>
      </c>
      <c r="O85" s="337">
        <v>2.5657879324511517</v>
      </c>
      <c r="P85" s="337"/>
      <c r="Q85" s="337">
        <v>-0.11542779849555958</v>
      </c>
      <c r="R85" s="337">
        <v>83.678580448703471</v>
      </c>
      <c r="S85" s="337"/>
      <c r="T85" s="337">
        <v>4.1379396489425524</v>
      </c>
      <c r="U85" s="337">
        <v>4.1773454138818176</v>
      </c>
      <c r="V85" s="337">
        <v>3.7688341596438293</v>
      </c>
      <c r="W85" s="337"/>
      <c r="X85" s="337">
        <v>96.987820608587398</v>
      </c>
      <c r="Y85" s="337">
        <v>95.186975578387944</v>
      </c>
      <c r="Z85" s="337">
        <v>70.258853996461767</v>
      </c>
      <c r="AA85" s="337">
        <v>3.1532125322303934</v>
      </c>
      <c r="AB85" s="337">
        <v>3.0879802054708714</v>
      </c>
      <c r="AC85" s="338">
        <v>105.06114354673257</v>
      </c>
      <c r="AD85" s="331"/>
      <c r="AE85" s="332">
        <v>3388.3980389999997</v>
      </c>
      <c r="AF85" s="333">
        <v>3444.6088329999998</v>
      </c>
      <c r="AG85" s="340">
        <v>-6.3431833472378685E-2</v>
      </c>
    </row>
    <row r="86" spans="1:71">
      <c r="B86" s="335" t="s">
        <v>333</v>
      </c>
      <c r="C86" s="336">
        <v>42.331509565108846</v>
      </c>
      <c r="D86" s="337">
        <v>44.268372436637733</v>
      </c>
      <c r="E86" s="337">
        <v>39.25691666892871</v>
      </c>
      <c r="F86" s="337">
        <v>2.5561401613090875</v>
      </c>
      <c r="G86" s="337">
        <v>2.4553156063999366</v>
      </c>
      <c r="H86" s="337">
        <v>5.0114557677090241</v>
      </c>
      <c r="I86" s="337">
        <v>38.163528255440205</v>
      </c>
      <c r="J86" s="337"/>
      <c r="K86" s="337">
        <v>-0.63821146068623347</v>
      </c>
      <c r="L86" s="337">
        <v>1.2976717418516175</v>
      </c>
      <c r="M86" s="337">
        <v>1.3166059127576477</v>
      </c>
      <c r="N86" s="337">
        <v>1.9179287006228543</v>
      </c>
      <c r="O86" s="337">
        <v>1.936862871528884</v>
      </c>
      <c r="P86" s="337"/>
      <c r="Q86" s="337">
        <v>-0.61927728978020347</v>
      </c>
      <c r="R86" s="337">
        <v>82.995441677321338</v>
      </c>
      <c r="S86" s="337"/>
      <c r="T86" s="337">
        <v>2.7559474083005706</v>
      </c>
      <c r="U86" s="337">
        <v>2.7478319703439746</v>
      </c>
      <c r="V86" s="337">
        <v>3.8979092615300734</v>
      </c>
      <c r="W86" s="337"/>
      <c r="X86" s="337">
        <v>96.835816522474232</v>
      </c>
      <c r="Y86" s="337">
        <v>95.32084843360164</v>
      </c>
      <c r="Z86" s="337">
        <v>69.51287509999969</v>
      </c>
      <c r="AA86" s="337">
        <v>2.437645983604773</v>
      </c>
      <c r="AB86" s="337">
        <v>2.418711812698743</v>
      </c>
      <c r="AC86" s="338">
        <v>104.97945532748997</v>
      </c>
      <c r="AD86" s="331"/>
      <c r="AE86" s="332">
        <v>3503.997179</v>
      </c>
      <c r="AF86" s="333">
        <v>3564.6057769999998</v>
      </c>
      <c r="AG86" s="340">
        <v>-1.2495608423108706E-2</v>
      </c>
    </row>
    <row r="87" spans="1:71" s="301" customFormat="1">
      <c r="A87" s="146"/>
      <c r="B87" s="341" t="s">
        <v>341</v>
      </c>
      <c r="C87" s="342">
        <v>42.433163330478479</v>
      </c>
      <c r="D87" s="343">
        <v>44.284247772244143</v>
      </c>
      <c r="E87" s="343">
        <v>39.297379136091656</v>
      </c>
      <c r="F87" s="343">
        <v>2.5286679760250017</v>
      </c>
      <c r="G87" s="343">
        <v>2.4582006601274715</v>
      </c>
      <c r="H87" s="343">
        <v>4.9868686361524732</v>
      </c>
      <c r="I87" s="343">
        <v>38.269002493746925</v>
      </c>
      <c r="J87" s="343"/>
      <c r="K87" s="343">
        <v>-0.68107146599255297</v>
      </c>
      <c r="L87" s="343">
        <v>1.3575958486649486</v>
      </c>
      <c r="M87" s="343">
        <v>1.3610837803981526</v>
      </c>
      <c r="N87" s="343">
        <v>1.847596510032449</v>
      </c>
      <c r="O87" s="343">
        <v>1.8510844417656529</v>
      </c>
      <c r="P87" s="343"/>
      <c r="Q87" s="343">
        <v>-0.67758353425934892</v>
      </c>
      <c r="R87" s="343">
        <v>82.179623620139182</v>
      </c>
      <c r="S87" s="343"/>
      <c r="T87" s="343">
        <v>3.1261318227035608</v>
      </c>
      <c r="U87" s="343">
        <v>2.6752046117266266</v>
      </c>
      <c r="V87" s="343">
        <v>3.8690364602992591</v>
      </c>
      <c r="W87" s="343"/>
      <c r="X87" s="343">
        <v>96.065479982917623</v>
      </c>
      <c r="Y87" s="343">
        <v>95.322635592357955</v>
      </c>
      <c r="Z87" s="343">
        <v>68.039089902850421</v>
      </c>
      <c r="AA87" s="343">
        <v>2.4201130718003094</v>
      </c>
      <c r="AB87" s="343">
        <v>2.4166251400671053</v>
      </c>
      <c r="AC87" s="344">
        <v>104.72839524700363</v>
      </c>
      <c r="AD87" s="331"/>
      <c r="AE87" s="345">
        <v>3627.8688260000004</v>
      </c>
      <c r="AF87" s="346">
        <v>3691.5482129865081</v>
      </c>
      <c r="AG87" s="347">
        <v>-1.977620097164845E-3</v>
      </c>
    </row>
    <row r="88" spans="1:71" s="301" customFormat="1">
      <c r="A88" s="146"/>
      <c r="B88" s="348" t="s">
        <v>117</v>
      </c>
      <c r="C88" s="519" t="s">
        <v>352</v>
      </c>
      <c r="D88" s="519"/>
      <c r="E88" s="519"/>
      <c r="F88" s="519"/>
      <c r="G88" s="519"/>
      <c r="H88" s="519"/>
      <c r="I88" s="519"/>
      <c r="J88" s="519"/>
      <c r="K88" s="519"/>
      <c r="L88" s="519"/>
      <c r="M88" s="519"/>
      <c r="N88" s="519"/>
      <c r="O88" s="519"/>
      <c r="P88" s="519"/>
      <c r="Q88" s="519"/>
      <c r="R88" s="519"/>
      <c r="S88" s="519"/>
      <c r="T88" s="519"/>
      <c r="U88" s="519"/>
      <c r="V88" s="519"/>
      <c r="W88" s="519"/>
      <c r="X88" s="519"/>
      <c r="Y88" s="519"/>
      <c r="Z88" s="519"/>
      <c r="AA88" s="519"/>
      <c r="AB88" s="519"/>
      <c r="AC88" s="349"/>
      <c r="AD88" s="323"/>
      <c r="AE88" s="350"/>
      <c r="AF88" s="350"/>
      <c r="AG88" s="351"/>
    </row>
    <row r="89" spans="1:71" s="301" customFormat="1">
      <c r="A89" s="146"/>
      <c r="B89" s="348"/>
      <c r="C89" s="352" t="s">
        <v>353</v>
      </c>
      <c r="D89" s="350"/>
      <c r="E89" s="350"/>
      <c r="F89" s="350"/>
      <c r="G89" s="350"/>
      <c r="H89" s="350"/>
      <c r="I89" s="350"/>
      <c r="J89" s="350"/>
      <c r="K89" s="350"/>
      <c r="L89" s="350"/>
      <c r="M89" s="350"/>
      <c r="N89" s="350"/>
      <c r="O89" s="350"/>
      <c r="P89" s="350"/>
      <c r="Q89" s="350"/>
      <c r="R89" s="350"/>
      <c r="S89" s="350"/>
      <c r="T89" s="350"/>
      <c r="U89" s="350"/>
      <c r="V89" s="350"/>
      <c r="W89" s="350"/>
      <c r="X89" s="350"/>
      <c r="Y89" s="350"/>
      <c r="Z89" s="350"/>
      <c r="AA89" s="350"/>
      <c r="AB89" s="350"/>
      <c r="AC89" s="353"/>
      <c r="AD89" s="354"/>
      <c r="AE89" s="350"/>
      <c r="AF89" s="350"/>
      <c r="AG89" s="353"/>
    </row>
    <row r="90" spans="1:71" s="301" customFormat="1">
      <c r="A90" s="146"/>
      <c r="B90" s="348"/>
      <c r="C90" s="518" t="s">
        <v>343</v>
      </c>
      <c r="D90" s="518"/>
      <c r="E90" s="518"/>
      <c r="F90" s="518"/>
      <c r="G90" s="518"/>
      <c r="H90" s="518"/>
      <c r="I90" s="518"/>
      <c r="J90" s="518"/>
      <c r="K90" s="518"/>
      <c r="L90" s="518"/>
      <c r="M90" s="518"/>
      <c r="N90" s="518"/>
      <c r="O90" s="518"/>
      <c r="P90" s="518"/>
      <c r="Q90" s="518"/>
      <c r="R90" s="518"/>
      <c r="S90" s="518"/>
      <c r="T90" s="518"/>
      <c r="U90" s="518"/>
      <c r="V90" s="518"/>
      <c r="W90" s="518"/>
      <c r="X90" s="518"/>
      <c r="Y90" s="518"/>
      <c r="Z90" s="518"/>
      <c r="AA90" s="518"/>
      <c r="AB90" s="518"/>
      <c r="AC90" s="356"/>
      <c r="AD90" s="323"/>
      <c r="AE90" s="350"/>
      <c r="AF90" s="350"/>
      <c r="AG90" s="353"/>
    </row>
    <row r="91" spans="1:71" s="301" customFormat="1">
      <c r="A91" s="146"/>
      <c r="B91" s="348"/>
      <c r="C91" s="504" t="s">
        <v>348</v>
      </c>
      <c r="D91" s="504"/>
      <c r="E91" s="504"/>
      <c r="F91" s="504"/>
      <c r="G91" s="504"/>
      <c r="H91" s="504"/>
      <c r="I91" s="504"/>
      <c r="J91" s="504"/>
      <c r="K91" s="504"/>
      <c r="L91" s="504"/>
      <c r="M91" s="504"/>
      <c r="N91" s="504"/>
      <c r="O91" s="504"/>
      <c r="P91" s="504"/>
      <c r="Q91" s="504"/>
      <c r="R91" s="504"/>
      <c r="S91" s="504"/>
      <c r="T91" s="504"/>
      <c r="U91" s="504"/>
      <c r="V91" s="504"/>
      <c r="W91" s="504"/>
      <c r="X91" s="504"/>
      <c r="Y91" s="504"/>
      <c r="Z91" s="504"/>
      <c r="AA91" s="504"/>
      <c r="AB91" s="504"/>
      <c r="AC91" s="357"/>
      <c r="AD91" s="323"/>
      <c r="AE91" s="350"/>
      <c r="AF91" s="350"/>
      <c r="AG91" s="353"/>
    </row>
    <row r="92" spans="1:71" s="301" customFormat="1">
      <c r="A92" s="146"/>
      <c r="B92" s="348"/>
      <c r="C92" s="286" t="s">
        <v>172</v>
      </c>
      <c r="D92" s="350"/>
      <c r="E92" s="350"/>
      <c r="F92" s="350"/>
      <c r="G92" s="350"/>
      <c r="H92" s="350"/>
      <c r="I92" s="350"/>
      <c r="J92" s="350"/>
      <c r="K92" s="350"/>
      <c r="L92" s="350"/>
      <c r="M92" s="350"/>
      <c r="N92" s="350"/>
      <c r="O92" s="350"/>
      <c r="P92" s="350"/>
      <c r="Q92" s="350"/>
      <c r="R92" s="350"/>
      <c r="S92" s="350"/>
      <c r="T92" s="350"/>
      <c r="U92" s="350"/>
      <c r="V92" s="350"/>
      <c r="W92" s="350"/>
      <c r="X92" s="350"/>
      <c r="Y92" s="350"/>
      <c r="Z92" s="350"/>
      <c r="AA92" s="350"/>
      <c r="AB92" s="350"/>
      <c r="AC92" s="353"/>
      <c r="AD92" s="317"/>
      <c r="AE92" s="350"/>
      <c r="AF92" s="350"/>
      <c r="AG92" s="353"/>
    </row>
    <row r="93" spans="1:71" ht="16.5" thickBot="1">
      <c r="B93" s="358"/>
      <c r="C93" s="289" t="s">
        <v>316</v>
      </c>
      <c r="D93" s="359"/>
      <c r="E93" s="359"/>
      <c r="F93" s="359"/>
      <c r="G93" s="359"/>
      <c r="H93" s="359"/>
      <c r="I93" s="359"/>
      <c r="J93" s="359"/>
      <c r="K93" s="359"/>
      <c r="L93" s="359"/>
      <c r="M93" s="359"/>
      <c r="N93" s="359"/>
      <c r="O93" s="359"/>
      <c r="P93" s="359"/>
      <c r="Q93" s="359"/>
      <c r="R93" s="359"/>
      <c r="S93" s="359"/>
      <c r="T93" s="359"/>
      <c r="U93" s="359"/>
      <c r="V93" s="359"/>
      <c r="W93" s="359"/>
      <c r="X93" s="359"/>
      <c r="Y93" s="359"/>
      <c r="Z93" s="359"/>
      <c r="AA93" s="359"/>
      <c r="AB93" s="359"/>
      <c r="AC93" s="360"/>
      <c r="AD93" s="317"/>
      <c r="AE93" s="359"/>
      <c r="AF93" s="359"/>
      <c r="AG93" s="360"/>
    </row>
    <row r="94" spans="1:71">
      <c r="AD94" s="204"/>
      <c r="AH94" s="137"/>
      <c r="AI94" s="137"/>
    </row>
    <row r="95" spans="1:71">
      <c r="AG95" s="137"/>
      <c r="AH95" s="292"/>
      <c r="AI95" s="292"/>
    </row>
    <row r="96" spans="1:71">
      <c r="AG96" s="137"/>
      <c r="AH96" s="137"/>
      <c r="AI96" s="137"/>
      <c r="AJ96" s="137"/>
      <c r="AK96" s="137"/>
      <c r="AL96" s="137"/>
      <c r="AM96" s="137"/>
      <c r="AN96" s="137"/>
      <c r="AO96" s="137"/>
      <c r="AP96" s="137"/>
      <c r="AQ96" s="137"/>
      <c r="AR96" s="137"/>
      <c r="AS96" s="137"/>
    </row>
    <row r="97" spans="2:33">
      <c r="AG97" s="137"/>
    </row>
    <row r="98" spans="2:33">
      <c r="B98" s="292"/>
    </row>
    <row r="99" spans="2:33">
      <c r="B99" s="292"/>
    </row>
    <row r="100" spans="2:33">
      <c r="B100" s="292"/>
    </row>
    <row r="101" spans="2:33">
      <c r="B101" s="292"/>
    </row>
    <row r="102" spans="2:33">
      <c r="B102" s="292"/>
    </row>
    <row r="103" spans="2:33">
      <c r="B103" s="292"/>
    </row>
  </sheetData>
  <mergeCells count="10">
    <mergeCell ref="C1:AC1"/>
    <mergeCell ref="C91:AB91"/>
    <mergeCell ref="AE3:AG3"/>
    <mergeCell ref="C90:AB90"/>
    <mergeCell ref="K3:N3"/>
    <mergeCell ref="T3:V3"/>
    <mergeCell ref="C3:I3"/>
    <mergeCell ref="C88:AB88"/>
    <mergeCell ref="X3:AC3"/>
    <mergeCell ref="Q3:R3"/>
  </mergeCells>
  <phoneticPr fontId="149" type="noConversion"/>
  <pageMargins left="0.74803149606299213" right="0.74803149606299213" top="0.98425196850393704" bottom="0.98425196850393704" header="0.51181102362204722" footer="0.51181102362204722"/>
  <pageSetup paperSize="8" scale="2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5"/>
  <sheetViews>
    <sheetView workbookViewId="0">
      <pane xSplit="2" ySplit="4" topLeftCell="C5" activePane="bottomRight" state="frozen"/>
      <selection pane="topRight"/>
      <selection pane="bottomLeft"/>
      <selection pane="bottomRight"/>
    </sheetView>
  </sheetViews>
  <sheetFormatPr defaultColWidth="9.140625" defaultRowHeight="15.75"/>
  <cols>
    <col min="1" max="1" width="9.140625" style="137"/>
    <col min="2" max="2" width="8.5703125" style="137" bestFit="1" customWidth="1"/>
    <col min="3" max="3" width="12.85546875" style="137" customWidth="1"/>
    <col min="4" max="4" width="13.42578125" style="137" customWidth="1"/>
    <col min="5" max="5" width="13.5703125" style="137" customWidth="1"/>
    <col min="6" max="6" width="12.85546875" style="137" customWidth="1"/>
    <col min="7" max="7" width="13.5703125" style="137" bestFit="1" customWidth="1"/>
    <col min="8" max="9" width="12.85546875" style="137" customWidth="1"/>
    <col min="10" max="10" width="2.42578125" style="137" customWidth="1"/>
    <col min="11" max="15" width="12.85546875" style="137" customWidth="1"/>
    <col min="16" max="16" width="2.140625" style="137" customWidth="1"/>
    <col min="17" max="18" width="12.85546875" style="137" customWidth="1"/>
    <col min="19" max="19" width="2.140625" style="137" customWidth="1"/>
    <col min="20" max="20" width="15.85546875" style="137" customWidth="1"/>
    <col min="21" max="21" width="15.85546875" style="137" bestFit="1" customWidth="1"/>
    <col min="22" max="22" width="15.85546875" style="137" customWidth="1"/>
    <col min="23" max="23" width="2.5703125" style="137" customWidth="1"/>
    <col min="24" max="24" width="15.85546875" style="137" bestFit="1" customWidth="1"/>
    <col min="25" max="26" width="15.85546875" style="137" customWidth="1"/>
    <col min="27" max="27" width="15.85546875" style="137" bestFit="1" customWidth="1"/>
    <col min="28" max="29" width="15.85546875" style="137" customWidth="1"/>
    <col min="30" max="30" width="2.42578125" style="216" customWidth="1"/>
    <col min="31" max="31" width="26.5703125" style="137" customWidth="1"/>
    <col min="32" max="32" width="9.140625" style="216"/>
    <col min="33" max="33" width="9.42578125" style="216" customWidth="1"/>
    <col min="34" max="34" width="13.42578125" style="216" customWidth="1"/>
    <col min="35" max="36" width="12.85546875" style="216" customWidth="1"/>
    <col min="37" max="37" width="13.42578125" style="216" customWidth="1"/>
    <col min="38" max="40" width="9.140625" style="216"/>
    <col min="41" max="41" width="2.85546875" style="216" customWidth="1"/>
    <col min="42" max="42" width="2.42578125" style="216" customWidth="1"/>
    <col min="43" max="46" width="12.85546875" style="216" customWidth="1"/>
    <col min="47" max="16384" width="9.140625" style="216"/>
  </cols>
  <sheetData>
    <row r="1" spans="1:47" ht="29.25" customHeight="1" thickBot="1">
      <c r="B1" s="133"/>
      <c r="C1" s="520" t="s">
        <v>340</v>
      </c>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1"/>
      <c r="AD1" s="361"/>
      <c r="AE1" s="136"/>
      <c r="AG1" s="362"/>
      <c r="AH1" s="362"/>
      <c r="AI1" s="362"/>
      <c r="AJ1" s="362"/>
      <c r="AK1" s="362"/>
    </row>
    <row r="2" spans="1:47" s="301" customFormat="1" ht="15.75" customHeight="1">
      <c r="A2" s="146"/>
      <c r="B2" s="139"/>
      <c r="C2" s="140"/>
      <c r="D2" s="140"/>
      <c r="E2" s="140"/>
      <c r="F2" s="140"/>
      <c r="G2" s="140"/>
      <c r="H2" s="140"/>
      <c r="I2" s="140"/>
      <c r="J2" s="141"/>
      <c r="K2" s="140"/>
      <c r="L2" s="363"/>
      <c r="M2" s="140"/>
      <c r="N2" s="140"/>
      <c r="O2" s="140"/>
      <c r="P2" s="141"/>
      <c r="Q2" s="140"/>
      <c r="R2" s="140"/>
      <c r="S2" s="141"/>
      <c r="T2" s="143"/>
      <c r="U2" s="143"/>
      <c r="V2" s="298"/>
      <c r="W2" s="141"/>
      <c r="X2" s="140"/>
      <c r="Y2" s="140"/>
      <c r="Z2" s="140"/>
      <c r="AA2" s="140"/>
      <c r="AB2" s="140"/>
      <c r="AC2" s="140"/>
      <c r="AD2" s="361"/>
      <c r="AE2" s="145"/>
      <c r="AG2" s="364"/>
      <c r="AH2" s="365"/>
      <c r="AI2" s="365"/>
      <c r="AJ2" s="365"/>
      <c r="AK2" s="365"/>
      <c r="AQ2" s="511"/>
      <c r="AR2" s="511"/>
      <c r="AS2" s="511"/>
      <c r="AT2" s="511"/>
    </row>
    <row r="3" spans="1:47" s="301" customFormat="1" ht="15.6" customHeight="1">
      <c r="A3" s="146"/>
      <c r="B3" s="139"/>
      <c r="C3" s="523" t="s">
        <v>71</v>
      </c>
      <c r="D3" s="523"/>
      <c r="E3" s="523"/>
      <c r="F3" s="523"/>
      <c r="G3" s="523"/>
      <c r="H3" s="523"/>
      <c r="I3" s="523"/>
      <c r="J3" s="141"/>
      <c r="K3" s="523" t="s">
        <v>68</v>
      </c>
      <c r="L3" s="523"/>
      <c r="M3" s="523"/>
      <c r="N3" s="523"/>
      <c r="O3" s="523"/>
      <c r="P3" s="141"/>
      <c r="Q3" s="512" t="s">
        <v>112</v>
      </c>
      <c r="R3" s="512"/>
      <c r="S3" s="141"/>
      <c r="T3" s="522" t="s">
        <v>74</v>
      </c>
      <c r="U3" s="522"/>
      <c r="V3" s="522"/>
      <c r="W3" s="141"/>
      <c r="X3" s="513" t="s">
        <v>313</v>
      </c>
      <c r="Y3" s="513"/>
      <c r="Z3" s="513"/>
      <c r="AA3" s="513"/>
      <c r="AB3" s="513"/>
      <c r="AC3" s="514"/>
      <c r="AD3" s="366"/>
      <c r="AE3" s="367" t="s">
        <v>85</v>
      </c>
      <c r="AG3" s="364"/>
      <c r="AH3" s="364"/>
      <c r="AI3" s="364"/>
      <c r="AJ3" s="364"/>
      <c r="AK3" s="364"/>
      <c r="AQ3" s="148"/>
      <c r="AR3" s="148"/>
      <c r="AS3" s="148"/>
      <c r="AT3" s="148"/>
    </row>
    <row r="4" spans="1:47" s="309" customFormat="1" ht="56.25" customHeight="1">
      <c r="A4" s="368"/>
      <c r="B4" s="302"/>
      <c r="C4" s="153" t="s">
        <v>3</v>
      </c>
      <c r="D4" s="153" t="s">
        <v>8</v>
      </c>
      <c r="E4" s="153" t="s">
        <v>5</v>
      </c>
      <c r="F4" s="153" t="s">
        <v>6</v>
      </c>
      <c r="G4" s="153" t="s">
        <v>62</v>
      </c>
      <c r="H4" s="153" t="s">
        <v>7</v>
      </c>
      <c r="I4" s="154" t="s">
        <v>185</v>
      </c>
      <c r="J4" s="154"/>
      <c r="K4" s="154" t="s">
        <v>174</v>
      </c>
      <c r="L4" s="154" t="s">
        <v>70</v>
      </c>
      <c r="M4" s="154" t="s">
        <v>76</v>
      </c>
      <c r="N4" s="154" t="s">
        <v>1</v>
      </c>
      <c r="O4" s="154" t="s">
        <v>0</v>
      </c>
      <c r="P4" s="154"/>
      <c r="Q4" s="154" t="s">
        <v>173</v>
      </c>
      <c r="R4" s="303" t="s">
        <v>331</v>
      </c>
      <c r="S4" s="154"/>
      <c r="T4" s="369" t="s">
        <v>72</v>
      </c>
      <c r="U4" s="369" t="s">
        <v>2</v>
      </c>
      <c r="V4" s="369" t="s">
        <v>183</v>
      </c>
      <c r="W4" s="156"/>
      <c r="X4" s="154" t="s">
        <v>4</v>
      </c>
      <c r="Y4" s="154" t="s">
        <v>351</v>
      </c>
      <c r="Z4" s="154" t="s">
        <v>332</v>
      </c>
      <c r="AA4" s="155" t="s">
        <v>320</v>
      </c>
      <c r="AB4" s="157" t="s">
        <v>321</v>
      </c>
      <c r="AC4" s="157" t="s">
        <v>322</v>
      </c>
      <c r="AD4" s="361"/>
      <c r="AE4" s="370" t="s">
        <v>339</v>
      </c>
      <c r="AF4" s="371"/>
      <c r="AH4" s="372"/>
      <c r="AI4" s="373"/>
      <c r="AJ4" s="372"/>
      <c r="AK4" s="373"/>
      <c r="AM4" s="374"/>
      <c r="AN4" s="374"/>
      <c r="AO4" s="374"/>
      <c r="AP4" s="374"/>
      <c r="AQ4" s="372"/>
      <c r="AR4" s="373"/>
      <c r="AS4" s="372"/>
      <c r="AT4" s="373"/>
    </row>
    <row r="5" spans="1:47" s="315" customFormat="1">
      <c r="A5" s="173"/>
      <c r="B5" s="182" t="s">
        <v>101</v>
      </c>
      <c r="C5" s="375">
        <v>221.46887218045111</v>
      </c>
      <c r="D5" s="376">
        <v>220.27344360902254</v>
      </c>
      <c r="E5" s="376">
        <v>176.51446616541349</v>
      </c>
      <c r="F5" s="376">
        <v>26.551097744360902</v>
      </c>
      <c r="G5" s="376">
        <v>17.207879699248121</v>
      </c>
      <c r="H5" s="376">
        <v>43.75897744360902</v>
      </c>
      <c r="I5" s="376">
        <v>182.55452631578945</v>
      </c>
      <c r="J5" s="376"/>
      <c r="K5" s="376" t="s">
        <v>116</v>
      </c>
      <c r="L5" s="376">
        <v>16.95621052631579</v>
      </c>
      <c r="M5" s="376" t="s">
        <v>116</v>
      </c>
      <c r="N5" s="376" t="s">
        <v>116</v>
      </c>
      <c r="O5" s="377">
        <v>-1.1954285714285713</v>
      </c>
      <c r="P5" s="377"/>
      <c r="Q5" s="377">
        <v>-27.74652631578947</v>
      </c>
      <c r="R5" s="377"/>
      <c r="S5" s="376"/>
      <c r="T5" s="376">
        <v>-17.491007518796994</v>
      </c>
      <c r="U5" s="376">
        <v>-1.1954285714285713</v>
      </c>
      <c r="V5" s="376">
        <v>23.342315789473684</v>
      </c>
      <c r="W5" s="376"/>
      <c r="X5" s="376"/>
      <c r="Y5" s="376"/>
      <c r="Z5" s="376"/>
      <c r="AA5" s="376">
        <v>-3.3975338345864659</v>
      </c>
      <c r="AB5" s="376" t="s">
        <v>116</v>
      </c>
      <c r="AC5" s="378" t="s">
        <v>116</v>
      </c>
      <c r="AD5" s="379"/>
      <c r="AE5" s="380">
        <v>3.1787762906309753</v>
      </c>
      <c r="AH5" s="381"/>
      <c r="AI5" s="381"/>
      <c r="AJ5" s="381"/>
      <c r="AK5" s="381"/>
      <c r="AQ5" s="382"/>
      <c r="AR5" s="382"/>
      <c r="AS5" s="382"/>
      <c r="AT5" s="382"/>
    </row>
    <row r="6" spans="1:47" s="315" customFormat="1">
      <c r="A6" s="173"/>
      <c r="B6" s="193" t="s">
        <v>102</v>
      </c>
      <c r="C6" s="183">
        <v>223.38405673758865</v>
      </c>
      <c r="D6" s="183">
        <v>225.81730496453903</v>
      </c>
      <c r="E6" s="183">
        <v>181.39568794326243</v>
      </c>
      <c r="F6" s="183">
        <v>26.676709219858157</v>
      </c>
      <c r="G6" s="183">
        <v>17.744907801418439</v>
      </c>
      <c r="H6" s="183">
        <v>44.421617021276596</v>
      </c>
      <c r="I6" s="183">
        <v>183.68056737588654</v>
      </c>
      <c r="J6" s="183"/>
      <c r="K6" s="183" t="s">
        <v>116</v>
      </c>
      <c r="L6" s="183">
        <v>11.602439716312057</v>
      </c>
      <c r="M6" s="183" t="s">
        <v>116</v>
      </c>
      <c r="N6" s="183" t="s">
        <v>116</v>
      </c>
      <c r="O6" s="183">
        <v>2.4332482269503548</v>
      </c>
      <c r="P6" s="183"/>
      <c r="Q6" s="183">
        <v>-24.243460992907799</v>
      </c>
      <c r="R6" s="183"/>
      <c r="S6" s="183"/>
      <c r="T6" s="183">
        <v>-11.276028368794327</v>
      </c>
      <c r="U6" s="183">
        <v>2.4332482269503548</v>
      </c>
      <c r="V6" s="183">
        <v>21.691517730496454</v>
      </c>
      <c r="W6" s="183"/>
      <c r="X6" s="183"/>
      <c r="Y6" s="183"/>
      <c r="Z6" s="183"/>
      <c r="AA6" s="183">
        <v>0.94956028368794332</v>
      </c>
      <c r="AB6" s="183" t="s">
        <v>116</v>
      </c>
      <c r="AC6" s="311" t="s">
        <v>116</v>
      </c>
      <c r="AD6" s="379"/>
      <c r="AE6" s="380">
        <v>3.3699808795411088</v>
      </c>
      <c r="AH6" s="381"/>
      <c r="AI6" s="381"/>
      <c r="AJ6" s="381"/>
      <c r="AK6" s="381"/>
      <c r="AQ6" s="382"/>
      <c r="AR6" s="382"/>
      <c r="AS6" s="382"/>
      <c r="AT6" s="382"/>
    </row>
    <row r="7" spans="1:47" s="315" customFormat="1">
      <c r="A7" s="173"/>
      <c r="B7" s="193" t="s">
        <v>103</v>
      </c>
      <c r="C7" s="183">
        <v>225.30982312925173</v>
      </c>
      <c r="D7" s="183">
        <v>225.48059863945576</v>
      </c>
      <c r="E7" s="183">
        <v>181.81899319727893</v>
      </c>
      <c r="F7" s="183">
        <v>25.388625850340134</v>
      </c>
      <c r="G7" s="183">
        <v>18.272979591836737</v>
      </c>
      <c r="H7" s="183">
        <v>43.661605442176871</v>
      </c>
      <c r="I7" s="183">
        <v>185.26296598639459</v>
      </c>
      <c r="J7" s="183"/>
      <c r="K7" s="183" t="s">
        <v>116</v>
      </c>
      <c r="L7" s="183">
        <v>14.259755102040817</v>
      </c>
      <c r="M7" s="183" t="s">
        <v>116</v>
      </c>
      <c r="N7" s="183" t="s">
        <v>116</v>
      </c>
      <c r="O7" s="183">
        <v>0.17077551020408163</v>
      </c>
      <c r="P7" s="183"/>
      <c r="Q7" s="183">
        <v>-25.217850340136057</v>
      </c>
      <c r="R7" s="183"/>
      <c r="S7" s="183"/>
      <c r="T7" s="183">
        <v>-13.32048979591837</v>
      </c>
      <c r="U7" s="183">
        <v>0.17077551020408163</v>
      </c>
      <c r="V7" s="183">
        <v>21.887727891156462</v>
      </c>
      <c r="W7" s="183"/>
      <c r="X7" s="183"/>
      <c r="Y7" s="183"/>
      <c r="Z7" s="183"/>
      <c r="AA7" s="183">
        <v>-2.7893333333333334</v>
      </c>
      <c r="AB7" s="183" t="s">
        <v>116</v>
      </c>
      <c r="AC7" s="311" t="s">
        <v>116</v>
      </c>
      <c r="AD7" s="379"/>
      <c r="AE7" s="380">
        <v>3.5133843212237093</v>
      </c>
      <c r="AH7" s="381"/>
      <c r="AI7" s="381"/>
      <c r="AJ7" s="381"/>
      <c r="AK7" s="381"/>
      <c r="AQ7" s="382"/>
      <c r="AR7" s="382"/>
      <c r="AS7" s="382"/>
      <c r="AT7" s="382"/>
    </row>
    <row r="8" spans="1:47" s="315" customFormat="1">
      <c r="A8" s="173"/>
      <c r="B8" s="193" t="s">
        <v>104</v>
      </c>
      <c r="C8" s="183">
        <v>228.99142105263161</v>
      </c>
      <c r="D8" s="183">
        <v>230.94578947368421</v>
      </c>
      <c r="E8" s="183">
        <v>186.24305263157893</v>
      </c>
      <c r="F8" s="183">
        <v>26.177526315789475</v>
      </c>
      <c r="G8" s="183">
        <v>18.525210526315792</v>
      </c>
      <c r="H8" s="183">
        <v>44.70273684210526</v>
      </c>
      <c r="I8" s="183">
        <v>189.71136842105264</v>
      </c>
      <c r="J8" s="183"/>
      <c r="K8" s="183" t="s">
        <v>116</v>
      </c>
      <c r="L8" s="183">
        <v>15.029368421052633</v>
      </c>
      <c r="M8" s="183" t="s">
        <v>116</v>
      </c>
      <c r="N8" s="183" t="s">
        <v>116</v>
      </c>
      <c r="O8" s="183">
        <v>1.9543684210526313</v>
      </c>
      <c r="P8" s="183"/>
      <c r="Q8" s="183">
        <v>-24.22315789473684</v>
      </c>
      <c r="R8" s="183"/>
      <c r="S8" s="183"/>
      <c r="T8" s="183">
        <v>-14.313684210526315</v>
      </c>
      <c r="U8" s="183">
        <v>1.9543684210526313</v>
      </c>
      <c r="V8" s="183">
        <v>21.828368421052634</v>
      </c>
      <c r="W8" s="183"/>
      <c r="X8" s="183"/>
      <c r="Y8" s="183"/>
      <c r="Z8" s="183"/>
      <c r="AA8" s="183">
        <v>-4.6794736842105262</v>
      </c>
      <c r="AB8" s="183" t="s">
        <v>116</v>
      </c>
      <c r="AC8" s="311" t="s">
        <v>116</v>
      </c>
      <c r="AD8" s="379"/>
      <c r="AE8" s="380">
        <v>3.6328871892925432</v>
      </c>
      <c r="AH8" s="381"/>
      <c r="AI8" s="381"/>
      <c r="AJ8" s="381"/>
      <c r="AK8" s="381"/>
      <c r="AQ8" s="382"/>
      <c r="AR8" s="382"/>
      <c r="AS8" s="382"/>
      <c r="AT8" s="382"/>
    </row>
    <row r="9" spans="1:47" s="315" customFormat="1">
      <c r="A9" s="173"/>
      <c r="B9" s="193" t="s">
        <v>105</v>
      </c>
      <c r="C9" s="183">
        <v>230.45031578947368</v>
      </c>
      <c r="D9" s="183">
        <v>246.11278947368422</v>
      </c>
      <c r="E9" s="183">
        <v>199.07031578947368</v>
      </c>
      <c r="F9" s="183">
        <v>28.186947368421052</v>
      </c>
      <c r="G9" s="183">
        <v>18.855526315789476</v>
      </c>
      <c r="H9" s="183">
        <v>47.042473684210528</v>
      </c>
      <c r="I9" s="183">
        <v>194.66610526315787</v>
      </c>
      <c r="J9" s="183"/>
      <c r="K9" s="183" t="s">
        <v>116</v>
      </c>
      <c r="L9" s="183">
        <v>9.9920526315789466</v>
      </c>
      <c r="M9" s="183" t="s">
        <v>116</v>
      </c>
      <c r="N9" s="183" t="s">
        <v>116</v>
      </c>
      <c r="O9" s="183">
        <v>15.662473684210523</v>
      </c>
      <c r="P9" s="183"/>
      <c r="Q9" s="183">
        <v>-12.524473684210527</v>
      </c>
      <c r="R9" s="183"/>
      <c r="S9" s="183"/>
      <c r="T9" s="183">
        <v>-7.762421052631578</v>
      </c>
      <c r="U9" s="183">
        <v>15.662473684210523</v>
      </c>
      <c r="V9" s="183">
        <v>22.544052631578946</v>
      </c>
      <c r="W9" s="183"/>
      <c r="X9" s="183"/>
      <c r="Y9" s="183"/>
      <c r="Z9" s="183"/>
      <c r="AA9" s="183">
        <v>1.569</v>
      </c>
      <c r="AB9" s="183" t="s">
        <v>116</v>
      </c>
      <c r="AC9" s="311" t="s">
        <v>116</v>
      </c>
      <c r="AD9" s="379"/>
      <c r="AE9" s="380">
        <v>3.6328871892925432</v>
      </c>
      <c r="AH9" s="381"/>
      <c r="AI9" s="381"/>
      <c r="AJ9" s="381"/>
      <c r="AK9" s="381"/>
      <c r="AQ9" s="382"/>
      <c r="AR9" s="382"/>
      <c r="AS9" s="382"/>
      <c r="AT9" s="382"/>
    </row>
    <row r="10" spans="1:47" s="315" customFormat="1">
      <c r="A10" s="173"/>
      <c r="B10" s="193" t="s">
        <v>106</v>
      </c>
      <c r="C10" s="183">
        <v>242.15579220779216</v>
      </c>
      <c r="D10" s="183">
        <v>260.14155844155835</v>
      </c>
      <c r="E10" s="183">
        <v>211.02031168831166</v>
      </c>
      <c r="F10" s="183">
        <v>28.961974025974023</v>
      </c>
      <c r="G10" s="183">
        <v>20.159272727272722</v>
      </c>
      <c r="H10" s="183">
        <v>49.121246753246744</v>
      </c>
      <c r="I10" s="183">
        <v>201.83724675324672</v>
      </c>
      <c r="J10" s="183"/>
      <c r="K10" s="183" t="s">
        <v>116</v>
      </c>
      <c r="L10" s="183">
        <v>9.9709610389610379</v>
      </c>
      <c r="M10" s="183" t="s">
        <v>116</v>
      </c>
      <c r="N10" s="183" t="s">
        <v>116</v>
      </c>
      <c r="O10" s="183">
        <v>17.985766233766231</v>
      </c>
      <c r="P10" s="183"/>
      <c r="Q10" s="183">
        <v>-10.976207792207791</v>
      </c>
      <c r="R10" s="183"/>
      <c r="S10" s="183"/>
      <c r="T10" s="183">
        <v>-5.7326233766233754</v>
      </c>
      <c r="U10" s="183">
        <v>17.985766233766231</v>
      </c>
      <c r="V10" s="183">
        <v>24.098753246753244</v>
      </c>
      <c r="W10" s="183"/>
      <c r="X10" s="183"/>
      <c r="Y10" s="183"/>
      <c r="Z10" s="183"/>
      <c r="AA10" s="183">
        <v>4.5643636363636357</v>
      </c>
      <c r="AB10" s="183" t="s">
        <v>116</v>
      </c>
      <c r="AC10" s="311" t="s">
        <v>116</v>
      </c>
      <c r="AD10" s="379"/>
      <c r="AE10" s="380">
        <v>3.6806883365200771</v>
      </c>
      <c r="AH10" s="381"/>
      <c r="AI10" s="381"/>
      <c r="AJ10" s="381"/>
      <c r="AK10" s="381"/>
      <c r="AQ10" s="382"/>
      <c r="AR10" s="382"/>
      <c r="AS10" s="382"/>
      <c r="AT10" s="382"/>
    </row>
    <row r="11" spans="1:47" s="315" customFormat="1">
      <c r="A11" s="173"/>
      <c r="B11" s="193" t="s">
        <v>107</v>
      </c>
      <c r="C11" s="183">
        <v>259.35602484472048</v>
      </c>
      <c r="D11" s="183">
        <v>275.20844720496893</v>
      </c>
      <c r="E11" s="183">
        <v>220.53058385093166</v>
      </c>
      <c r="F11" s="183">
        <v>32.198608695652169</v>
      </c>
      <c r="G11" s="183">
        <v>22.479254658385088</v>
      </c>
      <c r="H11" s="183">
        <v>54.677863354037257</v>
      </c>
      <c r="I11" s="183">
        <v>218.29565217391306</v>
      </c>
      <c r="J11" s="183"/>
      <c r="K11" s="183" t="s">
        <v>116</v>
      </c>
      <c r="L11" s="183">
        <v>13.201689440993789</v>
      </c>
      <c r="M11" s="183" t="s">
        <v>116</v>
      </c>
      <c r="N11" s="183" t="s">
        <v>116</v>
      </c>
      <c r="O11" s="183">
        <v>15.852422360248445</v>
      </c>
      <c r="P11" s="183"/>
      <c r="Q11" s="183">
        <v>-16.346186335403726</v>
      </c>
      <c r="R11" s="183"/>
      <c r="S11" s="183"/>
      <c r="T11" s="183">
        <v>-12.214161490683226</v>
      </c>
      <c r="U11" s="183">
        <v>15.852422360248445</v>
      </c>
      <c r="V11" s="183">
        <v>24.662211180124221</v>
      </c>
      <c r="W11" s="183"/>
      <c r="X11" s="183"/>
      <c r="Y11" s="183"/>
      <c r="Z11" s="183"/>
      <c r="AA11" s="183">
        <v>1.2214161490683229</v>
      </c>
      <c r="AB11" s="183" t="s">
        <v>116</v>
      </c>
      <c r="AC11" s="311" t="s">
        <v>116</v>
      </c>
      <c r="AD11" s="379"/>
      <c r="AE11" s="380">
        <v>3.8479923518164441</v>
      </c>
      <c r="AH11" s="381"/>
      <c r="AI11" s="381"/>
      <c r="AJ11" s="381"/>
      <c r="AK11" s="381"/>
      <c r="AQ11" s="382"/>
      <c r="AR11" s="382"/>
      <c r="AS11" s="382"/>
      <c r="AT11" s="382"/>
    </row>
    <row r="12" spans="1:47" s="315" customFormat="1">
      <c r="A12" s="173"/>
      <c r="B12" s="193" t="s">
        <v>108</v>
      </c>
      <c r="C12" s="183">
        <v>264.96130909090903</v>
      </c>
      <c r="D12" s="183">
        <v>278.60368484848482</v>
      </c>
      <c r="E12" s="183">
        <v>223.34952727272724</v>
      </c>
      <c r="F12" s="183">
        <v>31.899830303030296</v>
      </c>
      <c r="G12" s="183">
        <v>23.354327272727271</v>
      </c>
      <c r="H12" s="183">
        <v>55.254157575757567</v>
      </c>
      <c r="I12" s="183">
        <v>221.39699393939392</v>
      </c>
      <c r="J12" s="183"/>
      <c r="K12" s="183" t="s">
        <v>116</v>
      </c>
      <c r="L12" s="183">
        <v>13.946666666666665</v>
      </c>
      <c r="M12" s="183" t="s">
        <v>116</v>
      </c>
      <c r="N12" s="183" t="s">
        <v>116</v>
      </c>
      <c r="O12" s="183">
        <v>13.642375757575756</v>
      </c>
      <c r="P12" s="183"/>
      <c r="Q12" s="183">
        <v>-18.257454545454543</v>
      </c>
      <c r="R12" s="183"/>
      <c r="S12" s="183"/>
      <c r="T12" s="183">
        <v>-9.7373090909090898</v>
      </c>
      <c r="U12" s="183">
        <v>16.380993939393935</v>
      </c>
      <c r="V12" s="183">
        <v>23.709333333333333</v>
      </c>
      <c r="W12" s="183"/>
      <c r="X12" s="183"/>
      <c r="Y12" s="183"/>
      <c r="Z12" s="183"/>
      <c r="AA12" s="183">
        <v>1.6989575757575754</v>
      </c>
      <c r="AB12" s="183" t="s">
        <v>116</v>
      </c>
      <c r="AC12" s="311" t="s">
        <v>116</v>
      </c>
      <c r="AD12" s="379"/>
      <c r="AE12" s="380">
        <v>3.943594646271511</v>
      </c>
      <c r="AH12" s="381"/>
      <c r="AI12" s="381"/>
      <c r="AJ12" s="381"/>
      <c r="AK12" s="381"/>
      <c r="AQ12" s="382"/>
      <c r="AR12" s="382"/>
      <c r="AS12" s="382"/>
      <c r="AT12" s="382"/>
    </row>
    <row r="13" spans="1:47" s="315" customFormat="1">
      <c r="A13" s="173"/>
      <c r="B13" s="193" t="s">
        <v>109</v>
      </c>
      <c r="C13" s="183">
        <v>275.34704761904754</v>
      </c>
      <c r="D13" s="183">
        <v>296.83985714285706</v>
      </c>
      <c r="E13" s="183">
        <v>227.87857142857138</v>
      </c>
      <c r="F13" s="183">
        <v>44.006714285714274</v>
      </c>
      <c r="G13" s="183">
        <v>24.954571428571423</v>
      </c>
      <c r="H13" s="183">
        <v>68.961285714285708</v>
      </c>
      <c r="I13" s="183">
        <v>228.12761904761899</v>
      </c>
      <c r="J13" s="183"/>
      <c r="K13" s="183" t="s">
        <v>116</v>
      </c>
      <c r="L13" s="183">
        <v>7.1974761904761886</v>
      </c>
      <c r="M13" s="183" t="s">
        <v>116</v>
      </c>
      <c r="N13" s="183" t="s">
        <v>116</v>
      </c>
      <c r="O13" s="183">
        <v>21.49280952380952</v>
      </c>
      <c r="P13" s="183"/>
      <c r="Q13" s="183">
        <v>-22.513904761904758</v>
      </c>
      <c r="R13" s="183"/>
      <c r="S13" s="183"/>
      <c r="T13" s="183">
        <v>7.546142857142855</v>
      </c>
      <c r="U13" s="183">
        <v>24.630809523809518</v>
      </c>
      <c r="V13" s="183">
        <v>24.50628571428571</v>
      </c>
      <c r="W13" s="183"/>
      <c r="X13" s="183"/>
      <c r="Y13" s="183"/>
      <c r="Z13" s="183"/>
      <c r="AA13" s="183">
        <v>19.251380952380952</v>
      </c>
      <c r="AB13" s="183" t="s">
        <v>116</v>
      </c>
      <c r="AC13" s="311" t="s">
        <v>116</v>
      </c>
      <c r="AD13" s="379"/>
      <c r="AE13" s="380">
        <v>4.0152963671128115</v>
      </c>
      <c r="AH13" s="381"/>
      <c r="AI13" s="381"/>
      <c r="AJ13" s="381"/>
      <c r="AK13" s="381"/>
      <c r="AQ13" s="382"/>
      <c r="AR13" s="382"/>
      <c r="AS13" s="382"/>
      <c r="AT13" s="382"/>
    </row>
    <row r="14" spans="1:47" s="315" customFormat="1">
      <c r="A14" s="173"/>
      <c r="B14" s="193" t="s">
        <v>110</v>
      </c>
      <c r="C14" s="183">
        <v>291.38231818181811</v>
      </c>
      <c r="D14" s="183">
        <v>306.85836363636361</v>
      </c>
      <c r="E14" s="183">
        <v>231.16599999999994</v>
      </c>
      <c r="F14" s="183">
        <v>49.827636363636358</v>
      </c>
      <c r="G14" s="183">
        <v>25.864727272727269</v>
      </c>
      <c r="H14" s="183">
        <v>75.692363636363623</v>
      </c>
      <c r="I14" s="183">
        <v>240.98413636363634</v>
      </c>
      <c r="J14" s="183"/>
      <c r="K14" s="183" t="s">
        <v>116</v>
      </c>
      <c r="L14" s="183">
        <v>12.813499999999998</v>
      </c>
      <c r="M14" s="183" t="s">
        <v>116</v>
      </c>
      <c r="N14" s="183" t="s">
        <v>116</v>
      </c>
      <c r="O14" s="183">
        <v>15.476045454545451</v>
      </c>
      <c r="P14" s="183"/>
      <c r="Q14" s="183">
        <v>-34.351590909090902</v>
      </c>
      <c r="R14" s="183"/>
      <c r="S14" s="183"/>
      <c r="T14" s="183">
        <v>7.7499090909090889</v>
      </c>
      <c r="U14" s="183">
        <v>21.728272727272724</v>
      </c>
      <c r="V14" s="183">
        <v>23.439909090909087</v>
      </c>
      <c r="W14" s="183"/>
      <c r="X14" s="183"/>
      <c r="Y14" s="183"/>
      <c r="Z14" s="183"/>
      <c r="AA14" s="183">
        <v>0.73695454545454531</v>
      </c>
      <c r="AB14" s="183" t="s">
        <v>116</v>
      </c>
      <c r="AC14" s="311" t="s">
        <v>116</v>
      </c>
      <c r="AD14" s="379"/>
      <c r="AE14" s="380">
        <v>4.2065009560229454</v>
      </c>
      <c r="AH14" s="381"/>
      <c r="AI14" s="381"/>
      <c r="AJ14" s="381"/>
      <c r="AK14" s="381"/>
      <c r="AQ14" s="382"/>
      <c r="AR14" s="382"/>
      <c r="AS14" s="382"/>
      <c r="AT14" s="382"/>
    </row>
    <row r="15" spans="1:47" s="315" customFormat="1" ht="15.75" customHeight="1">
      <c r="A15" s="195"/>
      <c r="B15" s="196" t="s">
        <v>9</v>
      </c>
      <c r="C15" s="183">
        <v>313.14412972972968</v>
      </c>
      <c r="D15" s="183">
        <v>326.05798918918913</v>
      </c>
      <c r="E15" s="183">
        <v>248.00942702702696</v>
      </c>
      <c r="F15" s="183">
        <v>50.90910270270269</v>
      </c>
      <c r="G15" s="183">
        <v>27.139459459459452</v>
      </c>
      <c r="H15" s="183">
        <v>78.048562162162156</v>
      </c>
      <c r="I15" s="183">
        <v>260.04125405405398</v>
      </c>
      <c r="J15" s="183"/>
      <c r="K15" s="183" t="s">
        <v>116</v>
      </c>
      <c r="L15" s="183">
        <v>14.971935135135134</v>
      </c>
      <c r="M15" s="183" t="s">
        <v>116</v>
      </c>
      <c r="N15" s="183" t="s">
        <v>116</v>
      </c>
      <c r="O15" s="183">
        <v>12.913859459459456</v>
      </c>
      <c r="P15" s="183"/>
      <c r="Q15" s="183">
        <v>-37.995243243243237</v>
      </c>
      <c r="R15" s="183"/>
      <c r="S15" s="183"/>
      <c r="T15" s="183">
        <v>10.607005405405404</v>
      </c>
      <c r="U15" s="183">
        <v>20.852151351351349</v>
      </c>
      <c r="V15" s="183">
        <v>22.932843243243241</v>
      </c>
      <c r="W15" s="183"/>
      <c r="X15" s="183"/>
      <c r="Y15" s="183"/>
      <c r="Z15" s="183"/>
      <c r="AA15" s="183">
        <v>10.33561081081081</v>
      </c>
      <c r="AB15" s="183" t="s">
        <v>116</v>
      </c>
      <c r="AC15" s="311" t="s">
        <v>116</v>
      </c>
      <c r="AD15" s="379"/>
      <c r="AE15" s="380">
        <v>4.4216061185468458</v>
      </c>
      <c r="AH15" s="215"/>
      <c r="AI15" s="215"/>
      <c r="AJ15" s="215"/>
      <c r="AK15" s="215"/>
      <c r="AN15" s="217"/>
      <c r="AO15" s="217"/>
      <c r="AP15" s="217"/>
      <c r="AQ15" s="383"/>
      <c r="AR15" s="383"/>
      <c r="AS15" s="383"/>
      <c r="AT15" s="383"/>
      <c r="AU15" s="219"/>
    </row>
    <row r="16" spans="1:47" s="315" customFormat="1" ht="15.75" customHeight="1">
      <c r="A16" s="195"/>
      <c r="B16" s="196" t="s">
        <v>10</v>
      </c>
      <c r="C16" s="183">
        <v>322.64004102564104</v>
      </c>
      <c r="D16" s="183">
        <v>343.17382564102564</v>
      </c>
      <c r="E16" s="183">
        <v>256.57575384615382</v>
      </c>
      <c r="F16" s="183">
        <v>57.867938461538458</v>
      </c>
      <c r="G16" s="183">
        <v>28.730133333333331</v>
      </c>
      <c r="H16" s="183">
        <v>86.598071794871771</v>
      </c>
      <c r="I16" s="183">
        <v>269.08484102564103</v>
      </c>
      <c r="J16" s="183"/>
      <c r="K16" s="183" t="s">
        <v>116</v>
      </c>
      <c r="L16" s="183">
        <v>8.1534358974358963</v>
      </c>
      <c r="M16" s="183" t="s">
        <v>116</v>
      </c>
      <c r="N16" s="183" t="s">
        <v>116</v>
      </c>
      <c r="O16" s="183">
        <v>20.533784615384612</v>
      </c>
      <c r="P16" s="183"/>
      <c r="Q16" s="183">
        <v>-37.334153846153846</v>
      </c>
      <c r="R16" s="183"/>
      <c r="S16" s="183"/>
      <c r="T16" s="183">
        <v>15.942112820512818</v>
      </c>
      <c r="U16" s="183">
        <v>25.018174358974356</v>
      </c>
      <c r="V16" s="183">
        <v>23.923897435897434</v>
      </c>
      <c r="W16" s="183"/>
      <c r="X16" s="183"/>
      <c r="Y16" s="183"/>
      <c r="Z16" s="183"/>
      <c r="AA16" s="183">
        <v>0.68660512820512809</v>
      </c>
      <c r="AB16" s="183" t="s">
        <v>116</v>
      </c>
      <c r="AC16" s="311" t="s">
        <v>116</v>
      </c>
      <c r="AD16" s="379"/>
      <c r="AE16" s="380">
        <v>4.6606118546845128</v>
      </c>
      <c r="AH16" s="215"/>
      <c r="AI16" s="215"/>
      <c r="AJ16" s="215"/>
      <c r="AK16" s="215"/>
      <c r="AN16" s="217"/>
      <c r="AO16" s="217"/>
      <c r="AP16" s="217"/>
      <c r="AQ16" s="218"/>
      <c r="AR16" s="218"/>
      <c r="AS16" s="218"/>
      <c r="AT16" s="218"/>
      <c r="AU16" s="219"/>
    </row>
    <row r="17" spans="1:47" s="315" customFormat="1" ht="15.75" customHeight="1">
      <c r="A17" s="195"/>
      <c r="B17" s="196" t="s">
        <v>11</v>
      </c>
      <c r="C17" s="183">
        <v>345.85651741293526</v>
      </c>
      <c r="D17" s="183">
        <v>379.9321791044776</v>
      </c>
      <c r="E17" s="183">
        <v>279.32883582089556</v>
      </c>
      <c r="F17" s="183">
        <v>70.4827064676617</v>
      </c>
      <c r="G17" s="183">
        <v>30.120636815920399</v>
      </c>
      <c r="H17" s="183">
        <v>100.60334328358209</v>
      </c>
      <c r="I17" s="183">
        <v>288.52947263681597</v>
      </c>
      <c r="J17" s="183"/>
      <c r="K17" s="183" t="s">
        <v>116</v>
      </c>
      <c r="L17" s="183">
        <v>-1.6236417910447762</v>
      </c>
      <c r="M17" s="183" t="s">
        <v>116</v>
      </c>
      <c r="N17" s="183" t="s">
        <v>116</v>
      </c>
      <c r="O17" s="183">
        <v>34.075661691542294</v>
      </c>
      <c r="P17" s="183"/>
      <c r="Q17" s="183">
        <v>-36.407044776119406</v>
      </c>
      <c r="R17" s="183"/>
      <c r="S17" s="183"/>
      <c r="T17" s="183">
        <v>28.601074626865675</v>
      </c>
      <c r="U17" s="183">
        <v>42.068975124378106</v>
      </c>
      <c r="V17" s="183">
        <v>25.478686567164178</v>
      </c>
      <c r="W17" s="183"/>
      <c r="X17" s="183"/>
      <c r="Y17" s="183"/>
      <c r="Z17" s="183"/>
      <c r="AA17" s="183">
        <v>13.134845771144279</v>
      </c>
      <c r="AB17" s="183" t="s">
        <v>116</v>
      </c>
      <c r="AC17" s="311" t="s">
        <v>116</v>
      </c>
      <c r="AD17" s="379"/>
      <c r="AE17" s="380">
        <v>4.8040152963671128</v>
      </c>
      <c r="AH17" s="215"/>
      <c r="AI17" s="215"/>
      <c r="AJ17" s="215"/>
      <c r="AK17" s="215"/>
      <c r="AN17" s="217"/>
      <c r="AO17" s="217"/>
      <c r="AP17" s="217"/>
      <c r="AQ17" s="218"/>
      <c r="AR17" s="218"/>
      <c r="AS17" s="218"/>
      <c r="AT17" s="218"/>
      <c r="AU17" s="219"/>
    </row>
    <row r="18" spans="1:47" s="315" customFormat="1" ht="15.75" customHeight="1">
      <c r="A18" s="195"/>
      <c r="B18" s="196" t="s">
        <v>12</v>
      </c>
      <c r="C18" s="183">
        <v>378.4041327014217</v>
      </c>
      <c r="D18" s="183">
        <v>383.75806635071086</v>
      </c>
      <c r="E18" s="183">
        <v>286.83203791469191</v>
      </c>
      <c r="F18" s="183">
        <v>64.088568720379143</v>
      </c>
      <c r="G18" s="183">
        <v>32.837459715639802</v>
      </c>
      <c r="H18" s="183">
        <v>96.926028436018939</v>
      </c>
      <c r="I18" s="183">
        <v>313.58187677725113</v>
      </c>
      <c r="J18" s="183"/>
      <c r="K18" s="183" t="s">
        <v>116</v>
      </c>
      <c r="L18" s="183">
        <v>27.523184834123214</v>
      </c>
      <c r="M18" s="183" t="s">
        <v>116</v>
      </c>
      <c r="N18" s="183" t="s">
        <v>116</v>
      </c>
      <c r="O18" s="183">
        <v>5.3539336492890994</v>
      </c>
      <c r="P18" s="183"/>
      <c r="Q18" s="183">
        <v>-58.734635071090047</v>
      </c>
      <c r="R18" s="183"/>
      <c r="S18" s="183"/>
      <c r="T18" s="183">
        <v>-5.790180094786729</v>
      </c>
      <c r="U18" s="183">
        <v>7.455848341232227</v>
      </c>
      <c r="V18" s="183">
        <v>25.81785781990521</v>
      </c>
      <c r="W18" s="183"/>
      <c r="X18" s="183"/>
      <c r="Y18" s="183"/>
      <c r="Z18" s="183"/>
      <c r="AA18" s="183">
        <v>-6.2065971563981037</v>
      </c>
      <c r="AB18" s="183" t="s">
        <v>116</v>
      </c>
      <c r="AC18" s="311" t="s">
        <v>116</v>
      </c>
      <c r="AD18" s="379"/>
      <c r="AE18" s="380">
        <v>5.0430210325047806</v>
      </c>
      <c r="AH18" s="215"/>
      <c r="AI18" s="215"/>
      <c r="AJ18" s="215"/>
      <c r="AK18" s="215"/>
      <c r="AN18" s="217"/>
      <c r="AO18" s="217"/>
      <c r="AP18" s="217"/>
      <c r="AQ18" s="218"/>
      <c r="AR18" s="218"/>
      <c r="AS18" s="218"/>
      <c r="AT18" s="218"/>
      <c r="AU18" s="219"/>
    </row>
    <row r="19" spans="1:47" s="315" customFormat="1" ht="15.75" customHeight="1">
      <c r="A19" s="195"/>
      <c r="B19" s="196" t="s">
        <v>13</v>
      </c>
      <c r="C19" s="183">
        <v>392.20852863436119</v>
      </c>
      <c r="D19" s="183">
        <v>376.13607048458147</v>
      </c>
      <c r="E19" s="183">
        <v>283.94061674008805</v>
      </c>
      <c r="F19" s="183">
        <v>57.820299559471358</v>
      </c>
      <c r="G19" s="183">
        <v>34.375154185022019</v>
      </c>
      <c r="H19" s="183">
        <v>92.195453744493378</v>
      </c>
      <c r="I19" s="183">
        <v>329.24577973568279</v>
      </c>
      <c r="J19" s="183"/>
      <c r="K19" s="183" t="s">
        <v>116</v>
      </c>
      <c r="L19" s="183">
        <v>48.180511013215849</v>
      </c>
      <c r="M19" s="183" t="s">
        <v>116</v>
      </c>
      <c r="N19" s="183" t="s">
        <v>116</v>
      </c>
      <c r="O19" s="183">
        <v>-16.072458149779735</v>
      </c>
      <c r="P19" s="183"/>
      <c r="Q19" s="183">
        <v>-73.8927577092511</v>
      </c>
      <c r="R19" s="183"/>
      <c r="S19" s="183"/>
      <c r="T19" s="183">
        <v>-19.924687224669601</v>
      </c>
      <c r="U19" s="183">
        <v>-14.155559471365637</v>
      </c>
      <c r="V19" s="183">
        <v>24.219277533039644</v>
      </c>
      <c r="W19" s="183"/>
      <c r="X19" s="183"/>
      <c r="Y19" s="183"/>
      <c r="Z19" s="183"/>
      <c r="AA19" s="183">
        <v>-3.483594713656387</v>
      </c>
      <c r="AB19" s="183" t="s">
        <v>116</v>
      </c>
      <c r="AC19" s="311" t="s">
        <v>116</v>
      </c>
      <c r="AD19" s="379"/>
      <c r="AE19" s="380">
        <v>5.4254302103250485</v>
      </c>
      <c r="AH19" s="215"/>
      <c r="AI19" s="215"/>
      <c r="AJ19" s="215"/>
      <c r="AK19" s="215"/>
      <c r="AN19" s="217"/>
      <c r="AO19" s="217"/>
      <c r="AP19" s="217"/>
      <c r="AQ19" s="218"/>
      <c r="AR19" s="218"/>
      <c r="AS19" s="218"/>
      <c r="AT19" s="218"/>
      <c r="AU19" s="219"/>
    </row>
    <row r="20" spans="1:47">
      <c r="A20" s="202"/>
      <c r="B20" s="203" t="s">
        <v>14</v>
      </c>
      <c r="C20" s="183">
        <v>390.00616129032261</v>
      </c>
      <c r="D20" s="183">
        <v>384.55683870967744</v>
      </c>
      <c r="E20" s="183">
        <v>287.64999999999998</v>
      </c>
      <c r="F20" s="183">
        <v>61.140387096774198</v>
      </c>
      <c r="G20" s="183">
        <v>35.766451612903225</v>
      </c>
      <c r="H20" s="183">
        <v>96.90683870967743</v>
      </c>
      <c r="I20" s="183">
        <v>328.25841935483874</v>
      </c>
      <c r="J20" s="183"/>
      <c r="K20" s="183" t="s">
        <v>116</v>
      </c>
      <c r="L20" s="183">
        <v>35.564</v>
      </c>
      <c r="M20" s="183" t="s">
        <v>116</v>
      </c>
      <c r="N20" s="183" t="s">
        <v>116</v>
      </c>
      <c r="O20" s="183">
        <v>-5.4493225806451617</v>
      </c>
      <c r="P20" s="183"/>
      <c r="Q20" s="183">
        <v>-66.589709677419364</v>
      </c>
      <c r="R20" s="183"/>
      <c r="S20" s="183"/>
      <c r="T20" s="183">
        <v>-2.2438387096774197</v>
      </c>
      <c r="U20" s="183">
        <v>11.050483870967742</v>
      </c>
      <c r="V20" s="183">
        <v>22.674580645161292</v>
      </c>
      <c r="W20" s="183"/>
      <c r="X20" s="183"/>
      <c r="Y20" s="183"/>
      <c r="Z20" s="183"/>
      <c r="AA20" s="183">
        <v>-18.69303225806452</v>
      </c>
      <c r="AB20" s="183" t="s">
        <v>116</v>
      </c>
      <c r="AC20" s="311" t="s">
        <v>116</v>
      </c>
      <c r="AD20" s="379"/>
      <c r="AE20" s="380">
        <v>5.9273422562141489</v>
      </c>
      <c r="AH20" s="215"/>
      <c r="AI20" s="215"/>
      <c r="AJ20" s="215"/>
      <c r="AK20" s="215"/>
      <c r="AN20" s="217"/>
      <c r="AO20" s="217"/>
      <c r="AP20" s="217"/>
      <c r="AQ20" s="218"/>
      <c r="AR20" s="218"/>
      <c r="AS20" s="218"/>
      <c r="AT20" s="218"/>
      <c r="AU20" s="219"/>
    </row>
    <row r="21" spans="1:47">
      <c r="A21" s="202"/>
      <c r="B21" s="203" t="s">
        <v>15</v>
      </c>
      <c r="C21" s="183">
        <v>389.77263157894737</v>
      </c>
      <c r="D21" s="183">
        <v>399.74502255639101</v>
      </c>
      <c r="E21" s="183">
        <v>306.64315789473682</v>
      </c>
      <c r="F21" s="183">
        <v>54.58075187969925</v>
      </c>
      <c r="G21" s="183">
        <v>38.521112781954884</v>
      </c>
      <c r="H21" s="183">
        <v>93.101864661654119</v>
      </c>
      <c r="I21" s="183">
        <v>325.72282706766913</v>
      </c>
      <c r="J21" s="183"/>
      <c r="K21" s="183" t="s">
        <v>116</v>
      </c>
      <c r="L21" s="183">
        <v>20.070616541353385</v>
      </c>
      <c r="M21" s="183" t="s">
        <v>116</v>
      </c>
      <c r="N21" s="183" t="s">
        <v>116</v>
      </c>
      <c r="O21" s="183">
        <v>9.9723909774436077</v>
      </c>
      <c r="P21" s="183"/>
      <c r="Q21" s="183">
        <v>-44.608360902255633</v>
      </c>
      <c r="R21" s="183"/>
      <c r="S21" s="183"/>
      <c r="T21" s="183">
        <v>7.6759097744360894</v>
      </c>
      <c r="U21" s="183">
        <v>13.369924812030073</v>
      </c>
      <c r="V21" s="183">
        <v>24.286075187969924</v>
      </c>
      <c r="W21" s="183"/>
      <c r="X21" s="183"/>
      <c r="Y21" s="183"/>
      <c r="Z21" s="183"/>
      <c r="AA21" s="183">
        <v>-6.4018345864661654</v>
      </c>
      <c r="AB21" s="183" t="s">
        <v>116</v>
      </c>
      <c r="AC21" s="311" t="s">
        <v>116</v>
      </c>
      <c r="AD21" s="379"/>
      <c r="AE21" s="380">
        <v>6.3575525812619507</v>
      </c>
      <c r="AH21" s="215"/>
      <c r="AI21" s="215"/>
      <c r="AJ21" s="215"/>
      <c r="AK21" s="215"/>
      <c r="AN21" s="217"/>
      <c r="AO21" s="217"/>
      <c r="AP21" s="217"/>
      <c r="AQ21" s="218"/>
      <c r="AR21" s="218"/>
      <c r="AS21" s="218"/>
      <c r="AT21" s="218"/>
      <c r="AU21" s="219"/>
    </row>
    <row r="22" spans="1:47">
      <c r="A22" s="202"/>
      <c r="B22" s="203" t="s">
        <v>16</v>
      </c>
      <c r="C22" s="183">
        <v>382.67729655172411</v>
      </c>
      <c r="D22" s="183">
        <v>410.27726896551718</v>
      </c>
      <c r="E22" s="183">
        <v>317.92628965517241</v>
      </c>
      <c r="F22" s="183">
        <v>52.429848275862071</v>
      </c>
      <c r="G22" s="183">
        <v>39.921131034482755</v>
      </c>
      <c r="H22" s="183">
        <v>92.350979310344812</v>
      </c>
      <c r="I22" s="183">
        <v>318.17155862068967</v>
      </c>
      <c r="J22" s="183"/>
      <c r="K22" s="183" t="s">
        <v>116</v>
      </c>
      <c r="L22" s="183">
        <v>1.5870344827586207</v>
      </c>
      <c r="M22" s="183" t="s">
        <v>116</v>
      </c>
      <c r="N22" s="183" t="s">
        <v>116</v>
      </c>
      <c r="O22" s="183">
        <v>27.5999724137931</v>
      </c>
      <c r="P22" s="183"/>
      <c r="Q22" s="183">
        <v>-24.829875862068963</v>
      </c>
      <c r="R22" s="183"/>
      <c r="S22" s="183"/>
      <c r="T22" s="183">
        <v>27.527834482758617</v>
      </c>
      <c r="U22" s="183">
        <v>35.333158620689645</v>
      </c>
      <c r="V22" s="183">
        <v>24.902013793103446</v>
      </c>
      <c r="W22" s="183"/>
      <c r="X22" s="183"/>
      <c r="Y22" s="183"/>
      <c r="Z22" s="183"/>
      <c r="AA22" s="183">
        <v>20.963282758620689</v>
      </c>
      <c r="AB22" s="183" t="s">
        <v>116</v>
      </c>
      <c r="AC22" s="311" t="s">
        <v>116</v>
      </c>
      <c r="AD22" s="379"/>
      <c r="AE22" s="380">
        <v>6.9311663479923524</v>
      </c>
      <c r="AH22" s="215"/>
      <c r="AI22" s="215"/>
      <c r="AJ22" s="215"/>
      <c r="AK22" s="215"/>
      <c r="AN22" s="217"/>
      <c r="AO22" s="217"/>
      <c r="AP22" s="217"/>
      <c r="AQ22" s="218"/>
      <c r="AR22" s="218"/>
      <c r="AS22" s="218"/>
      <c r="AT22" s="218"/>
      <c r="AU22" s="219"/>
    </row>
    <row r="23" spans="1:47">
      <c r="A23" s="202"/>
      <c r="B23" s="203" t="s">
        <v>17</v>
      </c>
      <c r="C23" s="183">
        <v>398.13084444444445</v>
      </c>
      <c r="D23" s="183">
        <v>443.06567619047621</v>
      </c>
      <c r="E23" s="183">
        <v>341.14874920634924</v>
      </c>
      <c r="F23" s="183">
        <v>57.712634920634919</v>
      </c>
      <c r="G23" s="183">
        <v>44.204292063492062</v>
      </c>
      <c r="H23" s="183">
        <v>101.916926984127</v>
      </c>
      <c r="I23" s="183">
        <v>327.91933968253966</v>
      </c>
      <c r="J23" s="183"/>
      <c r="K23" s="183" t="s">
        <v>116</v>
      </c>
      <c r="L23" s="183">
        <v>-11.569092063492063</v>
      </c>
      <c r="M23" s="183" t="s">
        <v>116</v>
      </c>
      <c r="N23" s="183" t="s">
        <v>116</v>
      </c>
      <c r="O23" s="183">
        <v>44.934831746031747</v>
      </c>
      <c r="P23" s="183"/>
      <c r="Q23" s="183">
        <v>-12.777803174603175</v>
      </c>
      <c r="R23" s="183"/>
      <c r="S23" s="183"/>
      <c r="T23" s="183">
        <v>28.358222222222217</v>
      </c>
      <c r="U23" s="183">
        <v>58.057980952380959</v>
      </c>
      <c r="V23" s="183">
        <v>26.790882539682535</v>
      </c>
      <c r="W23" s="183"/>
      <c r="X23" s="183"/>
      <c r="Y23" s="183"/>
      <c r="Z23" s="183"/>
      <c r="AA23" s="183">
        <v>40.299225396825392</v>
      </c>
      <c r="AB23" s="183" t="s">
        <v>116</v>
      </c>
      <c r="AC23" s="311" t="s">
        <v>116</v>
      </c>
      <c r="AD23" s="379"/>
      <c r="AE23" s="380">
        <v>7.5286806883365198</v>
      </c>
      <c r="AH23" s="215"/>
      <c r="AI23" s="215"/>
      <c r="AJ23" s="215"/>
      <c r="AK23" s="215"/>
      <c r="AN23" s="217"/>
      <c r="AO23" s="217"/>
      <c r="AP23" s="217"/>
      <c r="AQ23" s="218"/>
      <c r="AR23" s="218"/>
      <c r="AS23" s="218"/>
      <c r="AT23" s="218"/>
      <c r="AU23" s="219"/>
    </row>
    <row r="24" spans="1:47">
      <c r="B24" s="203" t="s">
        <v>18</v>
      </c>
      <c r="C24" s="183">
        <v>422.84894986807382</v>
      </c>
      <c r="D24" s="183">
        <v>484.58226912928762</v>
      </c>
      <c r="E24" s="183">
        <v>376.88014775725594</v>
      </c>
      <c r="F24" s="183">
        <v>59.900749340369394</v>
      </c>
      <c r="G24" s="183">
        <v>47.801372031662268</v>
      </c>
      <c r="H24" s="183">
        <v>107.70212137203166</v>
      </c>
      <c r="I24" s="183">
        <v>352.18461213720315</v>
      </c>
      <c r="J24" s="183"/>
      <c r="K24" s="183" t="s">
        <v>116</v>
      </c>
      <c r="L24" s="183">
        <v>-24.894248021108179</v>
      </c>
      <c r="M24" s="183" t="s">
        <v>116</v>
      </c>
      <c r="N24" s="183" t="s">
        <v>116</v>
      </c>
      <c r="O24" s="183">
        <v>61.733319261213715</v>
      </c>
      <c r="P24" s="183"/>
      <c r="Q24" s="183">
        <v>1.8325699208443271</v>
      </c>
      <c r="R24" s="183"/>
      <c r="S24" s="183"/>
      <c r="T24" s="183">
        <v>56.235609498680738</v>
      </c>
      <c r="U24" s="183">
        <v>88.173108179419529</v>
      </c>
      <c r="V24" s="183">
        <v>26.185878627968336</v>
      </c>
      <c r="W24" s="183"/>
      <c r="X24" s="183">
        <v>575.16200527704484</v>
      </c>
      <c r="Y24" s="183">
        <v>0</v>
      </c>
      <c r="Z24" s="183"/>
      <c r="AA24" s="183">
        <v>37.214416886543532</v>
      </c>
      <c r="AB24" s="183" t="s">
        <v>116</v>
      </c>
      <c r="AC24" s="311">
        <v>592.49414248021105</v>
      </c>
      <c r="AD24" s="379"/>
      <c r="AE24" s="380">
        <v>9.0583173996175912</v>
      </c>
      <c r="AH24" s="215"/>
      <c r="AI24" s="215"/>
      <c r="AJ24" s="215"/>
      <c r="AK24" s="215"/>
      <c r="AN24" s="217"/>
      <c r="AO24" s="217"/>
      <c r="AP24" s="217"/>
      <c r="AQ24" s="218"/>
      <c r="AR24" s="218"/>
      <c r="AS24" s="218"/>
      <c r="AT24" s="218"/>
      <c r="AU24" s="219"/>
    </row>
    <row r="25" spans="1:47">
      <c r="B25" s="203" t="s">
        <v>19</v>
      </c>
      <c r="C25" s="183">
        <v>428.85557716701908</v>
      </c>
      <c r="D25" s="183">
        <v>496.5337674418605</v>
      </c>
      <c r="E25" s="183">
        <v>388.50164904862584</v>
      </c>
      <c r="F25" s="183">
        <v>59.442875264270612</v>
      </c>
      <c r="G25" s="183">
        <v>48.589243128964057</v>
      </c>
      <c r="H25" s="183">
        <v>108.03211839323465</v>
      </c>
      <c r="I25" s="183">
        <v>356.53341226215645</v>
      </c>
      <c r="J25" s="183"/>
      <c r="K25" s="183">
        <v>5.5888654759633676</v>
      </c>
      <c r="L25" s="183">
        <v>-32.039002114164902</v>
      </c>
      <c r="M25" s="183">
        <v>-29.392552579557446</v>
      </c>
      <c r="N25" s="183">
        <v>65.031740740233985</v>
      </c>
      <c r="O25" s="183">
        <v>67.678190274841427</v>
      </c>
      <c r="P25" s="183"/>
      <c r="Q25" s="183">
        <v>8.2353150105708242</v>
      </c>
      <c r="R25" s="183"/>
      <c r="S25" s="183"/>
      <c r="T25" s="183">
        <v>77.426114164904874</v>
      </c>
      <c r="U25" s="183">
        <v>90.94229175475688</v>
      </c>
      <c r="V25" s="183">
        <v>27.501175475687106</v>
      </c>
      <c r="W25" s="183"/>
      <c r="X25" s="183">
        <v>572.31458773784357</v>
      </c>
      <c r="Y25" s="183">
        <v>0</v>
      </c>
      <c r="Z25" s="183"/>
      <c r="AA25" s="183">
        <v>45.02443974630021</v>
      </c>
      <c r="AB25" s="183">
        <v>42.377990211692754</v>
      </c>
      <c r="AC25" s="311">
        <v>580.61182241014797</v>
      </c>
      <c r="AD25" s="379"/>
      <c r="AE25" s="380">
        <v>11.304971319311663</v>
      </c>
      <c r="AH25" s="215"/>
      <c r="AI25" s="215"/>
      <c r="AJ25" s="215"/>
      <c r="AK25" s="215"/>
      <c r="AN25" s="217"/>
      <c r="AO25" s="217"/>
      <c r="AP25" s="217"/>
      <c r="AQ25" s="218"/>
      <c r="AR25" s="218"/>
      <c r="AS25" s="218"/>
      <c r="AT25" s="218"/>
      <c r="AU25" s="219"/>
    </row>
    <row r="26" spans="1:47">
      <c r="B26" s="203" t="s">
        <v>20</v>
      </c>
      <c r="C26" s="183">
        <v>445.10903538175046</v>
      </c>
      <c r="D26" s="183">
        <v>499.68023836126633</v>
      </c>
      <c r="E26" s="183">
        <v>399.43564990689009</v>
      </c>
      <c r="F26" s="183">
        <v>49.85738547486033</v>
      </c>
      <c r="G26" s="183">
        <v>50.38720297951582</v>
      </c>
      <c r="H26" s="183">
        <v>100.24458845437616</v>
      </c>
      <c r="I26" s="183">
        <v>362.63670763500932</v>
      </c>
      <c r="J26" s="183"/>
      <c r="K26" s="183">
        <v>-2.6720904784281232</v>
      </c>
      <c r="L26" s="183">
        <v>-14.468692737430167</v>
      </c>
      <c r="M26" s="183">
        <v>-7.0827847543465507</v>
      </c>
      <c r="N26" s="183">
        <v>47.185294996432205</v>
      </c>
      <c r="O26" s="183">
        <v>54.571202979515817</v>
      </c>
      <c r="P26" s="183"/>
      <c r="Q26" s="183">
        <v>4.7138175046554931</v>
      </c>
      <c r="R26" s="183"/>
      <c r="S26" s="183"/>
      <c r="T26" s="183">
        <v>45.494182495344511</v>
      </c>
      <c r="U26" s="183">
        <v>64.248163873370572</v>
      </c>
      <c r="V26" s="183">
        <v>31.781258845437616</v>
      </c>
      <c r="W26" s="183"/>
      <c r="X26" s="183">
        <v>573.44953445065164</v>
      </c>
      <c r="Y26" s="183">
        <v>0</v>
      </c>
      <c r="Z26" s="183"/>
      <c r="AA26" s="183">
        <v>40.047970204841711</v>
      </c>
      <c r="AB26" s="183">
        <v>32.662062221758092</v>
      </c>
      <c r="AC26" s="311">
        <v>592.07885288640591</v>
      </c>
      <c r="AD26" s="379"/>
      <c r="AE26" s="380">
        <v>12.834608030592735</v>
      </c>
      <c r="AH26" s="215"/>
      <c r="AI26" s="215"/>
      <c r="AJ26" s="215"/>
      <c r="AK26" s="215"/>
      <c r="AN26" s="217"/>
      <c r="AO26" s="217"/>
      <c r="AP26" s="217"/>
      <c r="AQ26" s="218"/>
      <c r="AR26" s="218"/>
      <c r="AS26" s="218"/>
      <c r="AT26" s="218"/>
      <c r="AU26" s="219"/>
    </row>
    <row r="27" spans="1:47">
      <c r="B27" s="203" t="s">
        <v>21</v>
      </c>
      <c r="C27" s="183">
        <v>436.60827495908342</v>
      </c>
      <c r="D27" s="183">
        <v>480.59848117839607</v>
      </c>
      <c r="E27" s="183">
        <v>394.12458265139117</v>
      </c>
      <c r="F27" s="183">
        <v>35.834487725040916</v>
      </c>
      <c r="G27" s="183">
        <v>50.63941080196399</v>
      </c>
      <c r="H27" s="183">
        <v>86.473898527004906</v>
      </c>
      <c r="I27" s="183">
        <v>359.61856628477904</v>
      </c>
      <c r="J27" s="183"/>
      <c r="K27" s="183">
        <v>4.0333104529247175</v>
      </c>
      <c r="L27" s="183">
        <v>-3.6704157119476268</v>
      </c>
      <c r="M27" s="183">
        <v>0.45199232939934092</v>
      </c>
      <c r="N27" s="183">
        <v>39.867798177965632</v>
      </c>
      <c r="O27" s="183">
        <v>43.990206219312597</v>
      </c>
      <c r="P27" s="183"/>
      <c r="Q27" s="183">
        <v>8.1557184942716852</v>
      </c>
      <c r="R27" s="183"/>
      <c r="S27" s="183"/>
      <c r="T27" s="183">
        <v>32.033963993453355</v>
      </c>
      <c r="U27" s="183">
        <v>38.12849754500818</v>
      </c>
      <c r="V27" s="183">
        <v>33.602108019639928</v>
      </c>
      <c r="W27" s="183"/>
      <c r="X27" s="183">
        <v>544.39934533551548</v>
      </c>
      <c r="Y27" s="183">
        <v>0</v>
      </c>
      <c r="Z27" s="183"/>
      <c r="AA27" s="183">
        <v>36.628831423895249</v>
      </c>
      <c r="AB27" s="183">
        <v>32.506423382548292</v>
      </c>
      <c r="AC27" s="311">
        <v>591.35464484451722</v>
      </c>
      <c r="AD27" s="379"/>
      <c r="AE27" s="380">
        <v>14.603250478011473</v>
      </c>
      <c r="AH27" s="215"/>
      <c r="AI27" s="215"/>
      <c r="AJ27" s="215"/>
      <c r="AK27" s="215"/>
      <c r="AN27" s="217"/>
      <c r="AO27" s="217"/>
      <c r="AP27" s="217"/>
      <c r="AQ27" s="218"/>
      <c r="AR27" s="218"/>
      <c r="AS27" s="218"/>
      <c r="AT27" s="218"/>
      <c r="AU27" s="219"/>
    </row>
    <row r="28" spans="1:47">
      <c r="B28" s="203" t="s">
        <v>22</v>
      </c>
      <c r="C28" s="183">
        <v>436.76037647058814</v>
      </c>
      <c r="D28" s="183">
        <v>490.19867058823525</v>
      </c>
      <c r="E28" s="183">
        <v>406.5309764705882</v>
      </c>
      <c r="F28" s="183">
        <v>32.259870588235295</v>
      </c>
      <c r="G28" s="183">
        <v>51.407823529411765</v>
      </c>
      <c r="H28" s="183">
        <v>83.667694117647045</v>
      </c>
      <c r="I28" s="183">
        <v>359.52865882352938</v>
      </c>
      <c r="J28" s="183"/>
      <c r="K28" s="183">
        <v>29.307031481148499</v>
      </c>
      <c r="L28" s="183">
        <v>-12.472011764705883</v>
      </c>
      <c r="M28" s="183">
        <v>-20.600619716442615</v>
      </c>
      <c r="N28" s="183">
        <v>61.566902069383779</v>
      </c>
      <c r="O28" s="183">
        <v>53.438294117647054</v>
      </c>
      <c r="P28" s="183"/>
      <c r="Q28" s="183">
        <v>21.178423529411763</v>
      </c>
      <c r="R28" s="183"/>
      <c r="S28" s="183"/>
      <c r="T28" s="183">
        <v>47.716058823529409</v>
      </c>
      <c r="U28" s="183">
        <v>55.554905882352934</v>
      </c>
      <c r="V28" s="183">
        <v>36.03162352941176</v>
      </c>
      <c r="W28" s="183"/>
      <c r="X28" s="183">
        <v>545.15058823529398</v>
      </c>
      <c r="Y28" s="183">
        <v>0</v>
      </c>
      <c r="Z28" s="183"/>
      <c r="AA28" s="183">
        <v>44.547294117647056</v>
      </c>
      <c r="AB28" s="183">
        <v>52.675902069383795</v>
      </c>
      <c r="AC28" s="311">
        <v>595.1801529411764</v>
      </c>
      <c r="AD28" s="379"/>
      <c r="AE28" s="380">
        <v>16.252390057361378</v>
      </c>
      <c r="AH28" s="215"/>
      <c r="AI28" s="215"/>
      <c r="AJ28" s="215"/>
      <c r="AK28" s="215"/>
      <c r="AN28" s="217"/>
      <c r="AO28" s="217"/>
      <c r="AP28" s="217"/>
      <c r="AQ28" s="218"/>
      <c r="AR28" s="218"/>
      <c r="AS28" s="218"/>
      <c r="AT28" s="218"/>
      <c r="AU28" s="219"/>
    </row>
    <row r="29" spans="1:47">
      <c r="B29" s="203" t="s">
        <v>23</v>
      </c>
      <c r="C29" s="183">
        <v>455.59870351758792</v>
      </c>
      <c r="D29" s="183">
        <v>500.51888442211049</v>
      </c>
      <c r="E29" s="183">
        <v>417.82706532663315</v>
      </c>
      <c r="F29" s="183">
        <v>30.885909547738695</v>
      </c>
      <c r="G29" s="183">
        <v>51.805909547738693</v>
      </c>
      <c r="H29" s="183">
        <v>82.691819095477385</v>
      </c>
      <c r="I29" s="183">
        <v>381.30642211055272</v>
      </c>
      <c r="J29" s="183"/>
      <c r="K29" s="183">
        <v>17.252605376502146</v>
      </c>
      <c r="L29" s="183">
        <v>-0.85151758793969834</v>
      </c>
      <c r="M29" s="183">
        <v>-4.0698516076579265</v>
      </c>
      <c r="N29" s="183">
        <v>48.13851492424083</v>
      </c>
      <c r="O29" s="183">
        <v>44.920180904522603</v>
      </c>
      <c r="P29" s="183"/>
      <c r="Q29" s="183">
        <v>14.034271356783917</v>
      </c>
      <c r="R29" s="183"/>
      <c r="S29" s="183"/>
      <c r="T29" s="183">
        <v>42.386653266331656</v>
      </c>
      <c r="U29" s="183">
        <v>51.106824120603008</v>
      </c>
      <c r="V29" s="183">
        <v>39.879407035175873</v>
      </c>
      <c r="W29" s="183"/>
      <c r="X29" s="183">
        <v>516.16683417085426</v>
      </c>
      <c r="Y29" s="183">
        <v>0</v>
      </c>
      <c r="Z29" s="183"/>
      <c r="AA29" s="183">
        <v>31.916140703517588</v>
      </c>
      <c r="AB29" s="183">
        <v>35.134474723235812</v>
      </c>
      <c r="AC29" s="311">
        <v>565.04499497487427</v>
      </c>
      <c r="AD29" s="379"/>
      <c r="AE29" s="380">
        <v>19.024856596558319</v>
      </c>
      <c r="AH29" s="215"/>
      <c r="AI29" s="215"/>
      <c r="AJ29" s="215"/>
      <c r="AK29" s="215"/>
      <c r="AN29" s="217"/>
      <c r="AO29" s="217"/>
      <c r="AP29" s="217"/>
      <c r="AQ29" s="218"/>
      <c r="AR29" s="218"/>
      <c r="AS29" s="218"/>
      <c r="AT29" s="218"/>
      <c r="AU29" s="219"/>
    </row>
    <row r="30" spans="1:47">
      <c r="B30" s="203" t="s">
        <v>24</v>
      </c>
      <c r="C30" s="183">
        <v>455.00005913410774</v>
      </c>
      <c r="D30" s="183">
        <v>505.97240126715946</v>
      </c>
      <c r="E30" s="183">
        <v>426.95356282998944</v>
      </c>
      <c r="F30" s="183">
        <v>26.588502639915525</v>
      </c>
      <c r="G30" s="183">
        <v>52.430335797254493</v>
      </c>
      <c r="H30" s="183">
        <v>79.018838437170018</v>
      </c>
      <c r="I30" s="183">
        <v>379.55551425554381</v>
      </c>
      <c r="J30" s="183"/>
      <c r="K30" s="183">
        <v>7.505100975334722</v>
      </c>
      <c r="L30" s="183">
        <v>-6.5786441393875403</v>
      </c>
      <c r="M30" s="183">
        <v>10.300094378413959</v>
      </c>
      <c r="N30" s="183">
        <v>34.093603615250238</v>
      </c>
      <c r="O30" s="183">
        <v>50.972342133051754</v>
      </c>
      <c r="P30" s="183"/>
      <c r="Q30" s="183">
        <v>24.383839493136222</v>
      </c>
      <c r="R30" s="183"/>
      <c r="S30" s="183"/>
      <c r="T30" s="183">
        <v>55.213778247096087</v>
      </c>
      <c r="U30" s="183">
        <v>54.197600844772964</v>
      </c>
      <c r="V30" s="183">
        <v>40.483624076029571</v>
      </c>
      <c r="W30" s="183"/>
      <c r="X30" s="183">
        <v>502.7869060190074</v>
      </c>
      <c r="Y30" s="183">
        <v>0</v>
      </c>
      <c r="Z30" s="183"/>
      <c r="AA30" s="183">
        <v>39.555809926082361</v>
      </c>
      <c r="AB30" s="183">
        <v>22.67707140828087</v>
      </c>
      <c r="AC30" s="311">
        <v>557.66932206969375</v>
      </c>
      <c r="AD30" s="379"/>
      <c r="AE30" s="380">
        <v>22.633843212237093</v>
      </c>
      <c r="AH30" s="215"/>
      <c r="AI30" s="215"/>
      <c r="AJ30" s="215"/>
      <c r="AK30" s="215"/>
      <c r="AN30" s="217"/>
      <c r="AO30" s="217"/>
      <c r="AP30" s="217"/>
      <c r="AQ30" s="218"/>
      <c r="AR30" s="218"/>
      <c r="AS30" s="218"/>
      <c r="AT30" s="218"/>
      <c r="AU30" s="219"/>
    </row>
    <row r="31" spans="1:47">
      <c r="B31" s="203" t="s">
        <v>25</v>
      </c>
      <c r="C31" s="183">
        <v>487.68799999999999</v>
      </c>
      <c r="D31" s="183">
        <v>511.68399999999997</v>
      </c>
      <c r="E31" s="183">
        <v>442.34800000000007</v>
      </c>
      <c r="F31" s="183">
        <v>17.472000000000001</v>
      </c>
      <c r="G31" s="183">
        <v>51.863999999999997</v>
      </c>
      <c r="H31" s="183">
        <v>69.335999999999999</v>
      </c>
      <c r="I31" s="183">
        <v>405.92000000000007</v>
      </c>
      <c r="J31" s="183"/>
      <c r="K31" s="183">
        <v>-19.105730958110776</v>
      </c>
      <c r="L31" s="183">
        <v>22.984000000000002</v>
      </c>
      <c r="M31" s="183">
        <v>48.613730958110786</v>
      </c>
      <c r="N31" s="183">
        <v>-1.6337309581107728</v>
      </c>
      <c r="O31" s="183">
        <v>23.995999999999999</v>
      </c>
      <c r="P31" s="183"/>
      <c r="Q31" s="183">
        <v>6.5240000000000009</v>
      </c>
      <c r="R31" s="183"/>
      <c r="S31" s="183"/>
      <c r="T31" s="183">
        <v>30.54</v>
      </c>
      <c r="U31" s="183">
        <v>34.688000000000002</v>
      </c>
      <c r="V31" s="183">
        <v>44.927999999999997</v>
      </c>
      <c r="W31" s="183"/>
      <c r="X31" s="183">
        <v>500.8</v>
      </c>
      <c r="Y31" s="183">
        <v>0</v>
      </c>
      <c r="Z31" s="183"/>
      <c r="AA31" s="183">
        <v>33.271999999999998</v>
      </c>
      <c r="AB31" s="183">
        <v>7.6422690418892252</v>
      </c>
      <c r="AC31" s="311">
        <v>534.59199999999998</v>
      </c>
      <c r="AD31" s="379"/>
      <c r="AE31" s="380">
        <v>25</v>
      </c>
      <c r="AH31" s="215"/>
      <c r="AI31" s="215"/>
      <c r="AJ31" s="215"/>
      <c r="AK31" s="215"/>
      <c r="AN31" s="217"/>
      <c r="AO31" s="217"/>
      <c r="AP31" s="217"/>
      <c r="AQ31" s="218"/>
      <c r="AR31" s="218"/>
      <c r="AS31" s="218"/>
      <c r="AT31" s="218"/>
      <c r="AU31" s="219"/>
    </row>
    <row r="32" spans="1:47">
      <c r="B32" s="203" t="s">
        <v>26</v>
      </c>
      <c r="C32" s="183">
        <v>494.19176533333331</v>
      </c>
      <c r="D32" s="183">
        <v>525.9604124444445</v>
      </c>
      <c r="E32" s="183">
        <v>451.63397688888898</v>
      </c>
      <c r="F32" s="183">
        <v>23.568007111111111</v>
      </c>
      <c r="G32" s="183">
        <v>50.758428444444448</v>
      </c>
      <c r="H32" s="183">
        <v>74.326435555555562</v>
      </c>
      <c r="I32" s="183">
        <v>410.66796800000003</v>
      </c>
      <c r="J32" s="183"/>
      <c r="K32" s="183">
        <v>-16.052440725147832</v>
      </c>
      <c r="L32" s="183">
        <v>12.518528000000002</v>
      </c>
      <c r="M32" s="183">
        <v>36.771608725147829</v>
      </c>
      <c r="N32" s="183">
        <v>7.5155663859632806</v>
      </c>
      <c r="O32" s="183">
        <v>31.768647111111115</v>
      </c>
      <c r="P32" s="183"/>
      <c r="Q32" s="183">
        <v>8.2006399999999999</v>
      </c>
      <c r="R32" s="183"/>
      <c r="S32" s="183"/>
      <c r="T32" s="183">
        <v>47.675285333333342</v>
      </c>
      <c r="U32" s="183">
        <v>33.464561777777782</v>
      </c>
      <c r="V32" s="183">
        <v>44.952896000000003</v>
      </c>
      <c r="W32" s="183"/>
      <c r="X32" s="183">
        <v>492.78222222222229</v>
      </c>
      <c r="Y32" s="183">
        <v>0</v>
      </c>
      <c r="Z32" s="183"/>
      <c r="AA32" s="183">
        <v>32.37486222222222</v>
      </c>
      <c r="AB32" s="183">
        <v>8.1217814970743891</v>
      </c>
      <c r="AC32" s="311">
        <v>531.42006755555565</v>
      </c>
      <c r="AD32" s="379"/>
      <c r="AE32" s="380">
        <v>26.88814531548757</v>
      </c>
      <c r="AH32" s="215"/>
      <c r="AI32" s="215"/>
      <c r="AJ32" s="215"/>
      <c r="AK32" s="215"/>
      <c r="AN32" s="217"/>
      <c r="AO32" s="217"/>
      <c r="AP32" s="217"/>
      <c r="AQ32" s="218"/>
      <c r="AR32" s="218"/>
      <c r="AS32" s="218"/>
      <c r="AT32" s="218"/>
      <c r="AU32" s="219"/>
    </row>
    <row r="33" spans="2:47">
      <c r="B33" s="203" t="s">
        <v>27</v>
      </c>
      <c r="C33" s="183">
        <v>502.93743537414963</v>
      </c>
      <c r="D33" s="183">
        <v>544.92686394557825</v>
      </c>
      <c r="E33" s="183">
        <v>466.17089115646257</v>
      </c>
      <c r="F33" s="183">
        <v>27.857755102040816</v>
      </c>
      <c r="G33" s="183">
        <v>50.898217687074833</v>
      </c>
      <c r="H33" s="183">
        <v>78.755972789115646</v>
      </c>
      <c r="I33" s="183">
        <v>420.92605442176875</v>
      </c>
      <c r="J33" s="183"/>
      <c r="K33" s="183">
        <v>-2.2848445562778865</v>
      </c>
      <c r="L33" s="183">
        <v>2.0670952380952379</v>
      </c>
      <c r="M33" s="183">
        <v>18.48361326376088</v>
      </c>
      <c r="N33" s="183">
        <v>25.572910545762934</v>
      </c>
      <c r="O33" s="183">
        <v>41.989428571428569</v>
      </c>
      <c r="P33" s="183"/>
      <c r="Q33" s="183">
        <v>14.131673469387756</v>
      </c>
      <c r="R33" s="183"/>
      <c r="S33" s="183"/>
      <c r="T33" s="183">
        <v>43.718530612244898</v>
      </c>
      <c r="U33" s="183">
        <v>34.848877551020408</v>
      </c>
      <c r="V33" s="183">
        <v>47.052210884353741</v>
      </c>
      <c r="W33" s="183"/>
      <c r="X33" s="183">
        <v>510.90340136054425</v>
      </c>
      <c r="Y33" s="183">
        <v>0</v>
      </c>
      <c r="Z33" s="183"/>
      <c r="AA33" s="183">
        <v>41.839999999999996</v>
      </c>
      <c r="AB33" s="183">
        <v>25.423481974334365</v>
      </c>
      <c r="AC33" s="311">
        <v>551.98914285714284</v>
      </c>
      <c r="AD33" s="379"/>
      <c r="AE33" s="380">
        <v>28.107074569789674</v>
      </c>
      <c r="AH33" s="215"/>
      <c r="AI33" s="215"/>
      <c r="AJ33" s="215"/>
      <c r="AK33" s="215"/>
      <c r="AN33" s="217"/>
      <c r="AO33" s="217"/>
      <c r="AP33" s="217"/>
      <c r="AQ33" s="218"/>
      <c r="AR33" s="218"/>
      <c r="AS33" s="218"/>
      <c r="AT33" s="218"/>
      <c r="AU33" s="219"/>
    </row>
    <row r="34" spans="2:47">
      <c r="B34" s="203" t="s">
        <v>28</v>
      </c>
      <c r="C34" s="183">
        <v>508.27540930979137</v>
      </c>
      <c r="D34" s="183">
        <v>550.36725521669348</v>
      </c>
      <c r="E34" s="183">
        <v>476.22046227929371</v>
      </c>
      <c r="F34" s="183">
        <v>25.077136436597108</v>
      </c>
      <c r="G34" s="183">
        <v>49.069656500802566</v>
      </c>
      <c r="H34" s="183">
        <v>74.146792937399681</v>
      </c>
      <c r="I34" s="183">
        <v>435.68334510433397</v>
      </c>
      <c r="J34" s="183"/>
      <c r="K34" s="183">
        <v>10.730636390490197</v>
      </c>
      <c r="L34" s="183">
        <v>4.7682825040128405</v>
      </c>
      <c r="M34" s="183">
        <v>11.052355583827616</v>
      </c>
      <c r="N34" s="183">
        <v>35.807772827087312</v>
      </c>
      <c r="O34" s="183">
        <v>42.091845906902087</v>
      </c>
      <c r="P34" s="183"/>
      <c r="Q34" s="183">
        <v>17.014709470304975</v>
      </c>
      <c r="R34" s="183"/>
      <c r="S34" s="183"/>
      <c r="T34" s="183">
        <v>34.499531300160513</v>
      </c>
      <c r="U34" s="183">
        <v>34.449162118780094</v>
      </c>
      <c r="V34" s="183">
        <v>49.428956661316214</v>
      </c>
      <c r="W34" s="183"/>
      <c r="X34" s="183">
        <v>527.19743178170143</v>
      </c>
      <c r="Y34" s="183">
        <v>0</v>
      </c>
      <c r="Z34" s="183"/>
      <c r="AA34" s="183">
        <v>37.128802568218298</v>
      </c>
      <c r="AB34" s="183">
        <v>30.844729488403527</v>
      </c>
      <c r="AC34" s="311">
        <v>559.03747030497595</v>
      </c>
      <c r="AD34" s="379"/>
      <c r="AE34" s="380">
        <v>29.780114722753346</v>
      </c>
      <c r="AH34" s="215"/>
      <c r="AI34" s="215"/>
      <c r="AJ34" s="215"/>
      <c r="AK34" s="215"/>
      <c r="AN34" s="217"/>
      <c r="AO34" s="217"/>
      <c r="AP34" s="217"/>
      <c r="AQ34" s="218"/>
      <c r="AR34" s="218"/>
      <c r="AS34" s="218"/>
      <c r="AT34" s="218"/>
      <c r="AU34" s="219"/>
    </row>
    <row r="35" spans="2:47">
      <c r="B35" s="203" t="s">
        <v>29</v>
      </c>
      <c r="C35" s="183">
        <v>516.61573820395733</v>
      </c>
      <c r="D35" s="183">
        <v>545.38153424657526</v>
      </c>
      <c r="E35" s="183">
        <v>479.4118904109589</v>
      </c>
      <c r="F35" s="183">
        <v>20.158983257229831</v>
      </c>
      <c r="G35" s="183">
        <v>45.810660578386603</v>
      </c>
      <c r="H35" s="183">
        <v>65.969643835616438</v>
      </c>
      <c r="I35" s="183">
        <v>441.25279147640788</v>
      </c>
      <c r="J35" s="183"/>
      <c r="K35" s="183">
        <v>8.3895367385086761</v>
      </c>
      <c r="L35" s="183">
        <v>17.675330289193301</v>
      </c>
      <c r="M35" s="183">
        <v>17.892606336072745</v>
      </c>
      <c r="N35" s="183">
        <v>28.548519995738502</v>
      </c>
      <c r="O35" s="183">
        <v>28.765796042617957</v>
      </c>
      <c r="P35" s="183"/>
      <c r="Q35" s="183">
        <v>8.6068127853881258</v>
      </c>
      <c r="R35" s="183"/>
      <c r="S35" s="183"/>
      <c r="T35" s="183">
        <v>35.388870624048707</v>
      </c>
      <c r="U35" s="183">
        <v>18.273954337899543</v>
      </c>
      <c r="V35" s="183">
        <v>52.860414003044134</v>
      </c>
      <c r="W35" s="183"/>
      <c r="X35" s="183">
        <v>517.42770167427693</v>
      </c>
      <c r="Y35" s="183">
        <v>0</v>
      </c>
      <c r="Z35" s="183"/>
      <c r="AA35" s="183">
        <v>30.724060882800604</v>
      </c>
      <c r="AB35" s="183">
        <v>30.506784835921145</v>
      </c>
      <c r="AC35" s="311">
        <v>570.86763470319625</v>
      </c>
      <c r="AD35" s="379"/>
      <c r="AE35" s="380">
        <v>31.405353728489487</v>
      </c>
      <c r="AH35" s="215"/>
      <c r="AI35" s="215"/>
      <c r="AJ35" s="215"/>
      <c r="AK35" s="215"/>
      <c r="AN35" s="217"/>
      <c r="AO35" s="217"/>
      <c r="AP35" s="217"/>
      <c r="AQ35" s="218"/>
      <c r="AR35" s="218"/>
      <c r="AS35" s="218"/>
      <c r="AT35" s="218"/>
      <c r="AU35" s="219"/>
    </row>
    <row r="36" spans="2:47">
      <c r="B36" s="203" t="s">
        <v>30</v>
      </c>
      <c r="C36" s="183">
        <v>520.99829114850036</v>
      </c>
      <c r="D36" s="183">
        <v>547.74895683979526</v>
      </c>
      <c r="E36" s="183">
        <v>486.20712216532553</v>
      </c>
      <c r="F36" s="183">
        <v>13.109050475493783</v>
      </c>
      <c r="G36" s="183">
        <v>48.432784198975853</v>
      </c>
      <c r="H36" s="183">
        <v>61.541834674469634</v>
      </c>
      <c r="I36" s="183">
        <v>452.92182589612298</v>
      </c>
      <c r="J36" s="183"/>
      <c r="K36" s="183">
        <v>15.780885311259063</v>
      </c>
      <c r="L36" s="183">
        <v>18.91216971470373</v>
      </c>
      <c r="M36" s="183">
        <v>16.772899619245692</v>
      </c>
      <c r="N36" s="183">
        <v>28.889935786752847</v>
      </c>
      <c r="O36" s="183">
        <v>26.750665691294806</v>
      </c>
      <c r="P36" s="183"/>
      <c r="Q36" s="183">
        <v>13.641615215801023</v>
      </c>
      <c r="R36" s="183"/>
      <c r="S36" s="183"/>
      <c r="T36" s="183">
        <v>31.9324594001463</v>
      </c>
      <c r="U36" s="183">
        <v>11.284863204096562</v>
      </c>
      <c r="V36" s="183">
        <v>53.134045354791503</v>
      </c>
      <c r="W36" s="183"/>
      <c r="X36" s="183">
        <v>513.58829553767373</v>
      </c>
      <c r="Y36" s="183">
        <v>0</v>
      </c>
      <c r="Z36" s="183"/>
      <c r="AA36" s="183">
        <v>29.731803950256037</v>
      </c>
      <c r="AB36" s="183">
        <v>31.871074045714074</v>
      </c>
      <c r="AC36" s="311">
        <v>583.62974103877093</v>
      </c>
      <c r="AD36" s="379"/>
      <c r="AE36" s="380">
        <v>32.672084130019122</v>
      </c>
      <c r="AH36" s="215"/>
      <c r="AI36" s="215"/>
      <c r="AJ36" s="215"/>
      <c r="AK36" s="215"/>
      <c r="AN36" s="217"/>
      <c r="AO36" s="217"/>
      <c r="AP36" s="217"/>
      <c r="AQ36" s="218"/>
      <c r="AR36" s="218"/>
      <c r="AS36" s="218"/>
      <c r="AT36" s="218"/>
      <c r="AU36" s="219"/>
    </row>
    <row r="37" spans="2:47">
      <c r="B37" s="203" t="s">
        <v>31</v>
      </c>
      <c r="C37" s="183">
        <v>534.69900760193502</v>
      </c>
      <c r="D37" s="183">
        <v>549.3704768486524</v>
      </c>
      <c r="E37" s="183">
        <v>491.58963925362815</v>
      </c>
      <c r="F37" s="183">
        <v>4.7536254319281266</v>
      </c>
      <c r="G37" s="183">
        <v>53.02721216309606</v>
      </c>
      <c r="H37" s="183">
        <v>57.780837595024195</v>
      </c>
      <c r="I37" s="183">
        <v>468.41426952315135</v>
      </c>
      <c r="J37" s="183"/>
      <c r="K37" s="183">
        <v>27.101788811484941</v>
      </c>
      <c r="L37" s="183">
        <v>29.461489979267451</v>
      </c>
      <c r="M37" s="183">
        <v>12.277544982571733</v>
      </c>
      <c r="N37" s="183">
        <v>31.855414243413065</v>
      </c>
      <c r="O37" s="183">
        <v>14.671469246717347</v>
      </c>
      <c r="P37" s="183"/>
      <c r="Q37" s="183">
        <v>9.9178438147892187</v>
      </c>
      <c r="R37" s="183"/>
      <c r="S37" s="183"/>
      <c r="T37" s="183">
        <v>3.4669080856945409</v>
      </c>
      <c r="U37" s="183">
        <v>-9.3424353835521767</v>
      </c>
      <c r="V37" s="183">
        <v>53.796351071181761</v>
      </c>
      <c r="W37" s="183"/>
      <c r="X37" s="183">
        <v>484.03704215618524</v>
      </c>
      <c r="Y37" s="183">
        <v>0</v>
      </c>
      <c r="Z37" s="183"/>
      <c r="AA37" s="183">
        <v>18.181749827228749</v>
      </c>
      <c r="AB37" s="183">
        <v>35.365694823924471</v>
      </c>
      <c r="AC37" s="311">
        <v>580.94565307532821</v>
      </c>
      <c r="AD37" s="379"/>
      <c r="AE37" s="380">
        <v>34.584130019120458</v>
      </c>
      <c r="AH37" s="215"/>
      <c r="AI37" s="215"/>
      <c r="AJ37" s="215"/>
      <c r="AK37" s="215"/>
      <c r="AN37" s="217"/>
      <c r="AO37" s="217"/>
      <c r="AP37" s="217"/>
      <c r="AQ37" s="218"/>
      <c r="AR37" s="218"/>
      <c r="AS37" s="218"/>
      <c r="AT37" s="218"/>
      <c r="AU37" s="219"/>
    </row>
    <row r="38" spans="2:47">
      <c r="B38" s="203" t="s">
        <v>32</v>
      </c>
      <c r="C38" s="183">
        <v>548.4506355987055</v>
      </c>
      <c r="D38" s="183">
        <v>533.4748944983819</v>
      </c>
      <c r="E38" s="183">
        <v>479.03144077669913</v>
      </c>
      <c r="F38" s="183">
        <v>1.2917592233009709</v>
      </c>
      <c r="G38" s="183">
        <v>53.151694498381872</v>
      </c>
      <c r="H38" s="183">
        <v>54.443453721682843</v>
      </c>
      <c r="I38" s="183">
        <v>481.23041035598709</v>
      </c>
      <c r="J38" s="183"/>
      <c r="K38" s="183">
        <v>15.92704948878432</v>
      </c>
      <c r="L38" s="183">
        <v>55.913946925566336</v>
      </c>
      <c r="M38" s="183">
        <v>23.719397113157431</v>
      </c>
      <c r="N38" s="183">
        <v>17.218808712085291</v>
      </c>
      <c r="O38" s="183">
        <v>-14.975741100323624</v>
      </c>
      <c r="P38" s="183"/>
      <c r="Q38" s="183">
        <v>-16.267500323624596</v>
      </c>
      <c r="R38" s="183"/>
      <c r="S38" s="183"/>
      <c r="T38" s="183">
        <v>-18.845602588996762</v>
      </c>
      <c r="U38" s="183">
        <v>-39.278146278317152</v>
      </c>
      <c r="V38" s="183">
        <v>51.91409708737865</v>
      </c>
      <c r="W38" s="183"/>
      <c r="X38" s="183">
        <v>416.23352750809062</v>
      </c>
      <c r="Y38" s="183">
        <v>0</v>
      </c>
      <c r="Z38" s="183"/>
      <c r="AA38" s="183">
        <v>-9.1343896440129448</v>
      </c>
      <c r="AB38" s="183">
        <v>23.060160168395978</v>
      </c>
      <c r="AC38" s="311">
        <v>528.73844401294502</v>
      </c>
      <c r="AD38" s="379"/>
      <c r="AE38" s="380">
        <v>36.926386233269596</v>
      </c>
      <c r="AH38" s="215"/>
      <c r="AI38" s="215"/>
      <c r="AJ38" s="215"/>
      <c r="AK38" s="215"/>
      <c r="AN38" s="217"/>
      <c r="AO38" s="217"/>
      <c r="AP38" s="217"/>
      <c r="AQ38" s="218"/>
      <c r="AR38" s="218"/>
      <c r="AS38" s="218"/>
      <c r="AT38" s="218"/>
      <c r="AU38" s="219"/>
    </row>
    <row r="39" spans="2:47" ht="15" customHeight="1">
      <c r="B39" s="203" t="s">
        <v>33</v>
      </c>
      <c r="C39" s="183">
        <v>546.94970676241769</v>
      </c>
      <c r="D39" s="183">
        <v>547.26018910831829</v>
      </c>
      <c r="E39" s="183">
        <v>480.82948653500893</v>
      </c>
      <c r="F39" s="183">
        <v>12.767334530221424</v>
      </c>
      <c r="G39" s="183">
        <v>53.663368043087964</v>
      </c>
      <c r="H39" s="183">
        <v>66.430702573309389</v>
      </c>
      <c r="I39" s="183">
        <v>483.85919329742666</v>
      </c>
      <c r="J39" s="183"/>
      <c r="K39" s="183">
        <v>9.142732837448774</v>
      </c>
      <c r="L39" s="183">
        <v>35.928315978456013</v>
      </c>
      <c r="M39" s="183">
        <v>14.328730956686472</v>
      </c>
      <c r="N39" s="183">
        <v>21.910067367670198</v>
      </c>
      <c r="O39" s="183">
        <v>0.31048234590065826</v>
      </c>
      <c r="P39" s="183"/>
      <c r="Q39" s="183">
        <v>-12.456852184320764</v>
      </c>
      <c r="R39" s="183"/>
      <c r="S39" s="183"/>
      <c r="T39" s="183">
        <v>-11.455296229802514</v>
      </c>
      <c r="U39" s="183">
        <v>-17.502190305206465</v>
      </c>
      <c r="V39" s="183">
        <v>50.130379413524842</v>
      </c>
      <c r="W39" s="183"/>
      <c r="X39" s="183">
        <v>380.34087372830641</v>
      </c>
      <c r="Y39" s="183">
        <v>0</v>
      </c>
      <c r="Z39" s="183"/>
      <c r="AA39" s="183">
        <v>7.4040023937761807</v>
      </c>
      <c r="AB39" s="183">
        <v>29.003587415545724</v>
      </c>
      <c r="AC39" s="311">
        <v>467.37107839616988</v>
      </c>
      <c r="AD39" s="379"/>
      <c r="AE39" s="380">
        <v>39.937858508604208</v>
      </c>
      <c r="AH39" s="215"/>
      <c r="AI39" s="215"/>
      <c r="AJ39" s="215"/>
      <c r="AK39" s="215"/>
      <c r="AN39" s="217"/>
      <c r="AO39" s="217"/>
      <c r="AP39" s="217"/>
      <c r="AQ39" s="218"/>
      <c r="AR39" s="218"/>
      <c r="AS39" s="218"/>
      <c r="AT39" s="218"/>
      <c r="AU39" s="219"/>
    </row>
    <row r="40" spans="2:47">
      <c r="B40" s="203" t="s">
        <v>34</v>
      </c>
      <c r="C40" s="183">
        <v>532.04761104972363</v>
      </c>
      <c r="D40" s="183">
        <v>548.95698121546957</v>
      </c>
      <c r="E40" s="183">
        <v>483.99402430939222</v>
      </c>
      <c r="F40" s="183">
        <v>15.9200044198895</v>
      </c>
      <c r="G40" s="183">
        <v>49.042952486187843</v>
      </c>
      <c r="H40" s="183">
        <v>64.962956906077338</v>
      </c>
      <c r="I40" s="183">
        <v>477.47992928176791</v>
      </c>
      <c r="J40" s="183"/>
      <c r="K40" s="183">
        <v>-2.5532395961650081</v>
      </c>
      <c r="L40" s="183">
        <v>15.815982320441988</v>
      </c>
      <c r="M40" s="183">
        <v>19.358587662463346</v>
      </c>
      <c r="N40" s="183">
        <v>13.366764823724491</v>
      </c>
      <c r="O40" s="183">
        <v>16.909370165745855</v>
      </c>
      <c r="P40" s="183"/>
      <c r="Q40" s="183">
        <v>0.9893657458563534</v>
      </c>
      <c r="R40" s="183"/>
      <c r="S40" s="183"/>
      <c r="T40" s="183">
        <v>-6.0910718232044188</v>
      </c>
      <c r="U40" s="183">
        <v>-1.9671734806629833</v>
      </c>
      <c r="V40" s="183">
        <v>45.746607734806624</v>
      </c>
      <c r="W40" s="183"/>
      <c r="X40" s="183">
        <v>349.28309392265191</v>
      </c>
      <c r="Y40" s="183">
        <v>0</v>
      </c>
      <c r="Z40" s="183"/>
      <c r="AA40" s="183">
        <v>21.816901657458562</v>
      </c>
      <c r="AB40" s="183">
        <v>18.274296315437198</v>
      </c>
      <c r="AC40" s="311">
        <v>435.31861657458552</v>
      </c>
      <c r="AD40" s="379"/>
      <c r="AE40" s="380">
        <v>43.260038240917787</v>
      </c>
      <c r="AH40" s="215"/>
      <c r="AI40" s="215"/>
      <c r="AJ40" s="215"/>
      <c r="AK40" s="215"/>
      <c r="AN40" s="217"/>
      <c r="AO40" s="217"/>
      <c r="AP40" s="217"/>
      <c r="AQ40" s="218"/>
      <c r="AR40" s="218"/>
      <c r="AS40" s="218"/>
      <c r="AT40" s="218"/>
      <c r="AU40" s="219"/>
    </row>
    <row r="41" spans="2:47">
      <c r="B41" s="203" t="s">
        <v>35</v>
      </c>
      <c r="C41" s="183">
        <v>522.01232308494002</v>
      </c>
      <c r="D41" s="183">
        <v>573.82502553413224</v>
      </c>
      <c r="E41" s="183">
        <v>509.02208233454917</v>
      </c>
      <c r="F41" s="183">
        <v>20.226663887441372</v>
      </c>
      <c r="G41" s="183">
        <v>44.576279312141736</v>
      </c>
      <c r="H41" s="183">
        <v>64.802943199583112</v>
      </c>
      <c r="I41" s="183">
        <v>472.58051068264717</v>
      </c>
      <c r="J41" s="183"/>
      <c r="K41" s="183">
        <v>9.9509899531155988</v>
      </c>
      <c r="L41" s="183">
        <v>-23.981144346013547</v>
      </c>
      <c r="M41" s="183">
        <v>-2.3460957373782332</v>
      </c>
      <c r="N41" s="183">
        <v>30.177653840556971</v>
      </c>
      <c r="O41" s="183">
        <v>51.81270244919228</v>
      </c>
      <c r="P41" s="183"/>
      <c r="Q41" s="183">
        <v>31.586038561750907</v>
      </c>
      <c r="R41" s="183"/>
      <c r="S41" s="183"/>
      <c r="T41" s="183">
        <v>28.387535174570083</v>
      </c>
      <c r="U41" s="183">
        <v>29.985696717040121</v>
      </c>
      <c r="V41" s="183">
        <v>39.145146430432511</v>
      </c>
      <c r="W41" s="183"/>
      <c r="X41" s="183">
        <v>361.49411151641482</v>
      </c>
      <c r="Y41" s="183">
        <v>0</v>
      </c>
      <c r="Z41" s="183"/>
      <c r="AA41" s="183">
        <v>51.546705575820731</v>
      </c>
      <c r="AB41" s="183">
        <v>29.911656967185422</v>
      </c>
      <c r="AC41" s="311">
        <v>446.27080354351216</v>
      </c>
      <c r="AD41" s="379"/>
      <c r="AE41" s="380">
        <v>45.865200764818361</v>
      </c>
      <c r="AH41" s="215"/>
      <c r="AI41" s="215"/>
      <c r="AJ41" s="215"/>
      <c r="AK41" s="215"/>
      <c r="AN41" s="217"/>
      <c r="AO41" s="217"/>
      <c r="AP41" s="217"/>
      <c r="AQ41" s="218"/>
      <c r="AR41" s="218"/>
      <c r="AS41" s="218"/>
      <c r="AT41" s="218"/>
      <c r="AU41" s="219"/>
    </row>
    <row r="42" spans="2:47">
      <c r="B42" s="203" t="s">
        <v>36</v>
      </c>
      <c r="C42" s="183">
        <v>502.18184178498973</v>
      </c>
      <c r="D42" s="183">
        <v>600.51645030425959</v>
      </c>
      <c r="E42" s="183">
        <v>539.69144421906674</v>
      </c>
      <c r="F42" s="183">
        <v>17.05001217038539</v>
      </c>
      <c r="G42" s="183">
        <v>43.774993914807297</v>
      </c>
      <c r="H42" s="183">
        <v>60.825006085192676</v>
      </c>
      <c r="I42" s="183">
        <v>455.73350101419868</v>
      </c>
      <c r="J42" s="183"/>
      <c r="K42" s="183">
        <v>55.418874262545806</v>
      </c>
      <c r="L42" s="183">
        <v>-67.533833671399577</v>
      </c>
      <c r="M42" s="183">
        <v>-41.66811158506102</v>
      </c>
      <c r="N42" s="183">
        <v>72.468886432931185</v>
      </c>
      <c r="O42" s="183">
        <v>98.334608519269764</v>
      </c>
      <c r="P42" s="183"/>
      <c r="Q42" s="183">
        <v>81.284596348884364</v>
      </c>
      <c r="R42" s="183"/>
      <c r="S42" s="183"/>
      <c r="T42" s="183">
        <v>76.807801217038516</v>
      </c>
      <c r="U42" s="183">
        <v>76.705959432048658</v>
      </c>
      <c r="V42" s="183">
        <v>40.055647058823524</v>
      </c>
      <c r="W42" s="183"/>
      <c r="X42" s="183">
        <v>428.37200811359014</v>
      </c>
      <c r="Y42" s="183">
        <v>0</v>
      </c>
      <c r="Z42" s="183"/>
      <c r="AA42" s="183">
        <v>97.137967545638929</v>
      </c>
      <c r="AB42" s="183">
        <v>71.272245459300379</v>
      </c>
      <c r="AC42" s="311">
        <v>527.55317647058803</v>
      </c>
      <c r="AD42" s="379"/>
      <c r="AE42" s="380">
        <v>47.131931166348004</v>
      </c>
      <c r="AH42" s="215"/>
      <c r="AI42" s="215"/>
      <c r="AJ42" s="215"/>
      <c r="AK42" s="215"/>
      <c r="AN42" s="217"/>
      <c r="AO42" s="217"/>
      <c r="AP42" s="217"/>
      <c r="AQ42" s="218"/>
      <c r="AR42" s="218"/>
      <c r="AS42" s="218"/>
      <c r="AT42" s="218"/>
      <c r="AU42" s="219"/>
    </row>
    <row r="43" spans="2:47">
      <c r="B43" s="203" t="s">
        <v>37</v>
      </c>
      <c r="C43" s="183">
        <v>504.40513214990131</v>
      </c>
      <c r="D43" s="183">
        <v>610.32965285996056</v>
      </c>
      <c r="E43" s="183">
        <v>553.82089546351074</v>
      </c>
      <c r="F43" s="183">
        <v>13.150303747534513</v>
      </c>
      <c r="G43" s="183">
        <v>43.35845364891518</v>
      </c>
      <c r="H43" s="183">
        <v>56.508757396449695</v>
      </c>
      <c r="I43" s="183">
        <v>457.58270611439838</v>
      </c>
      <c r="J43" s="183"/>
      <c r="K43" s="183">
        <v>71.76275273935893</v>
      </c>
      <c r="L43" s="183">
        <v>-71.010402366863886</v>
      </c>
      <c r="M43" s="183">
        <v>-49.998938143698183</v>
      </c>
      <c r="N43" s="183">
        <v>84.913056486893453</v>
      </c>
      <c r="O43" s="183">
        <v>105.92452071005916</v>
      </c>
      <c r="P43" s="183"/>
      <c r="Q43" s="183">
        <v>92.774216962524648</v>
      </c>
      <c r="R43" s="183"/>
      <c r="S43" s="183"/>
      <c r="T43" s="183">
        <v>102.37183431952661</v>
      </c>
      <c r="U43" s="183">
        <v>95.126169625246533</v>
      </c>
      <c r="V43" s="183">
        <v>42.421798816568042</v>
      </c>
      <c r="W43" s="183"/>
      <c r="X43" s="183">
        <v>515.36646942800792</v>
      </c>
      <c r="Y43" s="183">
        <v>0</v>
      </c>
      <c r="Z43" s="183"/>
      <c r="AA43" s="183">
        <v>105.7697869822485</v>
      </c>
      <c r="AB43" s="183">
        <v>84.758322759082773</v>
      </c>
      <c r="AC43" s="311">
        <v>616.28380670611421</v>
      </c>
      <c r="AD43" s="379"/>
      <c r="AE43" s="380">
        <v>48.470363288718936</v>
      </c>
      <c r="AH43" s="215"/>
      <c r="AI43" s="215"/>
      <c r="AJ43" s="215"/>
      <c r="AK43" s="215"/>
      <c r="AN43" s="217"/>
      <c r="AO43" s="217"/>
      <c r="AP43" s="217"/>
      <c r="AQ43" s="218"/>
      <c r="AR43" s="218"/>
      <c r="AS43" s="218"/>
      <c r="AT43" s="218"/>
      <c r="AU43" s="219"/>
    </row>
    <row r="44" spans="2:47">
      <c r="B44" s="203" t="s">
        <v>38</v>
      </c>
      <c r="C44" s="183">
        <v>536.60967297428442</v>
      </c>
      <c r="D44" s="183">
        <v>625.77901601164479</v>
      </c>
      <c r="E44" s="183">
        <v>568.69106647258616</v>
      </c>
      <c r="F44" s="183">
        <v>14.387194565744785</v>
      </c>
      <c r="G44" s="183">
        <v>42.700754973313927</v>
      </c>
      <c r="H44" s="183">
        <v>57.087949539058712</v>
      </c>
      <c r="I44" s="183">
        <v>489.2092770499757</v>
      </c>
      <c r="J44" s="183"/>
      <c r="K44" s="183">
        <v>65.431051262986074</v>
      </c>
      <c r="L44" s="183">
        <v>-49.008221251819499</v>
      </c>
      <c r="M44" s="183">
        <v>-39.657124043189839</v>
      </c>
      <c r="N44" s="183">
        <v>79.818245828730852</v>
      </c>
      <c r="O44" s="183">
        <v>89.169343037360505</v>
      </c>
      <c r="P44" s="183"/>
      <c r="Q44" s="183">
        <v>74.782148471615727</v>
      </c>
      <c r="R44" s="183"/>
      <c r="S44" s="183"/>
      <c r="T44" s="183">
        <v>79.22599902959729</v>
      </c>
      <c r="U44" s="183">
        <v>74.591320718098018</v>
      </c>
      <c r="V44" s="183">
        <v>47.051221737020867</v>
      </c>
      <c r="W44" s="183"/>
      <c r="X44" s="183">
        <v>588.7239204269772</v>
      </c>
      <c r="Y44" s="183">
        <v>0</v>
      </c>
      <c r="Z44" s="183"/>
      <c r="AA44" s="183">
        <v>93.026499757399321</v>
      </c>
      <c r="AB44" s="183">
        <v>83.675402548769668</v>
      </c>
      <c r="AC44" s="311">
        <v>690.08796894711304</v>
      </c>
      <c r="AD44" s="379"/>
      <c r="AE44" s="380">
        <v>49.25908221797323</v>
      </c>
      <c r="AH44" s="215"/>
      <c r="AI44" s="215"/>
      <c r="AJ44" s="215"/>
      <c r="AK44" s="215"/>
      <c r="AN44" s="217"/>
      <c r="AO44" s="217"/>
      <c r="AP44" s="217"/>
      <c r="AQ44" s="218"/>
      <c r="AR44" s="218"/>
      <c r="AS44" s="218"/>
      <c r="AT44" s="218"/>
      <c r="AU44" s="219"/>
    </row>
    <row r="45" spans="2:47">
      <c r="B45" s="203" t="s">
        <v>39</v>
      </c>
      <c r="C45" s="183">
        <v>565.01908936970824</v>
      </c>
      <c r="D45" s="183">
        <v>634.95250423330197</v>
      </c>
      <c r="E45" s="183">
        <v>578.77354656632156</v>
      </c>
      <c r="F45" s="183">
        <v>14.695168391345248</v>
      </c>
      <c r="G45" s="183">
        <v>41.48378927563499</v>
      </c>
      <c r="H45" s="183">
        <v>56.178957666980232</v>
      </c>
      <c r="I45" s="183">
        <v>512.782065851364</v>
      </c>
      <c r="J45" s="183"/>
      <c r="K45" s="183">
        <v>47.539126500192893</v>
      </c>
      <c r="L45" s="183">
        <v>-25.115808090310445</v>
      </c>
      <c r="M45" s="183">
        <v>-17.416688118254982</v>
      </c>
      <c r="N45" s="183">
        <v>62.234294891538156</v>
      </c>
      <c r="O45" s="183">
        <v>69.933414863593583</v>
      </c>
      <c r="P45" s="183"/>
      <c r="Q45" s="183">
        <v>55.238246472248356</v>
      </c>
      <c r="R45" s="183"/>
      <c r="S45" s="183"/>
      <c r="T45" s="183">
        <v>69.545715898400744</v>
      </c>
      <c r="U45" s="183">
        <v>62.067258701787388</v>
      </c>
      <c r="V45" s="183">
        <v>52.213407337723417</v>
      </c>
      <c r="W45" s="183"/>
      <c r="X45" s="183">
        <v>633.89764816556908</v>
      </c>
      <c r="Y45" s="183">
        <v>0</v>
      </c>
      <c r="Z45" s="183"/>
      <c r="AA45" s="183">
        <v>73.53094637817496</v>
      </c>
      <c r="AB45" s="183">
        <v>65.831826406119532</v>
      </c>
      <c r="AC45" s="311">
        <v>742.64031984948258</v>
      </c>
      <c r="AD45" s="379"/>
      <c r="AE45" s="380">
        <v>50.812619502868074</v>
      </c>
      <c r="AH45" s="215"/>
      <c r="AI45" s="215"/>
      <c r="AJ45" s="215"/>
      <c r="AK45" s="215"/>
      <c r="AN45" s="217"/>
      <c r="AO45" s="217"/>
      <c r="AP45" s="217"/>
      <c r="AQ45" s="218"/>
      <c r="AR45" s="218"/>
      <c r="AS45" s="218"/>
      <c r="AT45" s="218"/>
      <c r="AU45" s="219"/>
    </row>
    <row r="46" spans="2:47">
      <c r="B46" s="203" t="s">
        <v>40</v>
      </c>
      <c r="C46" s="183">
        <v>569.7682875341219</v>
      </c>
      <c r="D46" s="183">
        <v>624.82652957233836</v>
      </c>
      <c r="E46" s="183">
        <v>577.29872611464953</v>
      </c>
      <c r="F46" s="183">
        <v>8.0786606005459483</v>
      </c>
      <c r="G46" s="183">
        <v>39.449142857142846</v>
      </c>
      <c r="H46" s="183">
        <v>47.527803457688798</v>
      </c>
      <c r="I46" s="183">
        <v>521.36865878070955</v>
      </c>
      <c r="J46" s="183"/>
      <c r="K46" s="183">
        <v>42.778620476006587</v>
      </c>
      <c r="L46" s="183">
        <v>-8.9809426751592341</v>
      </c>
      <c r="M46" s="183">
        <v>-4.7799817134952223</v>
      </c>
      <c r="N46" s="183">
        <v>50.857281076552539</v>
      </c>
      <c r="O46" s="183">
        <v>55.058242038216541</v>
      </c>
      <c r="P46" s="183"/>
      <c r="Q46" s="183">
        <v>46.979581437670596</v>
      </c>
      <c r="R46" s="183"/>
      <c r="S46" s="183"/>
      <c r="T46" s="183">
        <v>47.788589626933565</v>
      </c>
      <c r="U46" s="183">
        <v>43.060174704276605</v>
      </c>
      <c r="V46" s="183">
        <v>53.282231119199267</v>
      </c>
      <c r="W46" s="183"/>
      <c r="X46" s="183">
        <v>660.53139217470414</v>
      </c>
      <c r="Y46" s="183">
        <v>0</v>
      </c>
      <c r="Z46" s="183"/>
      <c r="AA46" s="183">
        <v>58.695923566878974</v>
      </c>
      <c r="AB46" s="183">
        <v>54.494962605214958</v>
      </c>
      <c r="AC46" s="311">
        <v>777.34456050955396</v>
      </c>
      <c r="AD46" s="379"/>
      <c r="AE46" s="380">
        <v>52.533460803059285</v>
      </c>
      <c r="AH46" s="215"/>
      <c r="AI46" s="215"/>
      <c r="AJ46" s="215"/>
      <c r="AK46" s="215"/>
      <c r="AN46" s="217"/>
      <c r="AO46" s="217"/>
      <c r="AP46" s="217"/>
      <c r="AQ46" s="218"/>
      <c r="AR46" s="218"/>
      <c r="AS46" s="218"/>
      <c r="AT46" s="218"/>
      <c r="AU46" s="219"/>
    </row>
    <row r="47" spans="2:47">
      <c r="B47" s="203" t="s">
        <v>41</v>
      </c>
      <c r="C47" s="183">
        <v>633.4317822141561</v>
      </c>
      <c r="D47" s="183">
        <v>653.42917604355716</v>
      </c>
      <c r="E47" s="183">
        <v>601.438609800363</v>
      </c>
      <c r="F47" s="183">
        <v>11.676852994555354</v>
      </c>
      <c r="G47" s="183">
        <v>40.313713248638841</v>
      </c>
      <c r="H47" s="183">
        <v>51.990566243194195</v>
      </c>
      <c r="I47" s="183">
        <v>571.4823847549909</v>
      </c>
      <c r="J47" s="183"/>
      <c r="K47" s="183">
        <v>18.781929706504155</v>
      </c>
      <c r="L47" s="183">
        <v>28.393869328493647</v>
      </c>
      <c r="M47" s="183">
        <v>17.932480456835233</v>
      </c>
      <c r="N47" s="183">
        <v>30.458782701059512</v>
      </c>
      <c r="O47" s="183">
        <v>19.997393829401091</v>
      </c>
      <c r="P47" s="183"/>
      <c r="Q47" s="183">
        <v>8.320540834845735</v>
      </c>
      <c r="R47" s="183"/>
      <c r="S47" s="183"/>
      <c r="T47" s="183">
        <v>6.7259128856624333</v>
      </c>
      <c r="U47" s="183">
        <v>1.7104283121597099</v>
      </c>
      <c r="V47" s="183">
        <v>56.609292196007267</v>
      </c>
      <c r="W47" s="183"/>
      <c r="X47" s="183">
        <v>684.17132486388391</v>
      </c>
      <c r="Y47" s="183">
        <v>685.6900181488204</v>
      </c>
      <c r="Z47" s="183"/>
      <c r="AA47" s="183">
        <v>18.121807622504537</v>
      </c>
      <c r="AB47" s="183">
        <v>28.583196494162948</v>
      </c>
      <c r="AC47" s="311">
        <v>782.65478765880221</v>
      </c>
      <c r="AD47" s="379"/>
      <c r="AE47" s="380">
        <v>52.676864244741871</v>
      </c>
      <c r="AH47" s="215"/>
      <c r="AI47" s="215"/>
      <c r="AJ47" s="215"/>
      <c r="AK47" s="215"/>
      <c r="AN47" s="217"/>
      <c r="AO47" s="217"/>
      <c r="AP47" s="217"/>
      <c r="AQ47" s="218"/>
      <c r="AR47" s="218"/>
      <c r="AS47" s="218"/>
      <c r="AT47" s="218"/>
      <c r="AU47" s="219"/>
    </row>
    <row r="48" spans="2:47">
      <c r="B48" s="203" t="s">
        <v>42</v>
      </c>
      <c r="C48" s="183">
        <v>663.70290518783531</v>
      </c>
      <c r="D48" s="183">
        <v>663.93306261180669</v>
      </c>
      <c r="E48" s="183">
        <v>610.88271198568862</v>
      </c>
      <c r="F48" s="183">
        <v>12.029935599284434</v>
      </c>
      <c r="G48" s="183">
        <v>41.020415026833625</v>
      </c>
      <c r="H48" s="183">
        <v>53.05035062611806</v>
      </c>
      <c r="I48" s="183">
        <v>600.9653595706618</v>
      </c>
      <c r="J48" s="183"/>
      <c r="K48" s="183">
        <v>1.5467501374497705</v>
      </c>
      <c r="L48" s="183">
        <v>46.605942754919489</v>
      </c>
      <c r="M48" s="183">
        <v>33.259414442156661</v>
      </c>
      <c r="N48" s="183">
        <v>13.576685736734206</v>
      </c>
      <c r="O48" s="183">
        <v>0.23015742397137742</v>
      </c>
      <c r="P48" s="183"/>
      <c r="Q48" s="183">
        <v>-11.799778175313056</v>
      </c>
      <c r="R48" s="183"/>
      <c r="S48" s="183"/>
      <c r="T48" s="183">
        <v>-8.5045974955277259</v>
      </c>
      <c r="U48" s="183">
        <v>-14.385774597495523</v>
      </c>
      <c r="V48" s="183">
        <v>55.091828264758483</v>
      </c>
      <c r="W48" s="183"/>
      <c r="X48" s="183">
        <v>679.43220035778165</v>
      </c>
      <c r="Y48" s="183">
        <v>681.1162790697673</v>
      </c>
      <c r="Z48" s="183"/>
      <c r="AA48" s="183">
        <v>-2.3820357781753123</v>
      </c>
      <c r="AB48" s="183">
        <v>10.964492534587514</v>
      </c>
      <c r="AC48" s="311">
        <v>776.77382110912322</v>
      </c>
      <c r="AD48" s="379"/>
      <c r="AE48" s="380">
        <v>53.441682600382421</v>
      </c>
      <c r="AH48" s="215"/>
      <c r="AI48" s="215"/>
      <c r="AJ48" s="215"/>
      <c r="AK48" s="215"/>
      <c r="AN48" s="217"/>
      <c r="AO48" s="217"/>
      <c r="AP48" s="217"/>
      <c r="AQ48" s="218"/>
      <c r="AR48" s="218"/>
      <c r="AS48" s="218"/>
      <c r="AT48" s="218"/>
      <c r="AU48" s="219"/>
    </row>
    <row r="49" spans="1:47">
      <c r="B49" s="203" t="s">
        <v>43</v>
      </c>
      <c r="C49" s="183">
        <v>700.1356145004421</v>
      </c>
      <c r="D49" s="183">
        <v>679.04174358974365</v>
      </c>
      <c r="E49" s="183">
        <v>625.34892661361641</v>
      </c>
      <c r="F49" s="183">
        <v>11.042652519893899</v>
      </c>
      <c r="G49" s="183">
        <v>42.650164456233426</v>
      </c>
      <c r="H49" s="183">
        <v>53.692816976127325</v>
      </c>
      <c r="I49" s="183">
        <v>636.89099557913357</v>
      </c>
      <c r="J49" s="183"/>
      <c r="K49" s="183">
        <v>-19.935444763107228</v>
      </c>
      <c r="L49" s="183">
        <v>61.988679045092844</v>
      </c>
      <c r="M49" s="183">
        <v>49.787600377607674</v>
      </c>
      <c r="N49" s="183">
        <v>-8.8927922432133215</v>
      </c>
      <c r="O49" s="183">
        <v>-21.093870910698499</v>
      </c>
      <c r="P49" s="183"/>
      <c r="Q49" s="183">
        <v>-32.136523430592398</v>
      </c>
      <c r="R49" s="183">
        <v>554.27641732979657</v>
      </c>
      <c r="S49" s="183"/>
      <c r="T49" s="183">
        <v>-16.90062245800177</v>
      </c>
      <c r="U49" s="183">
        <v>-16.203289124668434</v>
      </c>
      <c r="V49" s="183">
        <v>47.905135278514592</v>
      </c>
      <c r="W49" s="183"/>
      <c r="X49" s="183">
        <v>653.49566755084004</v>
      </c>
      <c r="Y49" s="183">
        <v>655.53032714412018</v>
      </c>
      <c r="Z49" s="183">
        <v>661.45858532272325</v>
      </c>
      <c r="AA49" s="183">
        <v>-20.873757736516357</v>
      </c>
      <c r="AB49" s="183">
        <v>-8.6726790690311848</v>
      </c>
      <c r="AC49" s="311">
        <v>755.27858885941646</v>
      </c>
      <c r="AD49" s="379"/>
      <c r="AE49" s="380">
        <v>54.063097514340342</v>
      </c>
      <c r="AH49" s="215"/>
      <c r="AI49" s="215"/>
      <c r="AJ49" s="215"/>
      <c r="AK49" s="215"/>
      <c r="AN49" s="217"/>
      <c r="AO49" s="217"/>
      <c r="AP49" s="217"/>
      <c r="AQ49" s="218"/>
      <c r="AR49" s="218"/>
      <c r="AS49" s="218"/>
      <c r="AT49" s="218"/>
      <c r="AU49" s="219"/>
    </row>
    <row r="50" spans="1:47">
      <c r="B50" s="203" t="s">
        <v>44</v>
      </c>
      <c r="C50" s="183">
        <v>744.82164169951807</v>
      </c>
      <c r="D50" s="183">
        <v>714.95818134034164</v>
      </c>
      <c r="E50" s="183">
        <v>660.67430924222515</v>
      </c>
      <c r="F50" s="183">
        <v>10.193345597897503</v>
      </c>
      <c r="G50" s="183">
        <v>44.090526500219006</v>
      </c>
      <c r="H50" s="183">
        <v>54.283872098116518</v>
      </c>
      <c r="I50" s="183">
        <v>675.31189487516417</v>
      </c>
      <c r="J50" s="183"/>
      <c r="K50" s="183">
        <v>-23.463986821770323</v>
      </c>
      <c r="L50" s="183">
        <v>68.844485326325</v>
      </c>
      <c r="M50" s="183">
        <v>52.251666191021314</v>
      </c>
      <c r="N50" s="183">
        <v>-13.270641223872822</v>
      </c>
      <c r="O50" s="183">
        <v>-29.863460359176525</v>
      </c>
      <c r="P50" s="183"/>
      <c r="Q50" s="183">
        <v>-40.056805957074019</v>
      </c>
      <c r="R50" s="183">
        <v>562.08365484012268</v>
      </c>
      <c r="S50" s="183"/>
      <c r="T50" s="183">
        <v>-65.186463425317569</v>
      </c>
      <c r="U50" s="183">
        <v>-69.693014454664905</v>
      </c>
      <c r="V50" s="183">
        <v>49.282498466929475</v>
      </c>
      <c r="W50" s="183"/>
      <c r="X50" s="183">
        <v>590.12176960140164</v>
      </c>
      <c r="Y50" s="183">
        <v>592.3209811651335</v>
      </c>
      <c r="Z50" s="183">
        <v>692.41992816469553</v>
      </c>
      <c r="AA50" s="183">
        <v>-28.448634253175641</v>
      </c>
      <c r="AB50" s="183">
        <v>-11.855815117871947</v>
      </c>
      <c r="AC50" s="311">
        <v>730.07409548839246</v>
      </c>
      <c r="AD50" s="379"/>
      <c r="AE50" s="380">
        <v>54.565009560229448</v>
      </c>
      <c r="AH50" s="215"/>
      <c r="AI50" s="215"/>
      <c r="AJ50" s="215"/>
      <c r="AK50" s="215"/>
      <c r="AN50" s="217"/>
      <c r="AO50" s="217"/>
      <c r="AP50" s="217"/>
      <c r="AQ50" s="218"/>
      <c r="AR50" s="218"/>
      <c r="AS50" s="218"/>
      <c r="AT50" s="218"/>
      <c r="AU50" s="219"/>
    </row>
    <row r="51" spans="1:47">
      <c r="B51" s="203" t="s">
        <v>45</v>
      </c>
      <c r="C51" s="183">
        <v>740.88777329325899</v>
      </c>
      <c r="D51" s="183">
        <v>751.0109334478318</v>
      </c>
      <c r="E51" s="183">
        <v>681.27161185057969</v>
      </c>
      <c r="F51" s="183">
        <v>24.142883641047664</v>
      </c>
      <c r="G51" s="183">
        <v>45.596437956204383</v>
      </c>
      <c r="H51" s="183">
        <v>69.739321597252044</v>
      </c>
      <c r="I51" s="183">
        <v>672.83354916273083</v>
      </c>
      <c r="J51" s="183"/>
      <c r="K51" s="183">
        <v>-1.4454567447583073</v>
      </c>
      <c r="L51" s="183">
        <v>25.071663374838987</v>
      </c>
      <c r="M51" s="183">
        <v>12.497396633122417</v>
      </c>
      <c r="N51" s="183">
        <v>22.697426896289361</v>
      </c>
      <c r="O51" s="183">
        <v>10.123160154572778</v>
      </c>
      <c r="P51" s="183"/>
      <c r="Q51" s="183">
        <v>-14.019723486474883</v>
      </c>
      <c r="R51" s="183">
        <v>599.55516358952343</v>
      </c>
      <c r="S51" s="183"/>
      <c r="T51" s="183">
        <v>4.9780437956204384</v>
      </c>
      <c r="U51" s="183">
        <v>7.1769343065693434</v>
      </c>
      <c r="V51" s="183">
        <v>41.345968226706745</v>
      </c>
      <c r="W51" s="183"/>
      <c r="X51" s="183">
        <v>593.91601545727792</v>
      </c>
      <c r="Y51" s="183">
        <v>596.07179046801207</v>
      </c>
      <c r="Z51" s="183">
        <v>736.10734220695576</v>
      </c>
      <c r="AA51" s="183">
        <v>8.8817930442249899</v>
      </c>
      <c r="AB51" s="183">
        <v>21.456059785941566</v>
      </c>
      <c r="AC51" s="311">
        <v>714.37713009875483</v>
      </c>
      <c r="AD51" s="379"/>
      <c r="AE51" s="380">
        <v>55.66443594646271</v>
      </c>
      <c r="AH51" s="215"/>
      <c r="AI51" s="215"/>
      <c r="AJ51" s="215"/>
      <c r="AK51" s="215"/>
      <c r="AN51" s="217"/>
      <c r="AO51" s="217"/>
      <c r="AP51" s="217"/>
      <c r="AQ51" s="218"/>
      <c r="AR51" s="218"/>
      <c r="AS51" s="218"/>
      <c r="AT51" s="218"/>
      <c r="AU51" s="219"/>
    </row>
    <row r="52" spans="1:47">
      <c r="B52" s="203" t="s">
        <v>46</v>
      </c>
      <c r="C52" s="183">
        <v>735.69194949494943</v>
      </c>
      <c r="D52" s="183">
        <v>797.35136026936016</v>
      </c>
      <c r="E52" s="183">
        <v>717.41336363636356</v>
      </c>
      <c r="F52" s="183">
        <v>32.505242424242418</v>
      </c>
      <c r="G52" s="183">
        <v>47.432754208754204</v>
      </c>
      <c r="H52" s="183">
        <v>79.937996632996629</v>
      </c>
      <c r="I52" s="183">
        <v>669.4470437710437</v>
      </c>
      <c r="J52" s="183"/>
      <c r="K52" s="183">
        <v>32.917377719653238</v>
      </c>
      <c r="L52" s="183">
        <v>-26.518037037037033</v>
      </c>
      <c r="M52" s="183">
        <v>-30.281246406521927</v>
      </c>
      <c r="N52" s="183">
        <v>65.422620143895656</v>
      </c>
      <c r="O52" s="183">
        <v>61.659410774410773</v>
      </c>
      <c r="P52" s="183"/>
      <c r="Q52" s="183">
        <v>29.154168350168348</v>
      </c>
      <c r="R52" s="183">
        <v>683.95721212121202</v>
      </c>
      <c r="S52" s="183"/>
      <c r="T52" s="183">
        <v>38.302265993265991</v>
      </c>
      <c r="U52" s="183">
        <v>41.17436363636363</v>
      </c>
      <c r="V52" s="183">
        <v>38.29698316498316</v>
      </c>
      <c r="W52" s="183"/>
      <c r="X52" s="183">
        <v>650.14006734006728</v>
      </c>
      <c r="Y52" s="183">
        <v>652.07710437710432</v>
      </c>
      <c r="Z52" s="183">
        <v>817.39088888888887</v>
      </c>
      <c r="AA52" s="183">
        <v>53.580205387205382</v>
      </c>
      <c r="AB52" s="183">
        <v>57.343414756690279</v>
      </c>
      <c r="AC52" s="311">
        <v>743.12664983164973</v>
      </c>
      <c r="AD52" s="379"/>
      <c r="AE52" s="380">
        <v>56.787762906309759</v>
      </c>
      <c r="AH52" s="215"/>
      <c r="AI52" s="215"/>
      <c r="AJ52" s="215"/>
      <c r="AK52" s="215"/>
      <c r="AN52" s="217"/>
      <c r="AO52" s="217"/>
      <c r="AP52" s="217"/>
      <c r="AQ52" s="218"/>
      <c r="AR52" s="218"/>
      <c r="AS52" s="218"/>
      <c r="AT52" s="218"/>
      <c r="AU52" s="219"/>
    </row>
    <row r="53" spans="1:47">
      <c r="B53" s="203" t="s">
        <v>47</v>
      </c>
      <c r="C53" s="183">
        <v>774.72731006160154</v>
      </c>
      <c r="D53" s="183">
        <v>849.51008131416825</v>
      </c>
      <c r="E53" s="183">
        <v>764.46748911704299</v>
      </c>
      <c r="F53" s="183">
        <v>37.283134291581106</v>
      </c>
      <c r="G53" s="183">
        <v>47.759457905544146</v>
      </c>
      <c r="H53" s="183">
        <v>85.042592197125259</v>
      </c>
      <c r="I53" s="183">
        <v>707.41731745379866</v>
      </c>
      <c r="J53" s="183"/>
      <c r="K53" s="183">
        <v>42.035727839006285</v>
      </c>
      <c r="L53" s="183">
        <v>-36.298562628336754</v>
      </c>
      <c r="M53" s="183">
        <v>-40.834653506357412</v>
      </c>
      <c r="N53" s="183">
        <v>79.318862130587391</v>
      </c>
      <c r="O53" s="183">
        <v>74.782771252566732</v>
      </c>
      <c r="P53" s="183"/>
      <c r="Q53" s="183">
        <v>37.499636960985626</v>
      </c>
      <c r="R53" s="183">
        <v>702.79859383983569</v>
      </c>
      <c r="S53" s="183"/>
      <c r="T53" s="183">
        <v>67.684576591375759</v>
      </c>
      <c r="U53" s="183">
        <v>68.705232032854198</v>
      </c>
      <c r="V53" s="183">
        <v>39.900067351129358</v>
      </c>
      <c r="W53" s="183"/>
      <c r="X53" s="183">
        <v>695.04229979466118</v>
      </c>
      <c r="Y53" s="183">
        <v>697.44788501026687</v>
      </c>
      <c r="Z53" s="183">
        <v>850.02212731006159</v>
      </c>
      <c r="AA53" s="183">
        <v>64.454219301848042</v>
      </c>
      <c r="AB53" s="183">
        <v>68.990310179868715</v>
      </c>
      <c r="AC53" s="311">
        <v>803.59433264887059</v>
      </c>
      <c r="AD53" s="379"/>
      <c r="AE53" s="380">
        <v>58.197896749521995</v>
      </c>
      <c r="AH53" s="215"/>
      <c r="AI53" s="215"/>
      <c r="AJ53" s="215"/>
      <c r="AK53" s="215"/>
      <c r="AN53" s="217"/>
      <c r="AO53" s="217"/>
      <c r="AP53" s="217"/>
      <c r="AQ53" s="218"/>
      <c r="AR53" s="218"/>
      <c r="AS53" s="218"/>
      <c r="AT53" s="218"/>
      <c r="AU53" s="219"/>
    </row>
    <row r="54" spans="1:47">
      <c r="B54" s="203" t="s">
        <v>48</v>
      </c>
      <c r="C54" s="183">
        <v>806.12901116427429</v>
      </c>
      <c r="D54" s="183">
        <v>892.31474003189783</v>
      </c>
      <c r="E54" s="183">
        <v>797.55081020733655</v>
      </c>
      <c r="F54" s="183">
        <v>45.880529505582132</v>
      </c>
      <c r="G54" s="183">
        <v>48.88340031897927</v>
      </c>
      <c r="H54" s="183">
        <v>94.763929824561416</v>
      </c>
      <c r="I54" s="183">
        <v>737.64687400318985</v>
      </c>
      <c r="J54" s="183"/>
      <c r="K54" s="183">
        <v>47.452269338487831</v>
      </c>
      <c r="L54" s="183">
        <v>-45.820472089314201</v>
      </c>
      <c r="M54" s="183">
        <v>-52.967542065760561</v>
      </c>
      <c r="N54" s="183">
        <v>93.332798844069956</v>
      </c>
      <c r="O54" s="183">
        <v>86.18572886762361</v>
      </c>
      <c r="P54" s="183"/>
      <c r="Q54" s="183">
        <v>40.305199362041471</v>
      </c>
      <c r="R54" s="183">
        <v>766.89149920255181</v>
      </c>
      <c r="S54" s="183"/>
      <c r="T54" s="183">
        <v>68.583901116427427</v>
      </c>
      <c r="U54" s="183">
        <v>70.674232854864442</v>
      </c>
      <c r="V54" s="183">
        <v>43.182950558213726</v>
      </c>
      <c r="W54" s="183"/>
      <c r="X54" s="183">
        <v>768.90175438596498</v>
      </c>
      <c r="Y54" s="183">
        <v>771.40414673046257</v>
      </c>
      <c r="Z54" s="183">
        <v>867.75292503987237</v>
      </c>
      <c r="AA54" s="183">
        <v>74.301033492822967</v>
      </c>
      <c r="AB54" s="183">
        <v>81.448103469269327</v>
      </c>
      <c r="AC54" s="311">
        <v>876.86830622009586</v>
      </c>
      <c r="AD54" s="379"/>
      <c r="AE54" s="380">
        <v>59.942638623326957</v>
      </c>
      <c r="AH54" s="215"/>
      <c r="AI54" s="215"/>
      <c r="AJ54" s="215"/>
      <c r="AK54" s="215"/>
      <c r="AN54" s="217"/>
      <c r="AO54" s="217"/>
      <c r="AP54" s="217"/>
      <c r="AQ54" s="218"/>
      <c r="AR54" s="218"/>
      <c r="AS54" s="218"/>
      <c r="AT54" s="218"/>
      <c r="AU54" s="219"/>
    </row>
    <row r="55" spans="1:47">
      <c r="B55" s="203" t="s">
        <v>49</v>
      </c>
      <c r="C55" s="183">
        <v>844.15448447204949</v>
      </c>
      <c r="D55" s="183">
        <v>917.84875776397519</v>
      </c>
      <c r="E55" s="183">
        <v>823.8078354037267</v>
      </c>
      <c r="F55" s="183">
        <v>42.873006211180119</v>
      </c>
      <c r="G55" s="183">
        <v>51.167916149068319</v>
      </c>
      <c r="H55" s="183">
        <v>94.04092236024843</v>
      </c>
      <c r="I55" s="183">
        <v>768.53388198757762</v>
      </c>
      <c r="J55" s="183"/>
      <c r="K55" s="183">
        <v>36.729788822708876</v>
      </c>
      <c r="L55" s="183">
        <v>-32.455236024844716</v>
      </c>
      <c r="M55" s="183">
        <v>-38.363757766808256</v>
      </c>
      <c r="N55" s="183">
        <v>79.602795033889009</v>
      </c>
      <c r="O55" s="183">
        <v>73.694273291925455</v>
      </c>
      <c r="P55" s="183"/>
      <c r="Q55" s="183">
        <v>30.821267080745336</v>
      </c>
      <c r="R55" s="183">
        <v>765.69311490683219</v>
      </c>
      <c r="S55" s="183"/>
      <c r="T55" s="183">
        <v>69.906583850931668</v>
      </c>
      <c r="U55" s="183">
        <v>69.906583850931668</v>
      </c>
      <c r="V55" s="183">
        <v>45.148543478260869</v>
      </c>
      <c r="W55" s="183"/>
      <c r="X55" s="183">
        <v>811.13726708074512</v>
      </c>
      <c r="Y55" s="183">
        <v>814.71055900621104</v>
      </c>
      <c r="Z55" s="183">
        <v>841.12368322981354</v>
      </c>
      <c r="AA55" s="183">
        <v>68.155670807453419</v>
      </c>
      <c r="AB55" s="183">
        <v>74.064192549416958</v>
      </c>
      <c r="AC55" s="311">
        <v>933.51277018633527</v>
      </c>
      <c r="AD55" s="379"/>
      <c r="AE55" s="380">
        <v>61.567877629063105</v>
      </c>
      <c r="AH55" s="215"/>
      <c r="AI55" s="215"/>
      <c r="AJ55" s="215"/>
      <c r="AK55" s="215"/>
      <c r="AN55" s="217"/>
      <c r="AO55" s="217"/>
      <c r="AP55" s="217"/>
      <c r="AQ55" s="218"/>
      <c r="AR55" s="218"/>
      <c r="AS55" s="218"/>
      <c r="AT55" s="218"/>
      <c r="AU55" s="219"/>
    </row>
    <row r="56" spans="1:47">
      <c r="B56" s="203" t="s">
        <v>50</v>
      </c>
      <c r="C56" s="183">
        <v>869.43488470233615</v>
      </c>
      <c r="D56" s="183">
        <v>933.97158703843252</v>
      </c>
      <c r="E56" s="183">
        <v>838.52152524491339</v>
      </c>
      <c r="F56" s="183">
        <v>42.688150715900527</v>
      </c>
      <c r="G56" s="183">
        <v>52.761911077618691</v>
      </c>
      <c r="H56" s="183">
        <v>95.450061793519211</v>
      </c>
      <c r="I56" s="183">
        <v>791.91422456669181</v>
      </c>
      <c r="J56" s="183"/>
      <c r="K56" s="183">
        <v>23.438110975346842</v>
      </c>
      <c r="L56" s="183">
        <v>-20.472277317256971</v>
      </c>
      <c r="M56" s="183">
        <v>-22.061836672407882</v>
      </c>
      <c r="N56" s="183">
        <v>66.126261691247365</v>
      </c>
      <c r="O56" s="183">
        <v>64.536702336096454</v>
      </c>
      <c r="P56" s="183"/>
      <c r="Q56" s="183">
        <v>21.848551620195931</v>
      </c>
      <c r="R56" s="183">
        <v>779.81310022607374</v>
      </c>
      <c r="S56" s="183"/>
      <c r="T56" s="183">
        <v>59.026875659382064</v>
      </c>
      <c r="U56" s="183">
        <v>56.367339864355692</v>
      </c>
      <c r="V56" s="183">
        <v>48.497510173323292</v>
      </c>
      <c r="W56" s="183"/>
      <c r="X56" s="183">
        <v>843.73654860587806</v>
      </c>
      <c r="Y56" s="183">
        <v>846.88952524491333</v>
      </c>
      <c r="Z56" s="183">
        <v>855.27329012810856</v>
      </c>
      <c r="AA56" s="183">
        <v>60.768895252449127</v>
      </c>
      <c r="AB56" s="183">
        <v>62.358454607600045</v>
      </c>
      <c r="AC56" s="311">
        <v>974.30288771665414</v>
      </c>
      <c r="AD56" s="379"/>
      <c r="AE56" s="380">
        <v>63.432122370936902</v>
      </c>
      <c r="AH56" s="215"/>
      <c r="AI56" s="215"/>
      <c r="AJ56" s="215"/>
      <c r="AK56" s="215"/>
      <c r="AN56" s="217"/>
      <c r="AO56" s="217"/>
      <c r="AP56" s="217"/>
      <c r="AQ56" s="218"/>
      <c r="AR56" s="218"/>
      <c r="AS56" s="218"/>
      <c r="AT56" s="218"/>
      <c r="AU56" s="219"/>
    </row>
    <row r="57" spans="1:47">
      <c r="B57" s="203" t="s">
        <v>51</v>
      </c>
      <c r="C57" s="183">
        <v>903.53673345656182</v>
      </c>
      <c r="D57" s="183">
        <v>973.22314824399245</v>
      </c>
      <c r="E57" s="183">
        <v>874.32607171903885</v>
      </c>
      <c r="F57" s="183">
        <v>44.283889094269867</v>
      </c>
      <c r="G57" s="183">
        <v>54.613187430683915</v>
      </c>
      <c r="H57" s="183">
        <v>98.897076524953803</v>
      </c>
      <c r="I57" s="183">
        <v>817.99597486136781</v>
      </c>
      <c r="J57" s="183"/>
      <c r="K57" s="183">
        <v>33.755075353530017</v>
      </c>
      <c r="L57" s="183">
        <v>-26.581160813308685</v>
      </c>
      <c r="M57" s="183">
        <v>-34.933710473677891</v>
      </c>
      <c r="N57" s="183">
        <v>78.038964447799884</v>
      </c>
      <c r="O57" s="183">
        <v>69.686414787430678</v>
      </c>
      <c r="P57" s="183"/>
      <c r="Q57" s="183">
        <v>25.402525693160811</v>
      </c>
      <c r="R57" s="183">
        <v>842.74421885397408</v>
      </c>
      <c r="S57" s="183"/>
      <c r="T57" s="183">
        <v>51.450052495378927</v>
      </c>
      <c r="U57" s="183">
        <v>45.046444362292057</v>
      </c>
      <c r="V57" s="183">
        <v>52.124442144177443</v>
      </c>
      <c r="W57" s="183"/>
      <c r="X57" s="183">
        <v>877.32524953789289</v>
      </c>
      <c r="Y57" s="183">
        <v>880.5734565619224</v>
      </c>
      <c r="Z57" s="183">
        <v>942.0140658040666</v>
      </c>
      <c r="AA57" s="183">
        <v>69.941631053604439</v>
      </c>
      <c r="AB57" s="183">
        <v>78.294180713973645</v>
      </c>
      <c r="AC57" s="311">
        <v>1023.8441345656194</v>
      </c>
      <c r="AD57" s="379"/>
      <c r="AE57" s="380">
        <v>64.651051625239006</v>
      </c>
      <c r="AH57" s="215"/>
      <c r="AI57" s="215"/>
      <c r="AJ57" s="215"/>
      <c r="AK57" s="215"/>
      <c r="AN57" s="217"/>
      <c r="AO57" s="217"/>
      <c r="AP57" s="217"/>
      <c r="AQ57" s="218"/>
      <c r="AR57" s="218"/>
      <c r="AS57" s="218"/>
      <c r="AT57" s="218"/>
      <c r="AU57" s="219"/>
    </row>
    <row r="58" spans="1:47">
      <c r="B58" s="203" t="s">
        <v>52</v>
      </c>
      <c r="C58" s="183">
        <v>848.84371927324548</v>
      </c>
      <c r="D58" s="183">
        <v>1022.1838432490204</v>
      </c>
      <c r="E58" s="183">
        <v>892.76603063769141</v>
      </c>
      <c r="F58" s="183">
        <v>72.375598147488418</v>
      </c>
      <c r="G58" s="183">
        <v>57.042214463840388</v>
      </c>
      <c r="H58" s="183">
        <v>129.41781261132883</v>
      </c>
      <c r="I58" s="183">
        <v>760.47889134307093</v>
      </c>
      <c r="J58" s="183"/>
      <c r="K58" s="183">
        <v>92.760679387837698</v>
      </c>
      <c r="L58" s="183">
        <v>-127.70366939793374</v>
      </c>
      <c r="M58" s="183">
        <v>-119.49982295748502</v>
      </c>
      <c r="N58" s="183">
        <v>165.13627753532614</v>
      </c>
      <c r="O58" s="183">
        <v>173.34012397577484</v>
      </c>
      <c r="P58" s="183"/>
      <c r="Q58" s="183">
        <v>100.96452582828644</v>
      </c>
      <c r="R58" s="183">
        <v>1102.5071036693978</v>
      </c>
      <c r="S58" s="183"/>
      <c r="T58" s="183">
        <v>244.19684218026364</v>
      </c>
      <c r="U58" s="183">
        <v>259.22317064481655</v>
      </c>
      <c r="V58" s="183">
        <v>49.960567153544709</v>
      </c>
      <c r="W58" s="183"/>
      <c r="X58" s="183">
        <v>1173.3682935518348</v>
      </c>
      <c r="Y58" s="183">
        <v>1174.1135732098326</v>
      </c>
      <c r="Z58" s="183">
        <v>1140.4522721767012</v>
      </c>
      <c r="AA58" s="183">
        <v>159.38252654079088</v>
      </c>
      <c r="AB58" s="183">
        <v>151.17868010034218</v>
      </c>
      <c r="AC58" s="311">
        <v>1263.1103982899892</v>
      </c>
      <c r="AD58" s="379"/>
      <c r="AE58" s="380">
        <v>67.088910133843214</v>
      </c>
      <c r="AH58" s="215"/>
      <c r="AI58" s="215"/>
      <c r="AJ58" s="215"/>
      <c r="AK58" s="215"/>
      <c r="AN58" s="217"/>
      <c r="AO58" s="217"/>
      <c r="AP58" s="217"/>
      <c r="AQ58" s="218"/>
      <c r="AR58" s="218"/>
      <c r="AS58" s="218"/>
      <c r="AT58" s="218"/>
      <c r="AU58" s="219"/>
    </row>
    <row r="59" spans="1:47">
      <c r="B59" s="203" t="s">
        <v>53</v>
      </c>
      <c r="C59" s="183">
        <v>825.17074639465341</v>
      </c>
      <c r="D59" s="183">
        <v>1060.1178726697149</v>
      </c>
      <c r="E59" s="183">
        <v>930.99077312697852</v>
      </c>
      <c r="F59" s="183">
        <v>70.211140344706294</v>
      </c>
      <c r="G59" s="183">
        <v>58.915959198030244</v>
      </c>
      <c r="H59" s="183">
        <v>129.12709954273654</v>
      </c>
      <c r="I59" s="183">
        <v>741.52018009145263</v>
      </c>
      <c r="J59" s="183"/>
      <c r="K59" s="183">
        <v>124.39781800848999</v>
      </c>
      <c r="L59" s="183">
        <v>-188.836296869504</v>
      </c>
      <c r="M59" s="183">
        <v>-148.49812894763875</v>
      </c>
      <c r="N59" s="183">
        <v>194.60895835319624</v>
      </c>
      <c r="O59" s="183">
        <v>234.94712627506152</v>
      </c>
      <c r="P59" s="183"/>
      <c r="Q59" s="183">
        <v>164.73598593035524</v>
      </c>
      <c r="R59" s="183">
        <v>1276.5482602884276</v>
      </c>
      <c r="S59" s="183"/>
      <c r="T59" s="183">
        <v>292.26483573689762</v>
      </c>
      <c r="U59" s="183">
        <v>295.48046711220536</v>
      </c>
      <c r="V59" s="183">
        <v>41.294004924375663</v>
      </c>
      <c r="W59" s="183"/>
      <c r="X59" s="183">
        <v>1512.7448469926135</v>
      </c>
      <c r="Y59" s="183">
        <v>1494.348786493141</v>
      </c>
      <c r="Z59" s="183">
        <v>1306.5559141751671</v>
      </c>
      <c r="AA59" s="183">
        <v>229.84037988040802</v>
      </c>
      <c r="AB59" s="183">
        <v>189.50221195854266</v>
      </c>
      <c r="AC59" s="311">
        <v>1622.2676327822721</v>
      </c>
      <c r="AD59" s="379"/>
      <c r="AE59" s="380">
        <v>67.949330783938819</v>
      </c>
      <c r="AH59" s="215"/>
      <c r="AI59" s="215"/>
      <c r="AJ59" s="215"/>
      <c r="AK59" s="215"/>
      <c r="AN59" s="217"/>
      <c r="AO59" s="217"/>
      <c r="AP59" s="217"/>
      <c r="AQ59" s="218"/>
      <c r="AR59" s="218"/>
      <c r="AS59" s="218"/>
      <c r="AT59" s="218"/>
      <c r="AU59" s="219"/>
    </row>
    <row r="60" spans="1:47">
      <c r="B60" s="203" t="s">
        <v>54</v>
      </c>
      <c r="C60" s="183">
        <v>869.55007192254493</v>
      </c>
      <c r="D60" s="183">
        <v>1074.9682683264177</v>
      </c>
      <c r="E60" s="183">
        <v>956.74133333333327</v>
      </c>
      <c r="F60" s="183">
        <v>59.190868603042865</v>
      </c>
      <c r="G60" s="183">
        <v>59.036066390041483</v>
      </c>
      <c r="H60" s="183">
        <v>118.22693499308437</v>
      </c>
      <c r="I60" s="183">
        <v>782.49769847856157</v>
      </c>
      <c r="J60" s="183"/>
      <c r="K60" s="183">
        <v>103.33767056687083</v>
      </c>
      <c r="L60" s="183">
        <v>-144.74585615491011</v>
      </c>
      <c r="M60" s="183">
        <v>-101.85619892095106</v>
      </c>
      <c r="N60" s="183">
        <v>162.52853916991376</v>
      </c>
      <c r="O60" s="183">
        <v>205.41819640387274</v>
      </c>
      <c r="P60" s="183"/>
      <c r="Q60" s="183">
        <v>146.22732780082984</v>
      </c>
      <c r="R60" s="183">
        <v>1403.5887717842322</v>
      </c>
      <c r="S60" s="183"/>
      <c r="T60" s="183">
        <v>193.88326141078838</v>
      </c>
      <c r="U60" s="183">
        <v>182.35266666666666</v>
      </c>
      <c r="V60" s="183">
        <v>59.322522821576761</v>
      </c>
      <c r="W60" s="183"/>
      <c r="X60" s="183">
        <v>1690.8163208852006</v>
      </c>
      <c r="Y60" s="183">
        <v>1684.1612724757952</v>
      </c>
      <c r="Z60" s="183">
        <v>1193.9981493775933</v>
      </c>
      <c r="AA60" s="183">
        <v>207.09208575380359</v>
      </c>
      <c r="AB60" s="183">
        <v>164.2024285198446</v>
      </c>
      <c r="AC60" s="311">
        <v>1794.8925975103734</v>
      </c>
      <c r="AD60" s="379"/>
      <c r="AE60" s="380">
        <v>69.120458891013385</v>
      </c>
      <c r="AH60" s="224"/>
      <c r="AI60" s="224"/>
      <c r="AJ60" s="224"/>
      <c r="AK60" s="224"/>
      <c r="AN60" s="217"/>
      <c r="AO60" s="217"/>
      <c r="AP60" s="217"/>
      <c r="AQ60" s="218"/>
      <c r="AR60" s="218"/>
      <c r="AS60" s="218"/>
      <c r="AT60" s="218"/>
      <c r="AU60" s="219"/>
    </row>
    <row r="61" spans="1:47">
      <c r="A61" s="287"/>
      <c r="B61" s="203" t="s">
        <v>55</v>
      </c>
      <c r="C61" s="183">
        <v>883.04637237643885</v>
      </c>
      <c r="D61" s="183">
        <v>1055.9274394041977</v>
      </c>
      <c r="E61" s="183">
        <v>951.27644955991889</v>
      </c>
      <c r="F61" s="183">
        <v>44.532547054840897</v>
      </c>
      <c r="G61" s="183">
        <v>60.118442789438063</v>
      </c>
      <c r="H61" s="183">
        <v>104.65098984427897</v>
      </c>
      <c r="I61" s="183">
        <v>793.17110629654712</v>
      </c>
      <c r="J61" s="183"/>
      <c r="K61" s="183">
        <v>87.224415696522442</v>
      </c>
      <c r="L61" s="183">
        <v>-111.37598375084632</v>
      </c>
      <c r="M61" s="183">
        <v>-70.251879474450661</v>
      </c>
      <c r="N61" s="183">
        <v>131.75696275136332</v>
      </c>
      <c r="O61" s="183">
        <v>172.881067027759</v>
      </c>
      <c r="P61" s="183"/>
      <c r="Q61" s="183">
        <v>128.3485199729181</v>
      </c>
      <c r="R61" s="183">
        <v>1560.8373757616794</v>
      </c>
      <c r="S61" s="183"/>
      <c r="T61" s="183">
        <v>166.66880433310766</v>
      </c>
      <c r="U61" s="183">
        <v>152.69475423155046</v>
      </c>
      <c r="V61" s="183">
        <v>61.56598781313474</v>
      </c>
      <c r="W61" s="183"/>
      <c r="X61" s="183">
        <v>1786.2025727826676</v>
      </c>
      <c r="Y61" s="183">
        <v>1793.9926878808396</v>
      </c>
      <c r="Z61" s="183">
        <v>1324.682161137441</v>
      </c>
      <c r="AA61" s="183">
        <v>176.66564658090729</v>
      </c>
      <c r="AB61" s="183">
        <v>135.54154230451164</v>
      </c>
      <c r="AC61" s="311">
        <v>1946.2809397427218</v>
      </c>
      <c r="AD61" s="379"/>
      <c r="AE61" s="380">
        <v>70.602294455066911</v>
      </c>
      <c r="AH61" s="225"/>
      <c r="AI61" s="225"/>
      <c r="AJ61" s="225"/>
      <c r="AK61" s="225"/>
      <c r="AN61" s="226"/>
      <c r="AO61" s="226"/>
      <c r="AP61" s="226"/>
      <c r="AQ61" s="227"/>
      <c r="AR61" s="227"/>
      <c r="AS61" s="227"/>
      <c r="AT61" s="227"/>
      <c r="AU61" s="219"/>
    </row>
    <row r="62" spans="1:47">
      <c r="B62" s="203" t="s">
        <v>56</v>
      </c>
      <c r="C62" s="183">
        <v>884.99956857523307</v>
      </c>
      <c r="D62" s="183">
        <v>1057.3332916111851</v>
      </c>
      <c r="E62" s="183">
        <v>949.92956591211737</v>
      </c>
      <c r="F62" s="183">
        <v>45.925110519307594</v>
      </c>
      <c r="G62" s="183">
        <v>61.478615179760332</v>
      </c>
      <c r="H62" s="183">
        <v>107.40372569906793</v>
      </c>
      <c r="I62" s="183">
        <v>788.71324900133163</v>
      </c>
      <c r="J62" s="183"/>
      <c r="K62" s="183">
        <v>88.306147469270698</v>
      </c>
      <c r="L62" s="183">
        <v>-117.99604260985355</v>
      </c>
      <c r="M62" s="183">
        <v>-79.893577562479763</v>
      </c>
      <c r="N62" s="183">
        <v>134.23125798857828</v>
      </c>
      <c r="O62" s="183">
        <v>172.33372303595206</v>
      </c>
      <c r="P62" s="183"/>
      <c r="Q62" s="183">
        <v>126.40861251664448</v>
      </c>
      <c r="R62" s="183">
        <v>1709.6361624500666</v>
      </c>
      <c r="S62" s="183"/>
      <c r="T62" s="183">
        <v>133.51751264980027</v>
      </c>
      <c r="U62" s="183">
        <v>121.01286817576566</v>
      </c>
      <c r="V62" s="183">
        <v>53.81398402130494</v>
      </c>
      <c r="W62" s="183"/>
      <c r="X62" s="183">
        <v>1902.8564580559259</v>
      </c>
      <c r="Y62" s="183">
        <v>1871.6575233022638</v>
      </c>
      <c r="Z62" s="183">
        <v>1455.2506338215712</v>
      </c>
      <c r="AA62" s="183">
        <v>173.38390146471374</v>
      </c>
      <c r="AB62" s="183">
        <v>135.28143641733993</v>
      </c>
      <c r="AC62" s="311">
        <v>2016.8537443408791</v>
      </c>
      <c r="AD62" s="231"/>
      <c r="AE62" s="380">
        <v>71.797323135755249</v>
      </c>
      <c r="AH62" s="384"/>
      <c r="AI62" s="384"/>
      <c r="AJ62" s="384"/>
      <c r="AK62" s="384"/>
      <c r="AN62" s="234"/>
      <c r="AO62" s="235"/>
      <c r="AP62" s="235"/>
      <c r="AQ62" s="236"/>
      <c r="AR62" s="236"/>
      <c r="AS62" s="236"/>
      <c r="AT62" s="236"/>
      <c r="AU62" s="214"/>
    </row>
    <row r="63" spans="1:47">
      <c r="B63" s="203" t="s">
        <v>57</v>
      </c>
      <c r="C63" s="183">
        <v>903.61845270711035</v>
      </c>
      <c r="D63" s="183">
        <v>1043.4208219178083</v>
      </c>
      <c r="E63" s="183">
        <v>945.40796086105684</v>
      </c>
      <c r="F63" s="183">
        <v>35.898337899543378</v>
      </c>
      <c r="G63" s="183">
        <v>62.114523157208104</v>
      </c>
      <c r="H63" s="183">
        <v>98.012861056751461</v>
      </c>
      <c r="I63" s="183">
        <v>805.0720156555775</v>
      </c>
      <c r="J63" s="183"/>
      <c r="K63" s="183">
        <v>73.830937587031798</v>
      </c>
      <c r="L63" s="183">
        <v>-88.191514677103726</v>
      </c>
      <c r="M63" s="183">
        <v>-58.118420952980919</v>
      </c>
      <c r="N63" s="183">
        <v>109.72927548657519</v>
      </c>
      <c r="O63" s="183">
        <v>139.802369210698</v>
      </c>
      <c r="P63" s="183"/>
      <c r="Q63" s="183">
        <v>103.9040313111546</v>
      </c>
      <c r="R63" s="183">
        <v>1778.101745596869</v>
      </c>
      <c r="S63" s="183"/>
      <c r="T63" s="183">
        <v>107.03316112198307</v>
      </c>
      <c r="U63" s="183">
        <v>88.161492498369228</v>
      </c>
      <c r="V63" s="183">
        <v>51.602666666666671</v>
      </c>
      <c r="W63" s="183"/>
      <c r="X63" s="183">
        <v>1993.8820613176777</v>
      </c>
      <c r="Y63" s="183">
        <v>1936.9763861709071</v>
      </c>
      <c r="Z63" s="183">
        <v>1430.6277782126551</v>
      </c>
      <c r="AA63" s="183">
        <v>136.13420482713633</v>
      </c>
      <c r="AB63" s="183">
        <v>106.06111110301353</v>
      </c>
      <c r="AC63" s="311">
        <v>2101.2618421395955</v>
      </c>
      <c r="AD63" s="385"/>
      <c r="AE63" s="380">
        <v>73.279158699808789</v>
      </c>
      <c r="AH63" s="384"/>
      <c r="AI63" s="384"/>
      <c r="AJ63" s="384"/>
      <c r="AK63" s="384"/>
      <c r="AN63" s="234"/>
      <c r="AO63" s="235"/>
      <c r="AP63" s="235"/>
      <c r="AQ63" s="236"/>
      <c r="AR63" s="236"/>
      <c r="AS63" s="236"/>
      <c r="AT63" s="236"/>
      <c r="AU63" s="214"/>
    </row>
    <row r="64" spans="1:47">
      <c r="B64" s="203" t="s">
        <v>58</v>
      </c>
      <c r="C64" s="183">
        <v>926.49231382636651</v>
      </c>
      <c r="D64" s="183">
        <v>1057.6196810289389</v>
      </c>
      <c r="E64" s="183">
        <v>946.17594855305458</v>
      </c>
      <c r="F64" s="183">
        <v>48.944727974276525</v>
      </c>
      <c r="G64" s="183">
        <v>62.499004501607722</v>
      </c>
      <c r="H64" s="183">
        <v>111.44373247588423</v>
      </c>
      <c r="I64" s="183">
        <v>823.35604115755621</v>
      </c>
      <c r="J64" s="183"/>
      <c r="K64" s="183">
        <v>66.013006719392891</v>
      </c>
      <c r="L64" s="183">
        <v>-85.254045016077157</v>
      </c>
      <c r="M64" s="183">
        <v>-69.084412507174221</v>
      </c>
      <c r="N64" s="183">
        <v>114.95773469366944</v>
      </c>
      <c r="O64" s="183">
        <v>131.12736720257234</v>
      </c>
      <c r="P64" s="183"/>
      <c r="Q64" s="183">
        <v>82.182639228295812</v>
      </c>
      <c r="R64" s="183">
        <v>1861.9687922829585</v>
      </c>
      <c r="S64" s="183"/>
      <c r="T64" s="183">
        <v>113.73484244372992</v>
      </c>
      <c r="U64" s="183">
        <v>110.1401003215434</v>
      </c>
      <c r="V64" s="183">
        <v>45.964805144694523</v>
      </c>
      <c r="W64" s="183"/>
      <c r="X64" s="183">
        <v>2087.8294533762059</v>
      </c>
      <c r="Y64" s="183">
        <v>2026.7511254019294</v>
      </c>
      <c r="Z64" s="183">
        <v>1373.184763987138</v>
      </c>
      <c r="AA64" s="183">
        <v>126.00028553054661</v>
      </c>
      <c r="AB64" s="183">
        <v>109.83065302164367</v>
      </c>
      <c r="AC64" s="311">
        <v>2181.3465620578777</v>
      </c>
      <c r="AD64" s="385"/>
      <c r="AE64" s="386">
        <v>74.330783938814534</v>
      </c>
      <c r="AH64" s="384"/>
      <c r="AI64" s="384"/>
      <c r="AJ64" s="384"/>
      <c r="AK64" s="384"/>
      <c r="AN64" s="234"/>
      <c r="AO64" s="235"/>
      <c r="AP64" s="235"/>
      <c r="AQ64" s="236"/>
      <c r="AR64" s="236"/>
      <c r="AS64" s="236"/>
      <c r="AT64" s="236"/>
      <c r="AU64" s="214"/>
    </row>
    <row r="65" spans="2:47">
      <c r="B65" s="203" t="s">
        <v>59</v>
      </c>
      <c r="C65" s="183">
        <v>952.74397189396382</v>
      </c>
      <c r="D65" s="183">
        <v>1060.5765161290326</v>
      </c>
      <c r="E65" s="183">
        <v>953.9894167997445</v>
      </c>
      <c r="F65" s="183">
        <v>43.291237304375606</v>
      </c>
      <c r="G65" s="183">
        <v>63.295862024912175</v>
      </c>
      <c r="H65" s="183">
        <v>106.58709932928778</v>
      </c>
      <c r="I65" s="183">
        <v>847.31144809964894</v>
      </c>
      <c r="J65" s="183"/>
      <c r="K65" s="183">
        <v>59.943445826319007</v>
      </c>
      <c r="L65" s="183">
        <v>-62.4700198019802</v>
      </c>
      <c r="M65" s="183">
        <v>-57.872158697606125</v>
      </c>
      <c r="N65" s="183">
        <v>103.23468313069459</v>
      </c>
      <c r="O65" s="183">
        <v>107.8325442350687</v>
      </c>
      <c r="P65" s="183"/>
      <c r="Q65" s="183">
        <v>64.541306930693082</v>
      </c>
      <c r="R65" s="183">
        <v>1935.2797342702015</v>
      </c>
      <c r="S65" s="183"/>
      <c r="T65" s="183">
        <v>81.178419674225495</v>
      </c>
      <c r="U65" s="183">
        <v>67.890110507825</v>
      </c>
      <c r="V65" s="183">
        <v>46.073443628233804</v>
      </c>
      <c r="W65" s="183"/>
      <c r="X65" s="183">
        <v>2131.4212711593746</v>
      </c>
      <c r="Y65" s="183">
        <v>2073.8261258383909</v>
      </c>
      <c r="Z65" s="183">
        <v>1359.0663634621528</v>
      </c>
      <c r="AA65" s="183">
        <v>111.63569466624084</v>
      </c>
      <c r="AB65" s="183">
        <v>107.03783356186676</v>
      </c>
      <c r="AC65" s="311">
        <v>2231.97223890131</v>
      </c>
      <c r="AD65" s="379"/>
      <c r="AE65" s="380">
        <v>74.832695984703619</v>
      </c>
      <c r="AH65" s="384"/>
      <c r="AI65" s="384"/>
      <c r="AJ65" s="384"/>
      <c r="AK65" s="384"/>
      <c r="AN65" s="234"/>
      <c r="AO65" s="235"/>
      <c r="AP65" s="235"/>
      <c r="AQ65" s="236"/>
      <c r="AR65" s="236"/>
      <c r="AS65" s="236"/>
      <c r="AT65" s="236"/>
      <c r="AU65" s="214"/>
    </row>
    <row r="66" spans="2:47">
      <c r="B66" s="203" t="s">
        <v>60</v>
      </c>
      <c r="C66" s="183">
        <v>988.32946320075155</v>
      </c>
      <c r="D66" s="183">
        <v>1063.2352496085186</v>
      </c>
      <c r="E66" s="183">
        <v>951.21333416849347</v>
      </c>
      <c r="F66" s="183">
        <v>47.866375195740687</v>
      </c>
      <c r="G66" s="183">
        <v>64.155540244284367</v>
      </c>
      <c r="H66" s="183">
        <v>112.02191544002507</v>
      </c>
      <c r="I66" s="183">
        <v>886.85206639523949</v>
      </c>
      <c r="J66" s="183"/>
      <c r="K66" s="183">
        <v>24.14840622736104</v>
      </c>
      <c r="L66" s="183">
        <v>-23.67832132790479</v>
      </c>
      <c r="M66" s="183">
        <v>-20.787316343239524</v>
      </c>
      <c r="N66" s="183">
        <v>72.014781423101709</v>
      </c>
      <c r="O66" s="183">
        <v>74.905786407766996</v>
      </c>
      <c r="P66" s="183"/>
      <c r="Q66" s="183">
        <v>27.039411212026309</v>
      </c>
      <c r="R66" s="183">
        <v>1990.4125324146569</v>
      </c>
      <c r="S66" s="183"/>
      <c r="T66" s="183">
        <v>87.743446288756658</v>
      </c>
      <c r="U66" s="183">
        <v>129.1444735358597</v>
      </c>
      <c r="V66" s="183">
        <v>48.169069840275597</v>
      </c>
      <c r="W66" s="183"/>
      <c r="X66" s="183">
        <v>2246.6232383338552</v>
      </c>
      <c r="Y66" s="183">
        <v>2087.2826808643908</v>
      </c>
      <c r="Z66" s="183">
        <v>1644.3421384278106</v>
      </c>
      <c r="AA66" s="183">
        <v>71.142414030692137</v>
      </c>
      <c r="AB66" s="183">
        <v>68.251409046026879</v>
      </c>
      <c r="AC66" s="311">
        <v>2276.971324772941</v>
      </c>
      <c r="AD66" s="301"/>
      <c r="AE66" s="387">
        <v>76.314531548757174</v>
      </c>
      <c r="AH66" s="384"/>
      <c r="AI66" s="384"/>
      <c r="AJ66" s="384"/>
      <c r="AK66" s="384"/>
      <c r="AN66" s="234"/>
      <c r="AO66" s="235"/>
      <c r="AP66" s="235"/>
      <c r="AQ66" s="236"/>
      <c r="AR66" s="236"/>
      <c r="AS66" s="236"/>
      <c r="AT66" s="236"/>
      <c r="AU66" s="214"/>
    </row>
    <row r="67" spans="2:47">
      <c r="B67" s="203" t="s">
        <v>61</v>
      </c>
      <c r="C67" s="183">
        <v>1008.0982627511594</v>
      </c>
      <c r="D67" s="183">
        <v>1084.7721644513135</v>
      </c>
      <c r="E67" s="183">
        <v>960.27003400309127</v>
      </c>
      <c r="F67" s="183">
        <v>59.908154559505412</v>
      </c>
      <c r="G67" s="183">
        <v>64.593975888717154</v>
      </c>
      <c r="H67" s="183">
        <v>124.50213044822259</v>
      </c>
      <c r="I67" s="183">
        <v>906.40701576506956</v>
      </c>
      <c r="J67" s="183"/>
      <c r="K67" s="183">
        <v>16.832353430194086</v>
      </c>
      <c r="L67" s="183">
        <v>-23.690364142194746</v>
      </c>
      <c r="M67" s="183">
        <v>-23.756970431739681</v>
      </c>
      <c r="N67" s="183">
        <v>76.740507989699509</v>
      </c>
      <c r="O67" s="183">
        <v>76.673901700154559</v>
      </c>
      <c r="P67" s="183"/>
      <c r="Q67" s="183">
        <v>16.765747140649147</v>
      </c>
      <c r="R67" s="183">
        <v>1932.6833681607418</v>
      </c>
      <c r="S67" s="183"/>
      <c r="T67" s="183">
        <v>49.942862442040187</v>
      </c>
      <c r="U67" s="183">
        <v>104.37883647604326</v>
      </c>
      <c r="V67" s="183">
        <v>55.439616692426583</v>
      </c>
      <c r="W67" s="183"/>
      <c r="X67" s="183">
        <v>2273.4575579598145</v>
      </c>
      <c r="Y67" s="183">
        <v>2037.032457496136</v>
      </c>
      <c r="Z67" s="183">
        <v>1725.6445625965998</v>
      </c>
      <c r="AA67" s="183">
        <v>76.424284389489955</v>
      </c>
      <c r="AB67" s="183">
        <v>76.490890679034891</v>
      </c>
      <c r="AC67" s="311">
        <v>2307.6021020092735</v>
      </c>
      <c r="AD67" s="301"/>
      <c r="AE67" s="387">
        <v>77.318355640535373</v>
      </c>
      <c r="AH67" s="384"/>
      <c r="AI67" s="384"/>
      <c r="AJ67" s="384"/>
      <c r="AK67" s="384"/>
      <c r="AN67" s="234"/>
      <c r="AO67" s="235"/>
      <c r="AP67" s="235"/>
      <c r="AQ67" s="236"/>
      <c r="AR67" s="236"/>
      <c r="AS67" s="236"/>
      <c r="AT67" s="236"/>
      <c r="AU67" s="214"/>
    </row>
    <row r="68" spans="2:47">
      <c r="B68" s="203" t="s">
        <v>171</v>
      </c>
      <c r="C68" s="183">
        <v>1026.9752621711523</v>
      </c>
      <c r="D68" s="183">
        <v>1083.0347892349562</v>
      </c>
      <c r="E68" s="183">
        <v>961.39514242515884</v>
      </c>
      <c r="F68" s="183">
        <v>57.653672815240412</v>
      </c>
      <c r="G68" s="183">
        <v>63.985973994557</v>
      </c>
      <c r="H68" s="183">
        <v>121.63964680979743</v>
      </c>
      <c r="I68" s="183">
        <v>930.04613970365904</v>
      </c>
      <c r="J68" s="183"/>
      <c r="K68" s="183">
        <v>4.0805495688664388</v>
      </c>
      <c r="L68" s="183">
        <v>-11.999109767160569</v>
      </c>
      <c r="M68" s="183">
        <v>-17.673805087463354</v>
      </c>
      <c r="N68" s="183">
        <v>61.73422238410685</v>
      </c>
      <c r="O68" s="183">
        <v>56.059527063804062</v>
      </c>
      <c r="P68" s="183"/>
      <c r="Q68" s="183">
        <v>-1.5941457514363475</v>
      </c>
      <c r="R68" s="183">
        <v>1869.2737998185671</v>
      </c>
      <c r="S68" s="183"/>
      <c r="T68" s="183">
        <v>44.046500151194437</v>
      </c>
      <c r="U68" s="183">
        <v>20.849149077713943</v>
      </c>
      <c r="V68" s="183">
        <v>49.419783489567585</v>
      </c>
      <c r="W68" s="183"/>
      <c r="X68" s="183">
        <v>2246.9863925007562</v>
      </c>
      <c r="Y68" s="183">
        <v>2025.0711823404899</v>
      </c>
      <c r="Z68" s="183">
        <v>1631.4816570910193</v>
      </c>
      <c r="AA68" s="183">
        <v>51.110084064106445</v>
      </c>
      <c r="AB68" s="183">
        <v>56.784779384409248</v>
      </c>
      <c r="AC68" s="311">
        <v>2330.8776800725736</v>
      </c>
      <c r="AD68" s="301"/>
      <c r="AE68" s="387">
        <v>79.039196940726569</v>
      </c>
      <c r="AH68" s="384"/>
      <c r="AI68" s="384"/>
      <c r="AJ68" s="384"/>
      <c r="AK68" s="384"/>
      <c r="AN68" s="234"/>
      <c r="AO68" s="235"/>
      <c r="AP68" s="235"/>
      <c r="AQ68" s="236"/>
      <c r="AR68" s="236"/>
      <c r="AS68" s="236"/>
      <c r="AT68" s="236"/>
      <c r="AU68" s="214"/>
    </row>
    <row r="69" spans="2:47">
      <c r="B69" s="203" t="s">
        <v>182</v>
      </c>
      <c r="C69" s="183">
        <v>1018.2791519434628</v>
      </c>
      <c r="D69" s="183">
        <v>1090.1968881036514</v>
      </c>
      <c r="E69" s="183">
        <v>973.59560895170785</v>
      </c>
      <c r="F69" s="183">
        <v>52.263038869257947</v>
      </c>
      <c r="G69" s="183">
        <v>64.338240282685504</v>
      </c>
      <c r="H69" s="183">
        <v>116.60127915194347</v>
      </c>
      <c r="I69" s="183">
        <v>916.09024970553583</v>
      </c>
      <c r="J69" s="183"/>
      <c r="K69" s="183">
        <v>29.469877649401273</v>
      </c>
      <c r="L69" s="183">
        <v>-33.825594817432268</v>
      </c>
      <c r="M69" s="183">
        <v>-43.64077517590303</v>
      </c>
      <c r="N69" s="183">
        <v>81.732916518659209</v>
      </c>
      <c r="O69" s="183">
        <v>71.917736160188454</v>
      </c>
      <c r="P69" s="183"/>
      <c r="Q69" s="183">
        <v>19.654697290930507</v>
      </c>
      <c r="R69" s="183">
        <v>1953.3489422850412</v>
      </c>
      <c r="S69" s="183"/>
      <c r="T69" s="183">
        <v>69.087745583038867</v>
      </c>
      <c r="U69" s="183">
        <v>32.094581861012955</v>
      </c>
      <c r="V69" s="183">
        <v>48.27739693757362</v>
      </c>
      <c r="W69" s="183"/>
      <c r="X69" s="183">
        <v>2237.134040047114</v>
      </c>
      <c r="Y69" s="183">
        <v>2024.7307420494699</v>
      </c>
      <c r="Z69" s="183">
        <v>1742.3452391048293</v>
      </c>
      <c r="AA69" s="183">
        <v>79.417149587750288</v>
      </c>
      <c r="AB69" s="183">
        <v>89.232329946221057</v>
      </c>
      <c r="AC69" s="311">
        <v>2339.5804381625444</v>
      </c>
      <c r="AD69" s="301"/>
      <c r="AE69" s="387">
        <v>81.166347992351817</v>
      </c>
      <c r="AH69" s="384"/>
      <c r="AI69" s="384"/>
      <c r="AJ69" s="384"/>
      <c r="AK69" s="384"/>
      <c r="AN69" s="234"/>
      <c r="AO69" s="235"/>
      <c r="AP69" s="235"/>
      <c r="AQ69" s="236"/>
      <c r="AR69" s="236"/>
      <c r="AS69" s="236"/>
      <c r="AT69" s="236"/>
      <c r="AU69" s="214"/>
    </row>
    <row r="70" spans="2:47">
      <c r="B70" s="203" t="s">
        <v>186</v>
      </c>
      <c r="C70" s="183">
        <v>927.35848194794278</v>
      </c>
      <c r="D70" s="183">
        <v>1291.4554783095439</v>
      </c>
      <c r="E70" s="183">
        <v>1144.862076686258</v>
      </c>
      <c r="F70" s="183">
        <v>84.150743912678408</v>
      </c>
      <c r="G70" s="183">
        <v>62.442657710607321</v>
      </c>
      <c r="H70" s="183">
        <v>146.59340162328573</v>
      </c>
      <c r="I70" s="183">
        <v>833.08088888888869</v>
      </c>
      <c r="J70" s="183"/>
      <c r="K70" s="183">
        <v>279.12437890902436</v>
      </c>
      <c r="L70" s="183">
        <v>-339.42509711726836</v>
      </c>
      <c r="M70" s="183">
        <v>-338.60322357737027</v>
      </c>
      <c r="N70" s="183">
        <v>363.27512282170278</v>
      </c>
      <c r="O70" s="183">
        <v>364.09699636160087</v>
      </c>
      <c r="P70" s="183"/>
      <c r="Q70" s="183">
        <v>279.94625244892239</v>
      </c>
      <c r="R70" s="183">
        <v>2165.7861808004477</v>
      </c>
      <c r="S70" s="183"/>
      <c r="T70" s="183">
        <v>395.77970109151971</v>
      </c>
      <c r="U70" s="183">
        <v>389.12722306185276</v>
      </c>
      <c r="V70" s="183">
        <v>29.515174923033861</v>
      </c>
      <c r="W70" s="183"/>
      <c r="X70" s="183">
        <v>2523.6323537643434</v>
      </c>
      <c r="Y70" s="183">
        <v>2260.2733837111668</v>
      </c>
      <c r="Z70" s="183">
        <v>1900.6625065771057</v>
      </c>
      <c r="AA70" s="183">
        <v>370.28341449762098</v>
      </c>
      <c r="AB70" s="183">
        <v>369.46154095772295</v>
      </c>
      <c r="AC70" s="311">
        <v>2628.2663129023226</v>
      </c>
      <c r="AD70" s="388"/>
      <c r="AE70" s="389">
        <v>85.396749521988539</v>
      </c>
      <c r="AF70" s="244"/>
      <c r="AH70" s="384"/>
      <c r="AI70" s="384"/>
      <c r="AJ70" s="384"/>
      <c r="AK70" s="384"/>
      <c r="AN70" s="234"/>
      <c r="AO70" s="235"/>
      <c r="AP70" s="235"/>
      <c r="AQ70" s="236"/>
      <c r="AR70" s="236"/>
      <c r="AS70" s="236"/>
      <c r="AT70" s="236"/>
      <c r="AU70" s="214"/>
    </row>
    <row r="71" spans="2:47">
      <c r="B71" s="203" t="s">
        <v>246</v>
      </c>
      <c r="C71" s="183">
        <v>1075.2879999999998</v>
      </c>
      <c r="D71" s="183">
        <v>1215.8047548855388</v>
      </c>
      <c r="E71" s="183">
        <v>1089.6493288665549</v>
      </c>
      <c r="F71" s="183">
        <v>61.723928531546626</v>
      </c>
      <c r="G71" s="183">
        <v>64.431497487437184</v>
      </c>
      <c r="H71" s="183">
        <v>126.1554260189838</v>
      </c>
      <c r="I71" s="183">
        <v>972.02893579006138</v>
      </c>
      <c r="J71" s="183"/>
      <c r="K71" s="183">
        <v>102.15457163187413</v>
      </c>
      <c r="L71" s="183">
        <v>-83.637949748743708</v>
      </c>
      <c r="M71" s="183">
        <v>-106.99969502662567</v>
      </c>
      <c r="N71" s="183">
        <v>163.87850016342077</v>
      </c>
      <c r="O71" s="183">
        <v>140.5167548855388</v>
      </c>
      <c r="P71" s="183"/>
      <c r="Q71" s="183">
        <v>78.792826353992169</v>
      </c>
      <c r="R71" s="183">
        <v>2315.9316046901172</v>
      </c>
      <c r="S71" s="183"/>
      <c r="T71" s="183">
        <v>150.4441183696259</v>
      </c>
      <c r="U71" s="183">
        <v>91.488498045784468</v>
      </c>
      <c r="V71" s="183">
        <v>64.680294807370174</v>
      </c>
      <c r="W71" s="183"/>
      <c r="X71" s="183">
        <v>2781.0400893355668</v>
      </c>
      <c r="Y71" s="183">
        <v>2395.1122278056951</v>
      </c>
      <c r="Z71" s="183">
        <v>1922.837679508654</v>
      </c>
      <c r="AA71" s="183">
        <v>157.75852596314905</v>
      </c>
      <c r="AB71" s="183">
        <v>181.12027124103105</v>
      </c>
      <c r="AC71" s="311">
        <v>2786.2403037409267</v>
      </c>
      <c r="AD71" s="379"/>
      <c r="AE71" s="387">
        <v>85.611854684512437</v>
      </c>
      <c r="AH71" s="384"/>
      <c r="AI71" s="384"/>
      <c r="AJ71" s="384"/>
      <c r="AK71" s="384"/>
      <c r="AN71" s="234"/>
      <c r="AO71" s="235"/>
      <c r="AP71" s="235"/>
      <c r="AQ71" s="236"/>
      <c r="AR71" s="236"/>
      <c r="AS71" s="236"/>
      <c r="AT71" s="236"/>
      <c r="AU71" s="214"/>
    </row>
    <row r="72" spans="2:47">
      <c r="B72" s="390" t="s">
        <v>280</v>
      </c>
      <c r="C72" s="391">
        <v>1128.468037578288</v>
      </c>
      <c r="D72" s="392">
        <v>1267.2399185803756</v>
      </c>
      <c r="E72" s="392">
        <v>1149.9568956158664</v>
      </c>
      <c r="F72" s="392">
        <v>50.970116910229649</v>
      </c>
      <c r="G72" s="392">
        <v>66.31290605427975</v>
      </c>
      <c r="H72" s="392">
        <v>117.28302296450939</v>
      </c>
      <c r="I72" s="392">
        <v>1012.2659540709811</v>
      </c>
      <c r="J72" s="392"/>
      <c r="K72" s="392">
        <v>112.83934809895474</v>
      </c>
      <c r="L72" s="392">
        <v>-33.435968684759914</v>
      </c>
      <c r="M72" s="392">
        <v>-58.473552691856646</v>
      </c>
      <c r="N72" s="392">
        <v>163.80946500918438</v>
      </c>
      <c r="O72" s="183">
        <v>138.77188100208767</v>
      </c>
      <c r="P72" s="392"/>
      <c r="Q72" s="183">
        <v>87.801764091858033</v>
      </c>
      <c r="R72" s="183">
        <v>2356.3846889352817</v>
      </c>
      <c r="S72" s="392"/>
      <c r="T72" s="392">
        <v>121.59149478079331</v>
      </c>
      <c r="U72" s="392">
        <v>47.591908141962421</v>
      </c>
      <c r="V72" s="392">
        <v>122.41038830897702</v>
      </c>
      <c r="W72" s="392"/>
      <c r="X72" s="392">
        <v>2779.324634655532</v>
      </c>
      <c r="Y72" s="392">
        <v>2459.7377870563678</v>
      </c>
      <c r="Z72" s="183">
        <v>2005.8425741127348</v>
      </c>
      <c r="AA72" s="392">
        <v>150.65893945720251</v>
      </c>
      <c r="AB72" s="392">
        <v>175.69652346429922</v>
      </c>
      <c r="AC72" s="393">
        <v>2771.6128413361166</v>
      </c>
      <c r="AD72" s="394"/>
      <c r="AE72" s="395">
        <v>91.586998087954115</v>
      </c>
      <c r="AH72" s="384"/>
      <c r="AI72" s="384"/>
      <c r="AJ72" s="384"/>
      <c r="AK72" s="384"/>
      <c r="AN72" s="234"/>
      <c r="AO72" s="235"/>
      <c r="AP72" s="235"/>
      <c r="AQ72" s="236"/>
      <c r="AR72" s="236"/>
      <c r="AS72" s="236"/>
      <c r="AT72" s="236"/>
      <c r="AU72" s="214"/>
    </row>
    <row r="73" spans="2:47">
      <c r="B73" s="222" t="s">
        <v>282</v>
      </c>
      <c r="C73" s="210">
        <v>1136.6564441140024</v>
      </c>
      <c r="D73" s="210">
        <v>1276.2465050805451</v>
      </c>
      <c r="E73" s="210">
        <v>1137.7680297397769</v>
      </c>
      <c r="F73" s="210">
        <v>70.796183395291195</v>
      </c>
      <c r="G73" s="210">
        <v>67.682291945477076</v>
      </c>
      <c r="H73" s="210">
        <v>138.47847534076826</v>
      </c>
      <c r="I73" s="210">
        <v>1010.2996441140024</v>
      </c>
      <c r="J73" s="210"/>
      <c r="K73" s="210">
        <v>74.971661629359588</v>
      </c>
      <c r="L73" s="210">
        <v>-53.416251796778184</v>
      </c>
      <c r="M73" s="210">
        <v>-59.594035854886229</v>
      </c>
      <c r="N73" s="210">
        <v>145.76784502465077</v>
      </c>
      <c r="O73" s="183">
        <v>139.59006096654275</v>
      </c>
      <c r="P73" s="210"/>
      <c r="Q73" s="183">
        <v>68.793877571251528</v>
      </c>
      <c r="R73" s="183">
        <v>2352.9167286245352</v>
      </c>
      <c r="S73" s="210"/>
      <c r="T73" s="210">
        <v>163.2112555142503</v>
      </c>
      <c r="U73" s="210">
        <v>63.503476579925632</v>
      </c>
      <c r="V73" s="210">
        <v>111.55363172242873</v>
      </c>
      <c r="W73" s="210"/>
      <c r="X73" s="183">
        <v>2784.9782403965301</v>
      </c>
      <c r="Y73" s="183">
        <v>2536.530557620817</v>
      </c>
      <c r="Z73" s="183">
        <v>2039.8332451053282</v>
      </c>
      <c r="AA73" s="210">
        <v>165.80149888475833</v>
      </c>
      <c r="AB73" s="210">
        <v>171.97928294286632</v>
      </c>
      <c r="AC73" s="323">
        <v>2837.5794676579917</v>
      </c>
      <c r="AD73" s="379"/>
      <c r="AE73" s="387">
        <v>96.438814531548772</v>
      </c>
      <c r="AH73" s="384"/>
      <c r="AI73" s="384"/>
      <c r="AJ73" s="384"/>
      <c r="AK73" s="384"/>
      <c r="AN73" s="234"/>
      <c r="AO73" s="235"/>
      <c r="AP73" s="235"/>
      <c r="AQ73" s="236"/>
      <c r="AR73" s="236"/>
      <c r="AS73" s="236"/>
      <c r="AT73" s="236"/>
      <c r="AU73" s="214"/>
    </row>
    <row r="74" spans="2:47">
      <c r="B74" s="324" t="s">
        <v>284</v>
      </c>
      <c r="C74" s="186">
        <v>1138.3240000000001</v>
      </c>
      <c r="D74" s="186">
        <v>1288.0530000000001</v>
      </c>
      <c r="E74" s="186">
        <v>1145.3489999999999</v>
      </c>
      <c r="F74" s="186">
        <v>73.638000000000005</v>
      </c>
      <c r="G74" s="186">
        <v>69.066000000000003</v>
      </c>
      <c r="H74" s="186">
        <v>142.70400000000001</v>
      </c>
      <c r="I74" s="186">
        <v>1014.7429999999999</v>
      </c>
      <c r="J74" s="211"/>
      <c r="K74" s="211">
        <v>70.618419129688803</v>
      </c>
      <c r="L74" s="229">
        <v>-66.573999999999998</v>
      </c>
      <c r="M74" s="211">
        <v>-61.101419129688807</v>
      </c>
      <c r="N74" s="186">
        <v>144.25641912968879</v>
      </c>
      <c r="O74" s="185">
        <v>149.72900000000001</v>
      </c>
      <c r="P74" s="243"/>
      <c r="Q74" s="186">
        <v>76.090999999999994</v>
      </c>
      <c r="R74" s="220">
        <v>2438.8879999999999</v>
      </c>
      <c r="S74" s="211"/>
      <c r="T74" s="186">
        <v>180.23</v>
      </c>
      <c r="U74" s="247">
        <v>72.882000000000005</v>
      </c>
      <c r="V74" s="229">
        <v>106.22199999999999</v>
      </c>
      <c r="W74" s="210"/>
      <c r="X74" s="206">
        <v>2810.1</v>
      </c>
      <c r="Y74" s="206">
        <v>2644.6</v>
      </c>
      <c r="Z74" s="396">
        <v>2094.0160000000001</v>
      </c>
      <c r="AA74" s="325">
        <v>168.34899999999999</v>
      </c>
      <c r="AB74" s="259">
        <v>162.87641912968883</v>
      </c>
      <c r="AC74" s="326">
        <v>2925.27</v>
      </c>
      <c r="AD74" s="379"/>
      <c r="AE74" s="397">
        <v>100</v>
      </c>
    </row>
    <row r="75" spans="2:47">
      <c r="B75" s="261" t="s">
        <v>310</v>
      </c>
      <c r="C75" s="262">
        <v>1196.3092571923182</v>
      </c>
      <c r="D75" s="263">
        <v>1330.6261877860572</v>
      </c>
      <c r="E75" s="263">
        <v>1176.0564641154251</v>
      </c>
      <c r="F75" s="263">
        <v>83.446816200819597</v>
      </c>
      <c r="G75" s="263">
        <v>71.122907469813001</v>
      </c>
      <c r="H75" s="263">
        <v>154.56972367063258</v>
      </c>
      <c r="I75" s="263">
        <v>1071.7962489472413</v>
      </c>
      <c r="J75" s="264"/>
      <c r="K75" s="263">
        <v>40.074524025095769</v>
      </c>
      <c r="L75" s="263">
        <v>-44.538343120187406</v>
      </c>
      <c r="M75" s="263">
        <v>-33.742752752363415</v>
      </c>
      <c r="N75" s="263">
        <v>123.52134022591534</v>
      </c>
      <c r="O75" s="263">
        <v>134.31693059373936</v>
      </c>
      <c r="P75" s="264"/>
      <c r="Q75" s="264">
        <v>50.870114392919753</v>
      </c>
      <c r="R75" s="264">
        <v>2496.7056326798634</v>
      </c>
      <c r="S75" s="263"/>
      <c r="T75" s="265">
        <v>145.46690128761281</v>
      </c>
      <c r="U75" s="265">
        <v>109.53648704324405</v>
      </c>
      <c r="V75" s="265">
        <v>110.41327607446101</v>
      </c>
      <c r="W75" s="266"/>
      <c r="X75" s="265">
        <v>2856.2359224172574</v>
      </c>
      <c r="Y75" s="265">
        <v>2744.5248212568317</v>
      </c>
      <c r="Z75" s="275">
        <v>2116.8141387422083</v>
      </c>
      <c r="AA75" s="265">
        <v>142.21073523686226</v>
      </c>
      <c r="AB75" s="267">
        <v>131.41514486903824</v>
      </c>
      <c r="AC75" s="268">
        <v>3025.8196425856713</v>
      </c>
      <c r="AD75" s="379"/>
      <c r="AE75" s="398">
        <v>102.94311493677839</v>
      </c>
    </row>
    <row r="76" spans="2:47">
      <c r="B76" s="399" t="s">
        <v>318</v>
      </c>
      <c r="C76" s="400">
        <v>1238.8563184631971</v>
      </c>
      <c r="D76" s="401">
        <v>1345.3719383599519</v>
      </c>
      <c r="E76" s="401">
        <v>1193.5233288717795</v>
      </c>
      <c r="F76" s="401">
        <v>79.161510460390048</v>
      </c>
      <c r="G76" s="401">
        <v>72.687099027782565</v>
      </c>
      <c r="H76" s="401">
        <v>151.8486094881726</v>
      </c>
      <c r="I76" s="401">
        <v>1113.5903710862917</v>
      </c>
      <c r="J76" s="401"/>
      <c r="K76" s="401">
        <v>17.942101942046438</v>
      </c>
      <c r="L76" s="401">
        <v>-19.311747211521688</v>
      </c>
      <c r="M76" s="401">
        <v>-9.8997397172033335</v>
      </c>
      <c r="N76" s="401">
        <v>97.103612402436482</v>
      </c>
      <c r="O76" s="401">
        <v>106.51561989675483</v>
      </c>
      <c r="P76" s="401"/>
      <c r="Q76" s="401">
        <v>27.354109436364787</v>
      </c>
      <c r="R76" s="401">
        <v>2549.2078712291809</v>
      </c>
      <c r="S76" s="401"/>
      <c r="T76" s="401">
        <v>127.69178675863581</v>
      </c>
      <c r="U76" s="401">
        <v>105.99314113342417</v>
      </c>
      <c r="V76" s="401">
        <v>107.62555260244623</v>
      </c>
      <c r="W76" s="401"/>
      <c r="X76" s="401">
        <v>2916.905110493854</v>
      </c>
      <c r="Y76" s="401">
        <v>2839.3930682826026</v>
      </c>
      <c r="Z76" s="401">
        <v>2148.6385207543535</v>
      </c>
      <c r="AA76" s="401">
        <v>117.87153179882692</v>
      </c>
      <c r="AB76" s="401">
        <v>108.45952430450856</v>
      </c>
      <c r="AC76" s="402">
        <v>3110.2284571924097</v>
      </c>
      <c r="AD76" s="379"/>
      <c r="AE76" s="403">
        <v>105.23867800058338</v>
      </c>
    </row>
    <row r="77" spans="2:47">
      <c r="B77" s="404" t="s">
        <v>326</v>
      </c>
      <c r="C77" s="400">
        <v>1276.3934557580194</v>
      </c>
      <c r="D77" s="401">
        <v>1368.1149425630449</v>
      </c>
      <c r="E77" s="401">
        <v>1206.2385712607072</v>
      </c>
      <c r="F77" s="401">
        <v>87.46311192640573</v>
      </c>
      <c r="G77" s="401">
        <v>74.413259375932199</v>
      </c>
      <c r="H77" s="401">
        <v>161.87637130233793</v>
      </c>
      <c r="I77" s="401">
        <v>1148.719427293348</v>
      </c>
      <c r="J77" s="401"/>
      <c r="K77" s="401">
        <v>-0.70907666903127275</v>
      </c>
      <c r="L77" s="401">
        <v>-2.035856292896856</v>
      </c>
      <c r="M77" s="401">
        <v>2.9315952547542676</v>
      </c>
      <c r="N77" s="401">
        <v>86.75403525737444</v>
      </c>
      <c r="O77" s="401">
        <v>91.721486805025563</v>
      </c>
      <c r="P77" s="401"/>
      <c r="Q77" s="401">
        <v>4.2583748786198505</v>
      </c>
      <c r="R77" s="401">
        <v>2596.7399890067104</v>
      </c>
      <c r="S77" s="401"/>
      <c r="T77" s="401">
        <v>131.88008693982223</v>
      </c>
      <c r="U77" s="401">
        <v>133.9100595884081</v>
      </c>
      <c r="V77" s="401">
        <v>110.53853589963379</v>
      </c>
      <c r="W77" s="401"/>
      <c r="X77" s="401">
        <v>2991.0106678911015</v>
      </c>
      <c r="Y77" s="401">
        <v>2922.9512168123915</v>
      </c>
      <c r="Z77" s="401">
        <v>2181.1032660420046</v>
      </c>
      <c r="AA77" s="401">
        <v>107.40406820228863</v>
      </c>
      <c r="AB77" s="401">
        <v>102.4366166546375</v>
      </c>
      <c r="AC77" s="402">
        <v>3186.3490588578547</v>
      </c>
      <c r="AD77" s="379"/>
      <c r="AE77" s="403">
        <v>107.35531187734962</v>
      </c>
    </row>
    <row r="78" spans="2:47">
      <c r="B78" s="404" t="s">
        <v>330</v>
      </c>
      <c r="C78" s="400">
        <v>1298.8872960493497</v>
      </c>
      <c r="D78" s="401">
        <v>1378.3721566142688</v>
      </c>
      <c r="E78" s="401">
        <v>1219.3150863505286</v>
      </c>
      <c r="F78" s="401">
        <v>83.060667572464922</v>
      </c>
      <c r="G78" s="401">
        <v>75.996402691275449</v>
      </c>
      <c r="H78" s="401">
        <v>159.05707026374037</v>
      </c>
      <c r="I78" s="401">
        <v>1169.7437374747574</v>
      </c>
      <c r="J78" s="401"/>
      <c r="K78" s="401">
        <v>-5.5966218735087869</v>
      </c>
      <c r="L78" s="401">
        <v>16.870152055743183</v>
      </c>
      <c r="M78" s="401">
        <v>18.890966921706227</v>
      </c>
      <c r="N78" s="401">
        <v>77.464045698956113</v>
      </c>
      <c r="O78" s="401">
        <v>79.484860564919174</v>
      </c>
      <c r="P78" s="401"/>
      <c r="Q78" s="401">
        <v>-3.5758070075457464</v>
      </c>
      <c r="R78" s="401">
        <v>2635.2598892279143</v>
      </c>
      <c r="S78" s="401"/>
      <c r="T78" s="401">
        <v>128.18812960432032</v>
      </c>
      <c r="U78" s="401">
        <v>129.40887029455317</v>
      </c>
      <c r="V78" s="401">
        <v>116.75370901967452</v>
      </c>
      <c r="W78" s="401"/>
      <c r="X78" s="401">
        <v>3054.4030745134728</v>
      </c>
      <c r="Y78" s="401">
        <v>2997.6896999634673</v>
      </c>
      <c r="Z78" s="401">
        <v>2212.6371982791534</v>
      </c>
      <c r="AA78" s="401">
        <v>97.682530690076874</v>
      </c>
      <c r="AB78" s="401">
        <v>95.661715824113841</v>
      </c>
      <c r="AC78" s="402">
        <v>3254.6611666480667</v>
      </c>
      <c r="AD78" s="379"/>
      <c r="AE78" s="403">
        <v>109.37819777272685</v>
      </c>
    </row>
    <row r="79" spans="2:47">
      <c r="B79" s="404" t="s">
        <v>333</v>
      </c>
      <c r="C79" s="400">
        <v>1331.5434068272075</v>
      </c>
      <c r="D79" s="401">
        <v>1392.4676926135667</v>
      </c>
      <c r="E79" s="401">
        <v>1234.8316679441505</v>
      </c>
      <c r="F79" s="401">
        <v>80.403737397608154</v>
      </c>
      <c r="G79" s="401">
        <v>77.232287271808175</v>
      </c>
      <c r="H79" s="401">
        <v>157.63602466941634</v>
      </c>
      <c r="I79" s="401">
        <v>1200.4389862741853</v>
      </c>
      <c r="J79" s="401"/>
      <c r="K79" s="401">
        <v>-20.075028539467834</v>
      </c>
      <c r="L79" s="401">
        <v>40.818441625164766</v>
      </c>
      <c r="M79" s="401">
        <v>41.414018553383833</v>
      </c>
      <c r="N79" s="401">
        <v>60.328708858140331</v>
      </c>
      <c r="O79" s="401">
        <v>60.924285786359398</v>
      </c>
      <c r="P79" s="401"/>
      <c r="Q79" s="401">
        <v>-19.479451611248759</v>
      </c>
      <c r="R79" s="401">
        <v>2655.7890246572997</v>
      </c>
      <c r="S79" s="401"/>
      <c r="T79" s="401">
        <v>86.688701602784874</v>
      </c>
      <c r="U79" s="401">
        <v>86.433429395022003</v>
      </c>
      <c r="V79" s="401">
        <v>122.60926744457646</v>
      </c>
      <c r="W79" s="401"/>
      <c r="X79" s="401">
        <v>3098.6701620793797</v>
      </c>
      <c r="Y79" s="401">
        <v>3050.1923717113664</v>
      </c>
      <c r="Z79" s="401">
        <v>2224.3574711091428</v>
      </c>
      <c r="AA79" s="401">
        <v>76.676486876884013</v>
      </c>
      <c r="AB79" s="401">
        <v>76.080909948664939</v>
      </c>
      <c r="AC79" s="402">
        <v>3302.1430851321734</v>
      </c>
      <c r="AD79" s="379"/>
      <c r="AE79" s="403">
        <v>111.39666145198483</v>
      </c>
    </row>
    <row r="80" spans="2:47">
      <c r="B80" s="405" t="s">
        <v>341</v>
      </c>
      <c r="C80" s="406">
        <v>1355.4668253759191</v>
      </c>
      <c r="D80" s="407">
        <v>1414.5970752760168</v>
      </c>
      <c r="E80" s="407">
        <v>1255.2986759045712</v>
      </c>
      <c r="F80" s="407">
        <v>80.774688589631268</v>
      </c>
      <c r="G80" s="407">
        <v>78.523710781814117</v>
      </c>
      <c r="H80" s="407">
        <v>159.29839937144538</v>
      </c>
      <c r="I80" s="407">
        <v>1222.4486521664505</v>
      </c>
      <c r="J80" s="407"/>
      <c r="K80" s="407">
        <v>-21.755855689409884</v>
      </c>
      <c r="L80" s="407">
        <v>43.366461293534073</v>
      </c>
      <c r="M80" s="407">
        <v>43.477878293410164</v>
      </c>
      <c r="N80" s="407">
        <v>59.018832900221383</v>
      </c>
      <c r="O80" s="407">
        <v>59.130249900097475</v>
      </c>
      <c r="P80" s="407"/>
      <c r="Q80" s="407">
        <v>-21.644438689533793</v>
      </c>
      <c r="R80" s="407">
        <v>2671.188896566021</v>
      </c>
      <c r="S80" s="407"/>
      <c r="T80" s="407">
        <v>99.859818237568334</v>
      </c>
      <c r="U80" s="407">
        <v>85.455592222688537</v>
      </c>
      <c r="V80" s="407">
        <v>123.59084632134081</v>
      </c>
      <c r="W80" s="407"/>
      <c r="X80" s="408">
        <v>3122.5385584604883</v>
      </c>
      <c r="Y80" s="408">
        <v>3098.3929418157668</v>
      </c>
      <c r="Z80" s="408">
        <v>2211.5611324899314</v>
      </c>
      <c r="AA80" s="407">
        <v>77.307057146213921</v>
      </c>
      <c r="AB80" s="407">
        <v>77.195640146337823</v>
      </c>
      <c r="AC80" s="409">
        <v>3345.3990768161239</v>
      </c>
      <c r="AD80" s="379"/>
      <c r="AE80" s="410">
        <v>113.57116792033302</v>
      </c>
      <c r="AG80" s="411"/>
      <c r="AH80" s="411"/>
      <c r="AI80" s="411"/>
      <c r="AJ80" s="411"/>
      <c r="AK80" s="411"/>
      <c r="AN80" s="277"/>
      <c r="AO80" s="277"/>
      <c r="AP80" s="277"/>
      <c r="AQ80" s="277"/>
      <c r="AR80" s="277"/>
      <c r="AS80" s="277"/>
      <c r="AT80" s="277"/>
      <c r="AU80" s="214"/>
    </row>
    <row r="81" spans="2:31">
      <c r="B81" s="412" t="s">
        <v>128</v>
      </c>
      <c r="C81" s="518" t="s">
        <v>342</v>
      </c>
      <c r="D81" s="518"/>
      <c r="E81" s="518"/>
      <c r="F81" s="518"/>
      <c r="G81" s="518"/>
      <c r="H81" s="518"/>
      <c r="I81" s="518"/>
      <c r="J81" s="518"/>
      <c r="K81" s="518"/>
      <c r="L81" s="518"/>
      <c r="M81" s="518"/>
      <c r="N81" s="518"/>
      <c r="O81" s="518"/>
      <c r="P81" s="518"/>
      <c r="Q81" s="518"/>
      <c r="R81" s="518"/>
      <c r="S81" s="518"/>
      <c r="T81" s="518"/>
      <c r="U81" s="518"/>
      <c r="V81" s="518"/>
      <c r="W81" s="518"/>
      <c r="X81" s="518"/>
      <c r="Y81" s="518"/>
      <c r="Z81" s="518"/>
      <c r="AA81" s="518"/>
      <c r="AB81" s="518"/>
      <c r="AC81" s="356"/>
      <c r="AD81" s="361"/>
      <c r="AE81" s="413"/>
    </row>
    <row r="82" spans="2:31">
      <c r="B82" s="414"/>
      <c r="C82" s="504" t="s">
        <v>348</v>
      </c>
      <c r="D82" s="504"/>
      <c r="E82" s="504"/>
      <c r="F82" s="504"/>
      <c r="G82" s="504"/>
      <c r="H82" s="504"/>
      <c r="I82" s="504"/>
      <c r="J82" s="504"/>
      <c r="K82" s="504"/>
      <c r="L82" s="504"/>
      <c r="M82" s="504"/>
      <c r="N82" s="504"/>
      <c r="O82" s="504"/>
      <c r="P82" s="504"/>
      <c r="Q82" s="504"/>
      <c r="R82" s="504"/>
      <c r="S82" s="504"/>
      <c r="T82" s="504"/>
      <c r="U82" s="504"/>
      <c r="V82" s="504"/>
      <c r="W82" s="504"/>
      <c r="X82" s="504"/>
      <c r="Y82" s="504"/>
      <c r="Z82" s="504"/>
      <c r="AA82" s="504"/>
      <c r="AB82" s="504"/>
      <c r="AC82" s="357"/>
      <c r="AD82" s="361"/>
      <c r="AE82" s="287"/>
    </row>
    <row r="83" spans="2:31">
      <c r="B83" s="415"/>
      <c r="C83" s="286" t="s">
        <v>172</v>
      </c>
      <c r="AC83" s="287"/>
      <c r="AD83" s="361"/>
      <c r="AE83" s="287"/>
    </row>
    <row r="84" spans="2:31" ht="16.5" thickBot="1">
      <c r="B84" s="416"/>
      <c r="C84" s="289" t="s">
        <v>316</v>
      </c>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1"/>
      <c r="AD84" s="361"/>
      <c r="AE84" s="291"/>
    </row>
    <row r="88" spans="2:31">
      <c r="B88" s="292"/>
    </row>
    <row r="89" spans="2:31">
      <c r="B89" s="292"/>
    </row>
    <row r="90" spans="2:31">
      <c r="B90" s="292"/>
    </row>
    <row r="91" spans="2:31">
      <c r="B91" s="292"/>
    </row>
    <row r="92" spans="2:31">
      <c r="B92" s="292"/>
    </row>
    <row r="93" spans="2:31">
      <c r="B93" s="292"/>
    </row>
    <row r="94" spans="2:31">
      <c r="B94" s="292"/>
    </row>
    <row r="95" spans="2:31">
      <c r="B95" s="292"/>
    </row>
  </sheetData>
  <mergeCells count="9">
    <mergeCell ref="AQ2:AT2"/>
    <mergeCell ref="C1:AC1"/>
    <mergeCell ref="C82:AB82"/>
    <mergeCell ref="C81:AB81"/>
    <mergeCell ref="T3:V3"/>
    <mergeCell ref="C3:I3"/>
    <mergeCell ref="X3:AC3"/>
    <mergeCell ref="Q3:R3"/>
    <mergeCell ref="K3:O3"/>
  </mergeCells>
  <phoneticPr fontId="149"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8"/>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5.75"/>
  <cols>
    <col min="1" max="1" width="9.140625" style="137"/>
    <col min="2" max="2" width="10.42578125" style="137" bestFit="1" customWidth="1"/>
    <col min="3" max="5" width="13" style="137" customWidth="1"/>
    <col min="6" max="6" width="17.42578125" style="137" customWidth="1"/>
    <col min="7" max="12" width="13" style="137" customWidth="1"/>
    <col min="13" max="13" width="14.140625" style="137" bestFit="1" customWidth="1"/>
    <col min="14" max="14" width="27.5703125" style="137" bestFit="1" customWidth="1"/>
    <col min="15" max="20" width="13" style="137" customWidth="1"/>
    <col min="21" max="21" width="18.42578125" style="137" bestFit="1" customWidth="1"/>
    <col min="22" max="27" width="13" style="137" customWidth="1"/>
    <col min="28" max="28" width="16.5703125" style="137" bestFit="1" customWidth="1"/>
    <col min="29" max="29" width="13" style="137" customWidth="1"/>
    <col min="30" max="30" width="15" style="137" bestFit="1" customWidth="1"/>
    <col min="31" max="31" width="13.5703125" style="137" bestFit="1" customWidth="1"/>
    <col min="32" max="34" width="13" style="137" customWidth="1"/>
    <col min="35" max="16384" width="9.140625" style="137"/>
  </cols>
  <sheetData>
    <row r="1" spans="2:34" ht="29.25" customHeight="1" thickBot="1">
      <c r="B1" s="417"/>
      <c r="C1" s="524" t="s">
        <v>3</v>
      </c>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5"/>
    </row>
    <row r="2" spans="2:34" s="146" customFormat="1" ht="15.75" customHeight="1">
      <c r="B2" s="418"/>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419"/>
    </row>
    <row r="3" spans="2:34" s="159" customFormat="1">
      <c r="B3" s="420"/>
      <c r="C3" s="153"/>
      <c r="D3" s="153"/>
      <c r="E3" s="153"/>
      <c r="F3" s="153"/>
      <c r="G3" s="153"/>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421"/>
    </row>
    <row r="4" spans="2:34" s="159" customFormat="1" ht="57" customHeight="1">
      <c r="B4" s="422"/>
      <c r="C4" s="153" t="s">
        <v>274</v>
      </c>
      <c r="D4" s="153" t="s">
        <v>247</v>
      </c>
      <c r="E4" s="153" t="s">
        <v>231</v>
      </c>
      <c r="F4" s="164" t="s">
        <v>249</v>
      </c>
      <c r="G4" s="153" t="s">
        <v>250</v>
      </c>
      <c r="H4" s="153" t="s">
        <v>230</v>
      </c>
      <c r="I4" s="153" t="s">
        <v>229</v>
      </c>
      <c r="J4" s="153" t="s">
        <v>354</v>
      </c>
      <c r="K4" s="153" t="s">
        <v>252</v>
      </c>
      <c r="L4" s="153" t="s">
        <v>254</v>
      </c>
      <c r="M4" s="153" t="s">
        <v>256</v>
      </c>
      <c r="N4" s="153" t="s">
        <v>355</v>
      </c>
      <c r="O4" s="153" t="s">
        <v>319</v>
      </c>
      <c r="P4" s="153" t="s">
        <v>260</v>
      </c>
      <c r="Q4" s="153" t="s">
        <v>262</v>
      </c>
      <c r="R4" s="153" t="s">
        <v>263</v>
      </c>
      <c r="S4" s="153" t="s">
        <v>239</v>
      </c>
      <c r="T4" s="153" t="s">
        <v>275</v>
      </c>
      <c r="U4" s="153" t="s">
        <v>356</v>
      </c>
      <c r="V4" s="153" t="s">
        <v>264</v>
      </c>
      <c r="W4" s="153" t="s">
        <v>225</v>
      </c>
      <c r="X4" s="153" t="s">
        <v>328</v>
      </c>
      <c r="Y4" s="153" t="s">
        <v>226</v>
      </c>
      <c r="Z4" s="153" t="s">
        <v>243</v>
      </c>
      <c r="AA4" s="153" t="s">
        <v>265</v>
      </c>
      <c r="AB4" s="153" t="s">
        <v>268</v>
      </c>
      <c r="AC4" s="153" t="s">
        <v>228</v>
      </c>
      <c r="AD4" s="153" t="s">
        <v>269</v>
      </c>
      <c r="AE4" s="153" t="s">
        <v>270</v>
      </c>
      <c r="AF4" s="153" t="s">
        <v>271</v>
      </c>
      <c r="AG4" s="153" t="s">
        <v>3</v>
      </c>
      <c r="AH4" s="423" t="s">
        <v>272</v>
      </c>
    </row>
    <row r="5" spans="2:34" s="173" customFormat="1" ht="24" customHeight="1">
      <c r="B5" s="424"/>
      <c r="C5" s="168" t="s">
        <v>281</v>
      </c>
      <c r="D5" s="168" t="s">
        <v>248</v>
      </c>
      <c r="E5" s="168" t="s">
        <v>235</v>
      </c>
      <c r="F5" s="168" t="s">
        <v>232</v>
      </c>
      <c r="G5" s="168" t="s">
        <v>236</v>
      </c>
      <c r="H5" s="168" t="s">
        <v>234</v>
      </c>
      <c r="I5" s="168" t="s">
        <v>233</v>
      </c>
      <c r="J5" s="168" t="s">
        <v>251</v>
      </c>
      <c r="K5" s="168" t="s">
        <v>253</v>
      </c>
      <c r="L5" s="168" t="s">
        <v>255</v>
      </c>
      <c r="M5" s="168" t="s">
        <v>257</v>
      </c>
      <c r="N5" s="168" t="s">
        <v>258</v>
      </c>
      <c r="O5" s="168" t="s">
        <v>259</v>
      </c>
      <c r="P5" s="168" t="s">
        <v>261</v>
      </c>
      <c r="Q5" s="168" t="s">
        <v>237</v>
      </c>
      <c r="R5" s="168" t="s">
        <v>238</v>
      </c>
      <c r="S5" s="168" t="s">
        <v>240</v>
      </c>
      <c r="T5" s="168" t="s">
        <v>227</v>
      </c>
      <c r="U5" s="168" t="s">
        <v>276</v>
      </c>
      <c r="V5" s="168" t="s">
        <v>277</v>
      </c>
      <c r="W5" s="168" t="s">
        <v>241</v>
      </c>
      <c r="X5" s="168" t="s">
        <v>327</v>
      </c>
      <c r="Y5" s="168" t="s">
        <v>242</v>
      </c>
      <c r="Z5" s="168" t="s">
        <v>244</v>
      </c>
      <c r="AA5" s="168" t="s">
        <v>266</v>
      </c>
      <c r="AB5" s="168" t="s">
        <v>168</v>
      </c>
      <c r="AC5" s="168" t="s">
        <v>245</v>
      </c>
      <c r="AD5" s="168" t="s">
        <v>278</v>
      </c>
      <c r="AE5" s="168" t="s">
        <v>273</v>
      </c>
      <c r="AF5" s="425" t="s">
        <v>267</v>
      </c>
      <c r="AG5" s="168" t="s">
        <v>78</v>
      </c>
      <c r="AH5" s="426" t="s">
        <v>91</v>
      </c>
    </row>
    <row r="6" spans="2:34" s="173" customFormat="1">
      <c r="B6" s="424"/>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427"/>
    </row>
    <row r="7" spans="2:34" s="216" customFormat="1">
      <c r="B7" s="428" t="s">
        <v>43</v>
      </c>
      <c r="C7" s="183">
        <v>56.923000000000002</v>
      </c>
      <c r="D7" s="183">
        <v>5.8840000000000003</v>
      </c>
      <c r="E7" s="183">
        <v>22.515000000000001</v>
      </c>
      <c r="F7" s="183">
        <v>3.1859999999999999</v>
      </c>
      <c r="G7" s="183">
        <v>3.7120000000000002</v>
      </c>
      <c r="H7" s="183">
        <v>7.7960000000000003</v>
      </c>
      <c r="I7" s="183">
        <v>6.5</v>
      </c>
      <c r="J7" s="183">
        <v>4.8550000000000004</v>
      </c>
      <c r="K7" s="183">
        <v>0.88200000000000001</v>
      </c>
      <c r="L7" s="183">
        <v>1.5109999999999999</v>
      </c>
      <c r="M7" s="183">
        <v>0</v>
      </c>
      <c r="N7" s="183">
        <v>0</v>
      </c>
      <c r="O7" s="183">
        <v>0</v>
      </c>
      <c r="P7" s="183">
        <v>0</v>
      </c>
      <c r="Q7" s="183">
        <v>80.319999999999993</v>
      </c>
      <c r="R7" s="183">
        <v>14.432</v>
      </c>
      <c r="S7" s="183">
        <v>1.944</v>
      </c>
      <c r="T7" s="183">
        <v>2.1219999999999999</v>
      </c>
      <c r="U7" s="183">
        <v>33.142000000000003</v>
      </c>
      <c r="V7" s="183">
        <v>1.18</v>
      </c>
      <c r="W7" s="183">
        <v>0.85299999999999998</v>
      </c>
      <c r="X7" s="183">
        <v>0</v>
      </c>
      <c r="Y7" s="183">
        <v>0</v>
      </c>
      <c r="Z7" s="183">
        <v>2.286</v>
      </c>
      <c r="AA7" s="183">
        <v>2.0470000000000002</v>
      </c>
      <c r="AB7" s="183">
        <v>56.935000000000002</v>
      </c>
      <c r="AC7" s="183">
        <v>13.031000000000001</v>
      </c>
      <c r="AD7" s="183">
        <v>11.021000000000001</v>
      </c>
      <c r="AE7" s="183">
        <v>25.276</v>
      </c>
      <c r="AF7" s="183">
        <v>20.161999999999978</v>
      </c>
      <c r="AG7" s="183">
        <v>378.51499999999999</v>
      </c>
      <c r="AH7" s="239">
        <v>344.32299999999998</v>
      </c>
    </row>
    <row r="8" spans="2:34" s="216" customFormat="1">
      <c r="B8" s="428" t="s">
        <v>44</v>
      </c>
      <c r="C8" s="183">
        <v>59.04</v>
      </c>
      <c r="D8" s="183">
        <v>6.4390000000000001</v>
      </c>
      <c r="E8" s="183">
        <v>22.63</v>
      </c>
      <c r="F8" s="183">
        <v>3.6859999999999999</v>
      </c>
      <c r="G8" s="183">
        <v>4.4790000000000001</v>
      </c>
      <c r="H8" s="183">
        <v>7.6379999999999999</v>
      </c>
      <c r="I8" s="183">
        <v>6.6120000000000001</v>
      </c>
      <c r="J8" s="183">
        <v>4.2690000000000001</v>
      </c>
      <c r="K8" s="183">
        <v>0.95599999999999996</v>
      </c>
      <c r="L8" s="183">
        <v>1.7509999999999999</v>
      </c>
      <c r="M8" s="183">
        <v>0</v>
      </c>
      <c r="N8" s="183">
        <v>0</v>
      </c>
      <c r="O8" s="183">
        <v>0</v>
      </c>
      <c r="P8" s="429">
        <v>0</v>
      </c>
      <c r="Q8" s="183">
        <v>89.778000000000006</v>
      </c>
      <c r="R8" s="183">
        <v>15.273</v>
      </c>
      <c r="S8" s="183">
        <v>2.0369999999999999</v>
      </c>
      <c r="T8" s="183">
        <v>3.2360000000000002</v>
      </c>
      <c r="U8" s="183">
        <v>32.228000000000002</v>
      </c>
      <c r="V8" s="183">
        <v>2.64</v>
      </c>
      <c r="W8" s="183">
        <v>1.518</v>
      </c>
      <c r="X8" s="183">
        <v>0</v>
      </c>
      <c r="Y8" s="183">
        <v>0</v>
      </c>
      <c r="Z8" s="183">
        <v>2.0640000000000001</v>
      </c>
      <c r="AA8" s="183">
        <v>2.2229999999999999</v>
      </c>
      <c r="AB8" s="183">
        <v>62.067999999999998</v>
      </c>
      <c r="AC8" s="183">
        <v>14.314</v>
      </c>
      <c r="AD8" s="183">
        <v>13.385999999999999</v>
      </c>
      <c r="AE8" s="183">
        <v>25.608000000000001</v>
      </c>
      <c r="AF8" s="183">
        <v>22.53899999999993</v>
      </c>
      <c r="AG8" s="183">
        <v>406.41199999999998</v>
      </c>
      <c r="AH8" s="239">
        <v>368.48399999999998</v>
      </c>
    </row>
    <row r="9" spans="2:34" s="216" customFormat="1">
      <c r="B9" s="428" t="s">
        <v>45</v>
      </c>
      <c r="C9" s="183">
        <v>61.738</v>
      </c>
      <c r="D9" s="183">
        <v>7.6109999999999998</v>
      </c>
      <c r="E9" s="183">
        <v>21.916</v>
      </c>
      <c r="F9" s="183">
        <v>4.1310000000000002</v>
      </c>
      <c r="G9" s="183">
        <v>2.8519999999999999</v>
      </c>
      <c r="H9" s="183">
        <v>7.6390000000000002</v>
      </c>
      <c r="I9" s="183">
        <v>6.9749999999999996</v>
      </c>
      <c r="J9" s="183">
        <v>4.2910000000000004</v>
      </c>
      <c r="K9" s="183">
        <v>0.80200000000000005</v>
      </c>
      <c r="L9" s="183">
        <v>1.921</v>
      </c>
      <c r="M9" s="183">
        <v>0.82199999999999995</v>
      </c>
      <c r="N9" s="183">
        <v>0</v>
      </c>
      <c r="O9" s="183">
        <v>0</v>
      </c>
      <c r="P9" s="429">
        <v>0</v>
      </c>
      <c r="Q9" s="183">
        <v>92.128</v>
      </c>
      <c r="R9" s="183">
        <v>15.281000000000001</v>
      </c>
      <c r="S9" s="183">
        <v>1.2450000000000001</v>
      </c>
      <c r="T9" s="183">
        <v>3.0339999999999998</v>
      </c>
      <c r="U9" s="183">
        <v>29.152000000000001</v>
      </c>
      <c r="V9" s="183">
        <v>3.456</v>
      </c>
      <c r="W9" s="183">
        <v>1.31</v>
      </c>
      <c r="X9" s="183">
        <v>0</v>
      </c>
      <c r="Y9" s="183">
        <v>0</v>
      </c>
      <c r="Z9" s="183">
        <v>2.1829999999999998</v>
      </c>
      <c r="AA9" s="183">
        <v>2.3570000000000002</v>
      </c>
      <c r="AB9" s="183">
        <v>63.161999999999999</v>
      </c>
      <c r="AC9" s="183">
        <v>15.391</v>
      </c>
      <c r="AD9" s="183">
        <v>11.706</v>
      </c>
      <c r="AE9" s="183">
        <v>26.954000000000001</v>
      </c>
      <c r="AF9" s="183">
        <v>24.353999999999928</v>
      </c>
      <c r="AG9" s="183">
        <v>412.411</v>
      </c>
      <c r="AH9" s="239">
        <v>374.529</v>
      </c>
    </row>
    <row r="10" spans="2:34" s="216" customFormat="1">
      <c r="B10" s="428" t="s">
        <v>46</v>
      </c>
      <c r="C10" s="183">
        <v>63.988</v>
      </c>
      <c r="D10" s="183">
        <v>8.6159999999999997</v>
      </c>
      <c r="E10" s="183">
        <v>22.146999999999998</v>
      </c>
      <c r="F10" s="183">
        <v>5.01</v>
      </c>
      <c r="G10" s="183">
        <v>2.5390000000000001</v>
      </c>
      <c r="H10" s="183">
        <v>8.02</v>
      </c>
      <c r="I10" s="183">
        <v>7.3819999999999997</v>
      </c>
      <c r="J10" s="183">
        <v>4.3360000000000003</v>
      </c>
      <c r="K10" s="183">
        <v>0.80400000000000005</v>
      </c>
      <c r="L10" s="183">
        <v>2.1890000000000001</v>
      </c>
      <c r="M10" s="183">
        <v>0.81299999999999994</v>
      </c>
      <c r="N10" s="183">
        <v>0.27800000000000002</v>
      </c>
      <c r="O10" s="183">
        <v>0</v>
      </c>
      <c r="P10" s="429">
        <v>0</v>
      </c>
      <c r="Q10" s="183">
        <v>94.680999999999997</v>
      </c>
      <c r="R10" s="183">
        <v>16.059999999999999</v>
      </c>
      <c r="S10" s="183">
        <v>3.5999999999999997E-2</v>
      </c>
      <c r="T10" s="183">
        <v>1.5960000000000001</v>
      </c>
      <c r="U10" s="183">
        <v>26.39</v>
      </c>
      <c r="V10" s="183">
        <v>3.7320000000000002</v>
      </c>
      <c r="W10" s="183">
        <v>0.95799999999999996</v>
      </c>
      <c r="X10" s="183">
        <v>0</v>
      </c>
      <c r="Y10" s="183">
        <v>0</v>
      </c>
      <c r="Z10" s="183">
        <v>2.2869999999999999</v>
      </c>
      <c r="AA10" s="183">
        <v>2.3559999999999999</v>
      </c>
      <c r="AB10" s="183">
        <v>63.529000000000003</v>
      </c>
      <c r="AC10" s="183">
        <v>16.797000000000001</v>
      </c>
      <c r="AD10" s="183">
        <v>10.741</v>
      </c>
      <c r="AE10" s="183">
        <v>27.484000000000002</v>
      </c>
      <c r="AF10" s="183">
        <v>25.01400000000001</v>
      </c>
      <c r="AG10" s="183">
        <v>417.78300000000002</v>
      </c>
      <c r="AH10" s="239">
        <v>380.16399999999999</v>
      </c>
    </row>
    <row r="11" spans="2:34" s="216" customFormat="1">
      <c r="B11" s="428" t="s">
        <v>47</v>
      </c>
      <c r="C11" s="183">
        <v>70.459999999999994</v>
      </c>
      <c r="D11" s="183">
        <v>9.83</v>
      </c>
      <c r="E11" s="183">
        <v>22.786000000000001</v>
      </c>
      <c r="F11" s="183">
        <v>4.9859999999999998</v>
      </c>
      <c r="G11" s="183">
        <v>2.5579999999999998</v>
      </c>
      <c r="H11" s="183">
        <v>8.5950000000000006</v>
      </c>
      <c r="I11" s="183">
        <v>7.61</v>
      </c>
      <c r="J11" s="183">
        <v>4.6890000000000001</v>
      </c>
      <c r="K11" s="183">
        <v>0.79900000000000004</v>
      </c>
      <c r="L11" s="183">
        <v>2.3130000000000002</v>
      </c>
      <c r="M11" s="183">
        <v>0.81599999999999995</v>
      </c>
      <c r="N11" s="183">
        <v>0.41599999999999998</v>
      </c>
      <c r="O11" s="183">
        <v>0</v>
      </c>
      <c r="P11" s="429">
        <v>0</v>
      </c>
      <c r="Q11" s="183">
        <v>100.32299999999999</v>
      </c>
      <c r="R11" s="183">
        <v>15.773</v>
      </c>
      <c r="S11" s="183">
        <v>0.82499999999999996</v>
      </c>
      <c r="T11" s="183">
        <v>2.2250000000000001</v>
      </c>
      <c r="U11" s="183">
        <v>27.629000000000001</v>
      </c>
      <c r="V11" s="183">
        <v>3.1080000000000001</v>
      </c>
      <c r="W11" s="183">
        <v>1.179</v>
      </c>
      <c r="X11" s="183">
        <v>0</v>
      </c>
      <c r="Y11" s="183">
        <v>0</v>
      </c>
      <c r="Z11" s="183">
        <v>2.391</v>
      </c>
      <c r="AA11" s="183">
        <v>2.504</v>
      </c>
      <c r="AB11" s="183">
        <v>75.147999999999996</v>
      </c>
      <c r="AC11" s="183">
        <v>18.898</v>
      </c>
      <c r="AD11" s="183">
        <v>10.269</v>
      </c>
      <c r="AE11" s="183">
        <v>29.939</v>
      </c>
      <c r="AF11" s="183">
        <v>24.805999999999983</v>
      </c>
      <c r="AG11" s="183">
        <v>450.875</v>
      </c>
      <c r="AH11" s="239">
        <v>411.702</v>
      </c>
    </row>
    <row r="12" spans="2:34" s="216" customFormat="1">
      <c r="B12" s="428" t="s">
        <v>48</v>
      </c>
      <c r="C12" s="183">
        <v>72.311000000000007</v>
      </c>
      <c r="D12" s="183">
        <v>10.48</v>
      </c>
      <c r="E12" s="183">
        <v>23.312999999999999</v>
      </c>
      <c r="F12" s="183">
        <v>6.25</v>
      </c>
      <c r="G12" s="183">
        <v>2.7160000000000002</v>
      </c>
      <c r="H12" s="183">
        <v>8.0709999999999997</v>
      </c>
      <c r="I12" s="183">
        <v>7.8890000000000002</v>
      </c>
      <c r="J12" s="183">
        <v>4.7370000000000001</v>
      </c>
      <c r="K12" s="183">
        <v>0.872</v>
      </c>
      <c r="L12" s="183">
        <v>2.3530000000000002</v>
      </c>
      <c r="M12" s="183">
        <v>0.75</v>
      </c>
      <c r="N12" s="183">
        <v>0.498</v>
      </c>
      <c r="O12" s="183">
        <v>0</v>
      </c>
      <c r="P12" s="429">
        <v>0</v>
      </c>
      <c r="Q12" s="183">
        <v>107.54600000000001</v>
      </c>
      <c r="R12" s="183">
        <v>17.140999999999998</v>
      </c>
      <c r="S12" s="183">
        <v>1.7450000000000001</v>
      </c>
      <c r="T12" s="183">
        <v>2.282</v>
      </c>
      <c r="U12" s="183">
        <v>33.722999999999999</v>
      </c>
      <c r="V12" s="183">
        <v>4.7430000000000003</v>
      </c>
      <c r="W12" s="183">
        <v>1.284</v>
      </c>
      <c r="X12" s="183">
        <v>0</v>
      </c>
      <c r="Y12" s="183">
        <v>0</v>
      </c>
      <c r="Z12" s="183">
        <v>2.508</v>
      </c>
      <c r="AA12" s="183">
        <v>2.9239999999999999</v>
      </c>
      <c r="AB12" s="183">
        <v>80.923000000000002</v>
      </c>
      <c r="AC12" s="183">
        <v>20.048999999999999</v>
      </c>
      <c r="AD12" s="183">
        <v>12.215999999999999</v>
      </c>
      <c r="AE12" s="183">
        <v>30.341000000000001</v>
      </c>
      <c r="AF12" s="183">
        <v>25.550000000000011</v>
      </c>
      <c r="AG12" s="183">
        <v>483.21499999999997</v>
      </c>
      <c r="AH12" s="239">
        <v>442.16500000000002</v>
      </c>
    </row>
    <row r="13" spans="2:34" s="216" customFormat="1">
      <c r="B13" s="428" t="s">
        <v>49</v>
      </c>
      <c r="C13" s="183">
        <v>73.302999999999997</v>
      </c>
      <c r="D13" s="183">
        <v>11.6</v>
      </c>
      <c r="E13" s="183">
        <v>23.437999999999999</v>
      </c>
      <c r="F13" s="183">
        <v>7.4539999999999997</v>
      </c>
      <c r="G13" s="183">
        <v>3.464</v>
      </c>
      <c r="H13" s="183">
        <v>8.4380000000000006</v>
      </c>
      <c r="I13" s="183">
        <v>7.8760000000000003</v>
      </c>
      <c r="J13" s="183">
        <v>4.95</v>
      </c>
      <c r="K13" s="183">
        <v>0.90600000000000003</v>
      </c>
      <c r="L13" s="183">
        <v>2.347</v>
      </c>
      <c r="M13" s="183">
        <v>0.74099999999999999</v>
      </c>
      <c r="N13" s="183">
        <v>0.58299999999999996</v>
      </c>
      <c r="O13" s="183">
        <v>0</v>
      </c>
      <c r="P13" s="429">
        <v>0</v>
      </c>
      <c r="Q13" s="183">
        <v>114.908</v>
      </c>
      <c r="R13" s="183">
        <v>18.077000000000002</v>
      </c>
      <c r="S13" s="183">
        <v>3.089</v>
      </c>
      <c r="T13" s="183">
        <v>3.0419999999999998</v>
      </c>
      <c r="U13" s="183">
        <v>37.997999999999998</v>
      </c>
      <c r="V13" s="183">
        <v>8.0220000000000002</v>
      </c>
      <c r="W13" s="183">
        <v>2.016</v>
      </c>
      <c r="X13" s="183">
        <v>0</v>
      </c>
      <c r="Y13" s="183">
        <v>0</v>
      </c>
      <c r="Z13" s="183">
        <v>2.6230000000000002</v>
      </c>
      <c r="AA13" s="183">
        <v>3.258</v>
      </c>
      <c r="AB13" s="183">
        <v>85.558999999999997</v>
      </c>
      <c r="AC13" s="183">
        <v>21.219000000000001</v>
      </c>
      <c r="AD13" s="183">
        <v>13.615</v>
      </c>
      <c r="AE13" s="183">
        <v>34.686</v>
      </c>
      <c r="AF13" s="183">
        <v>26.516000000000076</v>
      </c>
      <c r="AG13" s="183">
        <v>519.72799999999995</v>
      </c>
      <c r="AH13" s="239">
        <v>473.17</v>
      </c>
    </row>
    <row r="14" spans="2:34" s="216" customFormat="1">
      <c r="B14" s="428" t="s">
        <v>50</v>
      </c>
      <c r="C14" s="183">
        <v>78.903000000000006</v>
      </c>
      <c r="D14" s="183">
        <v>12.426</v>
      </c>
      <c r="E14" s="183">
        <v>23.585000000000001</v>
      </c>
      <c r="F14" s="183">
        <v>9.6370000000000005</v>
      </c>
      <c r="G14" s="183">
        <v>3.7559999999999998</v>
      </c>
      <c r="H14" s="183">
        <v>7.641</v>
      </c>
      <c r="I14" s="183">
        <v>7.9139999999999997</v>
      </c>
      <c r="J14" s="183">
        <v>5.1390000000000002</v>
      </c>
      <c r="K14" s="183">
        <v>1.1120000000000001</v>
      </c>
      <c r="L14" s="183">
        <v>2.3039999999999998</v>
      </c>
      <c r="M14" s="183">
        <v>0.69599999999999995</v>
      </c>
      <c r="N14" s="183">
        <v>0.74</v>
      </c>
      <c r="O14" s="183">
        <v>0</v>
      </c>
      <c r="P14" s="429">
        <v>0</v>
      </c>
      <c r="Q14" s="183">
        <v>123.42400000000001</v>
      </c>
      <c r="R14" s="183">
        <v>20.306000000000001</v>
      </c>
      <c r="S14" s="183">
        <v>2.7650000000000001</v>
      </c>
      <c r="T14" s="183">
        <v>3.83</v>
      </c>
      <c r="U14" s="183">
        <v>40.667999999999999</v>
      </c>
      <c r="V14" s="183">
        <v>5.67</v>
      </c>
      <c r="W14" s="183">
        <v>2.1549999999999998</v>
      </c>
      <c r="X14" s="183">
        <v>0</v>
      </c>
      <c r="Y14" s="183">
        <v>0</v>
      </c>
      <c r="Z14" s="183">
        <v>2.7450000000000001</v>
      </c>
      <c r="AA14" s="183">
        <v>3.5449999999999999</v>
      </c>
      <c r="AB14" s="183">
        <v>90.915999999999997</v>
      </c>
      <c r="AC14" s="183">
        <v>22.332999999999998</v>
      </c>
      <c r="AD14" s="183">
        <v>14.663</v>
      </c>
      <c r="AE14" s="183">
        <v>36.529000000000003</v>
      </c>
      <c r="AF14" s="183">
        <v>28.098999999999933</v>
      </c>
      <c r="AG14" s="183">
        <v>551.50099999999998</v>
      </c>
      <c r="AH14" s="239">
        <v>502.32799999999997</v>
      </c>
    </row>
    <row r="15" spans="2:34" s="216" customFormat="1">
      <c r="B15" s="428" t="s">
        <v>51</v>
      </c>
      <c r="C15" s="183">
        <v>80.852999999999994</v>
      </c>
      <c r="D15" s="183">
        <v>12.946999999999999</v>
      </c>
      <c r="E15" s="183">
        <v>24.905000000000001</v>
      </c>
      <c r="F15" s="183">
        <v>9.9580000000000002</v>
      </c>
      <c r="G15" s="183">
        <v>4.165</v>
      </c>
      <c r="H15" s="183">
        <v>7.9820000000000002</v>
      </c>
      <c r="I15" s="183">
        <v>8.2149999999999999</v>
      </c>
      <c r="J15" s="183">
        <v>5.3929999999999998</v>
      </c>
      <c r="K15" s="183">
        <v>1.9490000000000001</v>
      </c>
      <c r="L15" s="183">
        <v>2.302</v>
      </c>
      <c r="M15" s="183">
        <v>0.70499999999999996</v>
      </c>
      <c r="N15" s="183">
        <v>0.86299999999999999</v>
      </c>
      <c r="O15" s="183">
        <v>0</v>
      </c>
      <c r="P15" s="429">
        <v>0</v>
      </c>
      <c r="Q15" s="183">
        <v>131.86600000000001</v>
      </c>
      <c r="R15" s="183">
        <v>22.443000000000001</v>
      </c>
      <c r="S15" s="183">
        <v>2.7829999999999999</v>
      </c>
      <c r="T15" s="183">
        <v>5.2679999999999998</v>
      </c>
      <c r="U15" s="183">
        <v>39.725000000000001</v>
      </c>
      <c r="V15" s="183">
        <v>7.3780000000000001</v>
      </c>
      <c r="W15" s="183">
        <v>1.68</v>
      </c>
      <c r="X15" s="183">
        <v>0</v>
      </c>
      <c r="Y15" s="183">
        <v>0</v>
      </c>
      <c r="Z15" s="183">
        <v>2.8580000000000001</v>
      </c>
      <c r="AA15" s="183">
        <v>3.8239999999999998</v>
      </c>
      <c r="AB15" s="183">
        <v>95.436999999999998</v>
      </c>
      <c r="AC15" s="183">
        <v>23.513999999999999</v>
      </c>
      <c r="AD15" s="183">
        <v>18.504999999999999</v>
      </c>
      <c r="AE15" s="183">
        <v>38.823</v>
      </c>
      <c r="AF15" s="183">
        <v>29.804999999999836</v>
      </c>
      <c r="AG15" s="183">
        <v>584.14599999999996</v>
      </c>
      <c r="AH15" s="239">
        <v>528.84299999999996</v>
      </c>
    </row>
    <row r="16" spans="2:34" s="216" customFormat="1">
      <c r="B16" s="428" t="s">
        <v>52</v>
      </c>
      <c r="C16" s="183">
        <v>75.816999999999993</v>
      </c>
      <c r="D16" s="183">
        <v>13.41</v>
      </c>
      <c r="E16" s="183">
        <v>24.614999999999998</v>
      </c>
      <c r="F16" s="183">
        <v>4.798</v>
      </c>
      <c r="G16" s="183">
        <v>3.2040000000000002</v>
      </c>
      <c r="H16" s="183">
        <v>7.8959999999999999</v>
      </c>
      <c r="I16" s="183">
        <v>8.5980000000000008</v>
      </c>
      <c r="J16" s="183">
        <v>5.5819999999999999</v>
      </c>
      <c r="K16" s="183">
        <v>1.835</v>
      </c>
      <c r="L16" s="183">
        <v>2.2709999999999999</v>
      </c>
      <c r="M16" s="183">
        <v>0.71099999999999997</v>
      </c>
      <c r="N16" s="183">
        <v>1.0409999999999999</v>
      </c>
      <c r="O16" s="183">
        <v>0</v>
      </c>
      <c r="P16" s="429">
        <v>0</v>
      </c>
      <c r="Q16" s="183">
        <v>126.41800000000001</v>
      </c>
      <c r="R16" s="183">
        <v>22.532</v>
      </c>
      <c r="S16" s="183">
        <v>1.889</v>
      </c>
      <c r="T16" s="183">
        <v>7.8520000000000003</v>
      </c>
      <c r="U16" s="183">
        <v>30.15</v>
      </c>
      <c r="V16" s="183">
        <v>7.9909999999999997</v>
      </c>
      <c r="W16" s="183">
        <v>2.5670000000000002</v>
      </c>
      <c r="X16" s="183">
        <v>0</v>
      </c>
      <c r="Y16" s="183">
        <v>0</v>
      </c>
      <c r="Z16" s="183">
        <v>2.9769999999999999</v>
      </c>
      <c r="AA16" s="183">
        <v>2.8370000000000002</v>
      </c>
      <c r="AB16" s="183">
        <v>96.613</v>
      </c>
      <c r="AC16" s="183">
        <v>24.515999999999998</v>
      </c>
      <c r="AD16" s="183">
        <v>18.390999999999998</v>
      </c>
      <c r="AE16" s="183">
        <v>43.307000000000002</v>
      </c>
      <c r="AF16" s="183">
        <v>31.662000000000035</v>
      </c>
      <c r="AG16" s="183">
        <v>569.48</v>
      </c>
      <c r="AH16" s="239">
        <v>510.197</v>
      </c>
    </row>
    <row r="17" spans="1:35" s="216" customFormat="1">
      <c r="B17" s="428" t="s">
        <v>53</v>
      </c>
      <c r="C17" s="183">
        <v>73.543999999999997</v>
      </c>
      <c r="D17" s="183">
        <v>12.7</v>
      </c>
      <c r="E17" s="183">
        <v>26.196999999999999</v>
      </c>
      <c r="F17" s="183">
        <v>4.8879999999999999</v>
      </c>
      <c r="G17" s="183">
        <v>3.016</v>
      </c>
      <c r="H17" s="183">
        <v>9.4619999999999997</v>
      </c>
      <c r="I17" s="183">
        <v>9.2460000000000004</v>
      </c>
      <c r="J17" s="183">
        <v>5.6749999999999998</v>
      </c>
      <c r="K17" s="183">
        <v>1.87</v>
      </c>
      <c r="L17" s="183">
        <v>2.262</v>
      </c>
      <c r="M17" s="183">
        <v>0.68700000000000006</v>
      </c>
      <c r="N17" s="183">
        <v>1.119</v>
      </c>
      <c r="O17" s="183">
        <v>5.7000000000000002E-2</v>
      </c>
      <c r="P17" s="429">
        <v>0</v>
      </c>
      <c r="Q17" s="183">
        <v>125.349</v>
      </c>
      <c r="R17" s="183">
        <v>21.707000000000001</v>
      </c>
      <c r="S17" s="183">
        <v>9.1999999999999998E-2</v>
      </c>
      <c r="T17" s="183">
        <v>2.4910000000000001</v>
      </c>
      <c r="U17" s="183">
        <v>34.435000000000002</v>
      </c>
      <c r="V17" s="183">
        <v>5.6</v>
      </c>
      <c r="W17" s="183">
        <v>0.92300000000000004</v>
      </c>
      <c r="X17" s="183">
        <v>0</v>
      </c>
      <c r="Y17" s="183">
        <v>0</v>
      </c>
      <c r="Z17" s="183">
        <v>3.028</v>
      </c>
      <c r="AA17" s="183">
        <v>2.3860000000000001</v>
      </c>
      <c r="AB17" s="183">
        <v>96.638000000000005</v>
      </c>
      <c r="AC17" s="183">
        <v>25.061</v>
      </c>
      <c r="AD17" s="183">
        <v>12.958</v>
      </c>
      <c r="AE17" s="183">
        <v>46.155999999999999</v>
      </c>
      <c r="AF17" s="183">
        <v>33.150999999999954</v>
      </c>
      <c r="AG17" s="183">
        <v>560.69799999999998</v>
      </c>
      <c r="AH17" s="239">
        <v>503.858</v>
      </c>
    </row>
    <row r="18" spans="1:35" s="216" customFormat="1">
      <c r="B18" s="428" t="s">
        <v>54</v>
      </c>
      <c r="C18" s="183">
        <v>86.290999999999997</v>
      </c>
      <c r="D18" s="183">
        <v>14.994999999999999</v>
      </c>
      <c r="E18" s="183">
        <v>27.256</v>
      </c>
      <c r="F18" s="183">
        <v>5.9610000000000003</v>
      </c>
      <c r="G18" s="183">
        <v>2.97</v>
      </c>
      <c r="H18" s="183">
        <v>9.3049999999999997</v>
      </c>
      <c r="I18" s="183">
        <v>9.4339999999999993</v>
      </c>
      <c r="J18" s="183">
        <v>5.7729999999999997</v>
      </c>
      <c r="K18" s="183">
        <v>2.1829999999999998</v>
      </c>
      <c r="L18" s="183">
        <v>2.5089999999999999</v>
      </c>
      <c r="M18" s="183">
        <v>0.66</v>
      </c>
      <c r="N18" s="183">
        <v>1.2829999999999999</v>
      </c>
      <c r="O18" s="183">
        <v>0.24299999999999999</v>
      </c>
      <c r="P18" s="429">
        <v>0</v>
      </c>
      <c r="Q18" s="183">
        <v>132.006</v>
      </c>
      <c r="R18" s="183">
        <v>22.106999999999999</v>
      </c>
      <c r="S18" s="183">
        <v>-0.86699999999999999</v>
      </c>
      <c r="T18" s="183">
        <v>3.601</v>
      </c>
      <c r="U18" s="183">
        <v>36.323</v>
      </c>
      <c r="V18" s="183">
        <v>7.6079999999999997</v>
      </c>
      <c r="W18" s="183">
        <v>1.458</v>
      </c>
      <c r="X18" s="183">
        <v>0</v>
      </c>
      <c r="Y18" s="183">
        <v>4.2000000000000003E-2</v>
      </c>
      <c r="Z18" s="183">
        <v>3.0640000000000001</v>
      </c>
      <c r="AA18" s="183">
        <v>2.7160000000000002</v>
      </c>
      <c r="AB18" s="183">
        <v>97.747</v>
      </c>
      <c r="AC18" s="183">
        <v>25.585000000000001</v>
      </c>
      <c r="AD18" s="183">
        <v>15.414999999999999</v>
      </c>
      <c r="AE18" s="183">
        <v>46.847999999999999</v>
      </c>
      <c r="AF18" s="183">
        <v>38.521000000000072</v>
      </c>
      <c r="AG18" s="183">
        <v>601.03700000000003</v>
      </c>
      <c r="AH18" s="239">
        <v>540.86599999999999</v>
      </c>
    </row>
    <row r="19" spans="1:35" s="216" customFormat="1">
      <c r="B19" s="428" t="s">
        <v>55</v>
      </c>
      <c r="C19" s="183">
        <v>98.097999999999999</v>
      </c>
      <c r="D19" s="183">
        <v>16.106000000000002</v>
      </c>
      <c r="E19" s="183">
        <v>26.797999999999998</v>
      </c>
      <c r="F19" s="183">
        <v>6.125</v>
      </c>
      <c r="G19" s="183">
        <v>2.794</v>
      </c>
      <c r="H19" s="183">
        <v>9.8780000000000001</v>
      </c>
      <c r="I19" s="183">
        <v>10.18</v>
      </c>
      <c r="J19" s="183">
        <v>5.9210000000000003</v>
      </c>
      <c r="K19" s="183">
        <v>2.637</v>
      </c>
      <c r="L19" s="183">
        <v>3.0019999999999998</v>
      </c>
      <c r="M19" s="183">
        <v>0.67800000000000005</v>
      </c>
      <c r="N19" s="183">
        <v>1.7090000000000001</v>
      </c>
      <c r="O19" s="183">
        <v>0.34100000000000003</v>
      </c>
      <c r="P19" s="429">
        <v>0</v>
      </c>
      <c r="Q19" s="183">
        <v>133.91499999999999</v>
      </c>
      <c r="R19" s="183">
        <v>20.332999999999998</v>
      </c>
      <c r="S19" s="183">
        <v>-1.546</v>
      </c>
      <c r="T19" s="183">
        <v>4.3369999999999997</v>
      </c>
      <c r="U19" s="183">
        <v>34.216999999999999</v>
      </c>
      <c r="V19" s="183">
        <v>7.52</v>
      </c>
      <c r="W19" s="183">
        <v>2.032</v>
      </c>
      <c r="X19" s="183">
        <v>0</v>
      </c>
      <c r="Y19" s="183">
        <v>2.3820000000000001</v>
      </c>
      <c r="Z19" s="183">
        <v>3.113</v>
      </c>
      <c r="AA19" s="183">
        <v>2.9049999999999998</v>
      </c>
      <c r="AB19" s="183">
        <v>101.59699999999999</v>
      </c>
      <c r="AC19" s="183">
        <v>25.797999999999998</v>
      </c>
      <c r="AD19" s="183">
        <v>16.690000000000001</v>
      </c>
      <c r="AE19" s="183">
        <v>48.91</v>
      </c>
      <c r="AF19" s="183">
        <v>36.981000000000108</v>
      </c>
      <c r="AG19" s="183">
        <v>623.45100000000002</v>
      </c>
      <c r="AH19" s="239">
        <v>559.99699999999996</v>
      </c>
    </row>
    <row r="20" spans="1:35" s="216" customFormat="1">
      <c r="A20" s="228"/>
      <c r="B20" s="428" t="s">
        <v>56</v>
      </c>
      <c r="C20" s="183">
        <v>100.694</v>
      </c>
      <c r="D20" s="183">
        <v>16.617999999999999</v>
      </c>
      <c r="E20" s="183">
        <v>26.571000000000002</v>
      </c>
      <c r="F20" s="183">
        <v>6.907</v>
      </c>
      <c r="G20" s="183">
        <v>2.2330000000000001</v>
      </c>
      <c r="H20" s="183">
        <v>9.59</v>
      </c>
      <c r="I20" s="183">
        <v>10.138999999999999</v>
      </c>
      <c r="J20" s="183">
        <v>5.9870000000000001</v>
      </c>
      <c r="K20" s="183">
        <v>2.8180000000000001</v>
      </c>
      <c r="L20" s="183">
        <v>3.0329999999999999</v>
      </c>
      <c r="M20" s="183">
        <v>0.65400000000000003</v>
      </c>
      <c r="N20" s="183">
        <v>2.746</v>
      </c>
      <c r="O20" s="183">
        <v>0.25800000000000001</v>
      </c>
      <c r="P20" s="429">
        <v>0</v>
      </c>
      <c r="Q20" s="183">
        <v>132.559</v>
      </c>
      <c r="R20" s="183">
        <v>20.550999999999998</v>
      </c>
      <c r="S20" s="183">
        <v>-0.81899999999999995</v>
      </c>
      <c r="T20" s="183">
        <v>3.927</v>
      </c>
      <c r="U20" s="183">
        <v>36.533999999999999</v>
      </c>
      <c r="V20" s="183">
        <v>4.2140000000000004</v>
      </c>
      <c r="W20" s="183">
        <v>1.7370000000000001</v>
      </c>
      <c r="X20" s="183">
        <v>0</v>
      </c>
      <c r="Y20" s="183">
        <v>1.7729999999999999</v>
      </c>
      <c r="Z20" s="183">
        <v>3.085</v>
      </c>
      <c r="AA20" s="183">
        <v>3.1059999999999999</v>
      </c>
      <c r="AB20" s="183">
        <v>104.483</v>
      </c>
      <c r="AC20" s="183">
        <v>26.149000000000001</v>
      </c>
      <c r="AD20" s="183">
        <v>16.923999999999999</v>
      </c>
      <c r="AE20" s="183">
        <v>51.883000000000003</v>
      </c>
      <c r="AF20" s="183">
        <v>41.051999999999907</v>
      </c>
      <c r="AG20" s="183">
        <v>635.40599999999995</v>
      </c>
      <c r="AH20" s="239">
        <v>566.27499999999998</v>
      </c>
    </row>
    <row r="21" spans="1:35" s="216" customFormat="1">
      <c r="B21" s="428" t="s">
        <v>57</v>
      </c>
      <c r="C21" s="183">
        <v>106.455</v>
      </c>
      <c r="D21" s="183">
        <v>17.137</v>
      </c>
      <c r="E21" s="183">
        <v>26.882000000000001</v>
      </c>
      <c r="F21" s="183">
        <v>9.3729999999999993</v>
      </c>
      <c r="G21" s="183">
        <v>3.1080000000000001</v>
      </c>
      <c r="H21" s="183">
        <v>9.5559999999999992</v>
      </c>
      <c r="I21" s="183">
        <v>10.308</v>
      </c>
      <c r="J21" s="183">
        <v>6.1050000000000004</v>
      </c>
      <c r="K21" s="183">
        <v>3.0030000000000001</v>
      </c>
      <c r="L21" s="183">
        <v>3.0179999999999998</v>
      </c>
      <c r="M21" s="183">
        <v>1.1879999999999999</v>
      </c>
      <c r="N21" s="183">
        <v>3.419</v>
      </c>
      <c r="O21" s="183">
        <v>0.35499999999999998</v>
      </c>
      <c r="P21" s="429">
        <v>0</v>
      </c>
      <c r="Q21" s="183">
        <v>135.48099999999999</v>
      </c>
      <c r="R21" s="183">
        <v>20.853999999999999</v>
      </c>
      <c r="S21" s="183">
        <v>1.2829999999999999</v>
      </c>
      <c r="T21" s="183">
        <v>3.9079999999999999</v>
      </c>
      <c r="U21" s="183">
        <v>37.360999999999997</v>
      </c>
      <c r="V21" s="183">
        <v>3.31</v>
      </c>
      <c r="W21" s="183">
        <v>1.1180000000000001</v>
      </c>
      <c r="X21" s="183">
        <v>0</v>
      </c>
      <c r="Y21" s="183">
        <v>2.4300000000000002</v>
      </c>
      <c r="Z21" s="183">
        <v>3.12</v>
      </c>
      <c r="AA21" s="183">
        <v>3.4009999999999998</v>
      </c>
      <c r="AB21" s="183">
        <v>107.306</v>
      </c>
      <c r="AC21" s="183">
        <v>27.369</v>
      </c>
      <c r="AD21" s="183">
        <v>18.119</v>
      </c>
      <c r="AE21" s="183">
        <v>54.323</v>
      </c>
      <c r="AF21" s="183">
        <v>42.874000000000024</v>
      </c>
      <c r="AG21" s="183">
        <v>662.16399999999999</v>
      </c>
      <c r="AH21" s="239">
        <v>589.95000000000005</v>
      </c>
    </row>
    <row r="22" spans="1:35" s="216" customFormat="1">
      <c r="B22" s="246" t="s">
        <v>58</v>
      </c>
      <c r="C22" s="183">
        <v>111.176</v>
      </c>
      <c r="D22" s="183">
        <v>17.14</v>
      </c>
      <c r="E22" s="183">
        <v>27.155999999999999</v>
      </c>
      <c r="F22" s="183">
        <v>10.853999999999999</v>
      </c>
      <c r="G22" s="183">
        <v>2.9249999999999998</v>
      </c>
      <c r="H22" s="183">
        <v>9.2509999999999994</v>
      </c>
      <c r="I22" s="183">
        <v>10.449</v>
      </c>
      <c r="J22" s="183">
        <v>5.8940000000000001</v>
      </c>
      <c r="K22" s="183">
        <v>3.2050000000000001</v>
      </c>
      <c r="L22" s="183">
        <v>2.9729999999999999</v>
      </c>
      <c r="M22" s="183">
        <v>1.647</v>
      </c>
      <c r="N22" s="183">
        <v>3.9820000000000002</v>
      </c>
      <c r="O22" s="183">
        <v>0.44800000000000001</v>
      </c>
      <c r="P22" s="429">
        <v>0</v>
      </c>
      <c r="Q22" s="183">
        <v>140.001</v>
      </c>
      <c r="R22" s="183">
        <v>23.643999999999998</v>
      </c>
      <c r="S22" s="183">
        <v>-2.5999999999999999E-2</v>
      </c>
      <c r="T22" s="183">
        <v>5.5590000000000002</v>
      </c>
      <c r="U22" s="183">
        <v>42.726999999999997</v>
      </c>
      <c r="V22" s="183">
        <v>1.544</v>
      </c>
      <c r="W22" s="183">
        <v>7.6999999999999999E-2</v>
      </c>
      <c r="X22" s="183">
        <v>0</v>
      </c>
      <c r="Y22" s="183">
        <v>3.117</v>
      </c>
      <c r="Z22" s="183">
        <v>3.137</v>
      </c>
      <c r="AA22" s="183">
        <v>3.802</v>
      </c>
      <c r="AB22" s="183">
        <v>110.26</v>
      </c>
      <c r="AC22" s="183">
        <v>28.141999999999999</v>
      </c>
      <c r="AD22" s="183">
        <v>19.623999999999999</v>
      </c>
      <c r="AE22" s="183">
        <v>55.978000000000002</v>
      </c>
      <c r="AF22" s="183">
        <v>43.982999999999834</v>
      </c>
      <c r="AG22" s="183">
        <v>688.66899999999998</v>
      </c>
      <c r="AH22" s="239">
        <v>612.00699999999995</v>
      </c>
    </row>
    <row r="23" spans="1:35" s="216" customFormat="1">
      <c r="B23" s="246" t="s">
        <v>59</v>
      </c>
      <c r="C23" s="229">
        <v>116.152</v>
      </c>
      <c r="D23" s="229">
        <v>17.800999999999998</v>
      </c>
      <c r="E23" s="229">
        <v>27.622</v>
      </c>
      <c r="F23" s="229">
        <v>11.273999999999999</v>
      </c>
      <c r="G23" s="229">
        <v>3.323</v>
      </c>
      <c r="H23" s="229">
        <v>9.1059999999999999</v>
      </c>
      <c r="I23" s="229">
        <v>10.696999999999999</v>
      </c>
      <c r="J23" s="229">
        <v>5.9059999999999997</v>
      </c>
      <c r="K23" s="229">
        <v>3.04</v>
      </c>
      <c r="L23" s="229">
        <v>3.7170000000000001</v>
      </c>
      <c r="M23" s="229">
        <v>1.7729999999999999</v>
      </c>
      <c r="N23" s="183">
        <v>4.8469999999999995</v>
      </c>
      <c r="O23" s="229">
        <v>0.503</v>
      </c>
      <c r="P23" s="211">
        <v>0</v>
      </c>
      <c r="Q23" s="183">
        <v>146.15899999999999</v>
      </c>
      <c r="R23" s="183">
        <v>24.327999999999999</v>
      </c>
      <c r="S23" s="183">
        <v>-1.613</v>
      </c>
      <c r="T23" s="229">
        <v>7.06</v>
      </c>
      <c r="U23" s="229">
        <v>44.390999999999998</v>
      </c>
      <c r="V23" s="229">
        <v>0.41</v>
      </c>
      <c r="W23" s="229">
        <v>-0.56200000000000006</v>
      </c>
      <c r="X23" s="183">
        <v>0</v>
      </c>
      <c r="Y23" s="229">
        <v>3.198</v>
      </c>
      <c r="Z23" s="229">
        <v>3.1150000000000002</v>
      </c>
      <c r="AA23" s="229">
        <v>4.6500000000000004</v>
      </c>
      <c r="AB23" s="183">
        <v>114.06099999999999</v>
      </c>
      <c r="AC23" s="229">
        <v>28.986000000000001</v>
      </c>
      <c r="AD23" s="229">
        <v>20.914000000000001</v>
      </c>
      <c r="AE23" s="229">
        <v>57.462000000000003</v>
      </c>
      <c r="AF23" s="183">
        <v>44.644000000000119</v>
      </c>
      <c r="AG23" s="229">
        <v>712.96400000000006</v>
      </c>
      <c r="AH23" s="430">
        <v>634.06600000000003</v>
      </c>
    </row>
    <row r="24" spans="1:35" s="216" customFormat="1">
      <c r="B24" s="246" t="s">
        <v>60</v>
      </c>
      <c r="C24" s="229">
        <v>121.973</v>
      </c>
      <c r="D24" s="229">
        <v>17.510000000000002</v>
      </c>
      <c r="E24" s="229">
        <v>27.937000000000001</v>
      </c>
      <c r="F24" s="229">
        <v>12.407999999999999</v>
      </c>
      <c r="G24" s="229">
        <v>3.7149999999999999</v>
      </c>
      <c r="H24" s="229">
        <v>8.6809999999999992</v>
      </c>
      <c r="I24" s="229">
        <v>11.117000000000001</v>
      </c>
      <c r="J24" s="229">
        <v>5.9809999999999999</v>
      </c>
      <c r="K24" s="229">
        <v>3.2109999999999999</v>
      </c>
      <c r="L24" s="229">
        <v>4.907</v>
      </c>
      <c r="M24" s="229">
        <v>1.911</v>
      </c>
      <c r="N24" s="183">
        <v>5.4950000000000001</v>
      </c>
      <c r="O24" s="229">
        <v>0.35299999999999998</v>
      </c>
      <c r="P24" s="211">
        <v>0.13800000000000001</v>
      </c>
      <c r="Q24" s="183">
        <v>149.73500000000001</v>
      </c>
      <c r="R24" s="183">
        <v>29.292000000000002</v>
      </c>
      <c r="S24" s="183">
        <v>-2.0760000000000001</v>
      </c>
      <c r="T24" s="229">
        <v>8.5609999999999999</v>
      </c>
      <c r="U24" s="229">
        <v>53.042000000000002</v>
      </c>
      <c r="V24" s="229">
        <v>0.622</v>
      </c>
      <c r="W24" s="229">
        <v>-0.65300000000000002</v>
      </c>
      <c r="X24" s="183">
        <v>0</v>
      </c>
      <c r="Y24" s="229">
        <v>3</v>
      </c>
      <c r="Z24" s="229">
        <v>3.1629999999999998</v>
      </c>
      <c r="AA24" s="229">
        <v>4.8230000000000004</v>
      </c>
      <c r="AB24" s="183">
        <v>125.78399999999999</v>
      </c>
      <c r="AC24" s="229">
        <v>30.36</v>
      </c>
      <c r="AD24" s="229">
        <v>17.783000000000001</v>
      </c>
      <c r="AE24" s="229">
        <v>59.216000000000001</v>
      </c>
      <c r="AF24" s="229">
        <v>46.250000000000114</v>
      </c>
      <c r="AG24" s="229">
        <v>754.23900000000003</v>
      </c>
      <c r="AH24" s="430">
        <v>676.79700000000003</v>
      </c>
    </row>
    <row r="25" spans="1:35" s="228" customFormat="1">
      <c r="B25" s="246" t="s">
        <v>61</v>
      </c>
      <c r="C25" s="229">
        <v>126.291</v>
      </c>
      <c r="D25" s="229">
        <v>17.355</v>
      </c>
      <c r="E25" s="229">
        <v>27.878</v>
      </c>
      <c r="F25" s="229">
        <v>13.595000000000001</v>
      </c>
      <c r="G25" s="229">
        <v>3.5190000000000001</v>
      </c>
      <c r="H25" s="229">
        <v>8.766</v>
      </c>
      <c r="I25" s="229">
        <v>11.585000000000001</v>
      </c>
      <c r="J25" s="229">
        <v>6.3620000000000001</v>
      </c>
      <c r="K25" s="229">
        <v>3.36</v>
      </c>
      <c r="L25" s="229">
        <v>5.8979999999999997</v>
      </c>
      <c r="M25" s="229">
        <v>1.869</v>
      </c>
      <c r="N25" s="183">
        <v>6.8220000000000001</v>
      </c>
      <c r="O25" s="229">
        <v>0.32900000000000001</v>
      </c>
      <c r="P25" s="211">
        <v>0.219</v>
      </c>
      <c r="Q25" s="183">
        <v>154.92599999999999</v>
      </c>
      <c r="R25" s="183">
        <v>28.295000000000002</v>
      </c>
      <c r="S25" s="183">
        <v>-2.6120000000000001</v>
      </c>
      <c r="T25" s="229">
        <v>7.7930000000000001</v>
      </c>
      <c r="U25" s="229">
        <v>53.747</v>
      </c>
      <c r="V25" s="229">
        <v>1.7929999999999999</v>
      </c>
      <c r="W25" s="229">
        <v>-0.56799999999999995</v>
      </c>
      <c r="X25" s="183">
        <v>0</v>
      </c>
      <c r="Y25" s="229">
        <v>2.6040000000000001</v>
      </c>
      <c r="Z25" s="229">
        <v>3.181</v>
      </c>
      <c r="AA25" s="229">
        <v>5.2039999999999997</v>
      </c>
      <c r="AB25" s="183">
        <v>131.547</v>
      </c>
      <c r="AC25" s="229">
        <v>32.137</v>
      </c>
      <c r="AD25" s="229">
        <v>20.614000000000001</v>
      </c>
      <c r="AE25" s="229">
        <v>58.161999999999999</v>
      </c>
      <c r="AF25" s="229">
        <v>48.774000000000001</v>
      </c>
      <c r="AG25" s="229">
        <v>779.44500000000005</v>
      </c>
      <c r="AH25" s="430">
        <v>700.81899999999996</v>
      </c>
    </row>
    <row r="26" spans="1:35" s="216" customFormat="1">
      <c r="B26" s="246" t="s">
        <v>171</v>
      </c>
      <c r="C26" s="229">
        <v>133.49700000000001</v>
      </c>
      <c r="D26" s="229">
        <v>18.306000000000001</v>
      </c>
      <c r="E26" s="229">
        <v>28.146000000000001</v>
      </c>
      <c r="F26" s="229">
        <v>12.888</v>
      </c>
      <c r="G26" s="229">
        <v>3.6190000000000002</v>
      </c>
      <c r="H26" s="229">
        <v>9.1519999999999992</v>
      </c>
      <c r="I26" s="229">
        <v>12.097</v>
      </c>
      <c r="J26" s="229">
        <v>6.6509999999999998</v>
      </c>
      <c r="K26" s="229">
        <v>3.645</v>
      </c>
      <c r="L26" s="229">
        <v>6.306</v>
      </c>
      <c r="M26" s="229">
        <v>1.9079999999999999</v>
      </c>
      <c r="N26" s="183">
        <v>7.8280000000000003</v>
      </c>
      <c r="O26" s="229">
        <v>0.27400000000000002</v>
      </c>
      <c r="P26" s="211">
        <v>1.2E-2</v>
      </c>
      <c r="Q26" s="183">
        <v>163.47</v>
      </c>
      <c r="R26" s="183">
        <v>31.355</v>
      </c>
      <c r="S26" s="183">
        <v>-2.3199999999999998</v>
      </c>
      <c r="T26" s="229">
        <v>9.1910000000000007</v>
      </c>
      <c r="U26" s="229">
        <v>54.97</v>
      </c>
      <c r="V26" s="229">
        <v>1.867</v>
      </c>
      <c r="W26" s="229">
        <v>-0.74399999999999999</v>
      </c>
      <c r="X26" s="183">
        <v>0</v>
      </c>
      <c r="Y26" s="229">
        <v>2.5230000000000001</v>
      </c>
      <c r="Z26" s="229">
        <v>3.2269999999999999</v>
      </c>
      <c r="AA26" s="229">
        <v>5.36</v>
      </c>
      <c r="AB26" s="183">
        <v>137.46100000000001</v>
      </c>
      <c r="AC26" s="229">
        <v>34.198999999999998</v>
      </c>
      <c r="AD26" s="229">
        <v>21.506</v>
      </c>
      <c r="AE26" s="229">
        <v>55.417999999999999</v>
      </c>
      <c r="AF26" s="229">
        <v>49.901000000000067</v>
      </c>
      <c r="AG26" s="229">
        <v>811.71299999999997</v>
      </c>
      <c r="AH26" s="430">
        <v>735.101</v>
      </c>
    </row>
    <row r="27" spans="1:35" s="216" customFormat="1">
      <c r="B27" s="246" t="s">
        <v>182</v>
      </c>
      <c r="C27" s="229">
        <v>134.74299999999999</v>
      </c>
      <c r="D27" s="229">
        <v>19.228000000000002</v>
      </c>
      <c r="E27" s="229">
        <v>27.501999999999999</v>
      </c>
      <c r="F27" s="229">
        <v>12.548999999999999</v>
      </c>
      <c r="G27" s="229">
        <v>3.617</v>
      </c>
      <c r="H27" s="229">
        <v>9.6929999999999996</v>
      </c>
      <c r="I27" s="229">
        <v>12.023999999999999</v>
      </c>
      <c r="J27" s="229">
        <v>6.984</v>
      </c>
      <c r="K27" s="229">
        <v>3.5459999999999998</v>
      </c>
      <c r="L27" s="229">
        <v>6.48</v>
      </c>
      <c r="M27" s="229">
        <v>2.0009999999999999</v>
      </c>
      <c r="N27" s="183">
        <v>8.3740000000000006</v>
      </c>
      <c r="O27" s="229">
        <v>1.581</v>
      </c>
      <c r="P27" s="211">
        <v>5.0000000000000001E-3</v>
      </c>
      <c r="Q27" s="183">
        <v>164.20400000000001</v>
      </c>
      <c r="R27" s="183">
        <v>32.009</v>
      </c>
      <c r="S27" s="183">
        <v>-3.6760000000000002</v>
      </c>
      <c r="T27" s="229">
        <v>9.827</v>
      </c>
      <c r="U27" s="229">
        <v>50.147999999999996</v>
      </c>
      <c r="V27" s="229">
        <v>0.98399999999999999</v>
      </c>
      <c r="W27" s="229">
        <v>-0.40899999999999997</v>
      </c>
      <c r="X27" s="183">
        <v>0</v>
      </c>
      <c r="Y27" s="229">
        <v>2.5230000000000001</v>
      </c>
      <c r="Z27" s="229">
        <v>3.2589999999999999</v>
      </c>
      <c r="AA27" s="229">
        <v>5.1219999999999999</v>
      </c>
      <c r="AB27" s="183">
        <v>143.67400000000001</v>
      </c>
      <c r="AC27" s="229">
        <v>36.338999999999999</v>
      </c>
      <c r="AD27" s="229">
        <v>24.26</v>
      </c>
      <c r="AE27" s="229">
        <v>58.103999999999999</v>
      </c>
      <c r="AF27" s="229">
        <v>51.804999999999836</v>
      </c>
      <c r="AG27" s="229">
        <v>826.5</v>
      </c>
      <c r="AH27" s="430">
        <v>743.55700000000002</v>
      </c>
    </row>
    <row r="28" spans="1:35" s="216" customFormat="1">
      <c r="B28" s="250" t="s">
        <v>186</v>
      </c>
      <c r="C28" s="229">
        <v>117.411</v>
      </c>
      <c r="D28" s="229">
        <v>20.757000000000001</v>
      </c>
      <c r="E28" s="229">
        <v>21.175000000000001</v>
      </c>
      <c r="F28" s="229">
        <v>9.5250000000000004</v>
      </c>
      <c r="G28" s="229">
        <v>3.6789999999999998</v>
      </c>
      <c r="H28" s="229">
        <v>9.7880000000000003</v>
      </c>
      <c r="I28" s="229">
        <v>12.156000000000001</v>
      </c>
      <c r="J28" s="229">
        <v>6.8979999999999997</v>
      </c>
      <c r="K28" s="229">
        <v>0.59</v>
      </c>
      <c r="L28" s="229">
        <v>6.306</v>
      </c>
      <c r="M28" s="229">
        <v>1.7909999999999999</v>
      </c>
      <c r="N28" s="183">
        <v>8.8270000000000017</v>
      </c>
      <c r="O28" s="229">
        <v>1.284</v>
      </c>
      <c r="P28" s="211">
        <v>0.14000000000000001</v>
      </c>
      <c r="Q28" s="183">
        <v>168.23500000000001</v>
      </c>
      <c r="R28" s="183">
        <v>31.187999999999999</v>
      </c>
      <c r="S28" s="183">
        <v>-4.16</v>
      </c>
      <c r="T28" s="229">
        <v>11.131</v>
      </c>
      <c r="U28" s="229">
        <v>54.36</v>
      </c>
      <c r="V28" s="229">
        <v>0.69099999999999995</v>
      </c>
      <c r="W28" s="229">
        <v>-0.24099999999999999</v>
      </c>
      <c r="X28" s="183">
        <v>0</v>
      </c>
      <c r="Y28" s="229">
        <v>1.9019999999999999</v>
      </c>
      <c r="Z28" s="229">
        <v>3.6669999999999998</v>
      </c>
      <c r="AA28" s="229">
        <v>5.327</v>
      </c>
      <c r="AB28" s="183">
        <v>144.21299999999999</v>
      </c>
      <c r="AC28" s="229">
        <v>37.58</v>
      </c>
      <c r="AD28" s="229">
        <v>21.204000000000001</v>
      </c>
      <c r="AE28" s="229">
        <v>59.161999999999999</v>
      </c>
      <c r="AF28" s="229">
        <v>37.347999999999956</v>
      </c>
      <c r="AG28" s="229">
        <v>791.93399999999997</v>
      </c>
      <c r="AH28" s="430">
        <v>711.42399999999998</v>
      </c>
      <c r="AI28" s="244"/>
    </row>
    <row r="29" spans="1:35" s="216" customFormat="1">
      <c r="A29" s="245"/>
      <c r="B29" s="246" t="s">
        <v>246</v>
      </c>
      <c r="C29" s="229">
        <v>143.39400000000001</v>
      </c>
      <c r="D29" s="229">
        <v>23.242999999999999</v>
      </c>
      <c r="E29" s="229">
        <v>25.972000000000001</v>
      </c>
      <c r="F29" s="229">
        <v>15.417</v>
      </c>
      <c r="G29" s="229">
        <v>4.3710000000000004</v>
      </c>
      <c r="H29" s="229">
        <v>10.191000000000001</v>
      </c>
      <c r="I29" s="229">
        <v>13.179</v>
      </c>
      <c r="J29" s="229">
        <v>7.133</v>
      </c>
      <c r="K29" s="229">
        <v>1.1990000000000001</v>
      </c>
      <c r="L29" s="229">
        <v>6.7919999999999998</v>
      </c>
      <c r="M29" s="229">
        <v>1.9470000000000001</v>
      </c>
      <c r="N29" s="183">
        <v>6.9429999999999996</v>
      </c>
      <c r="O29" s="229">
        <v>1.036</v>
      </c>
      <c r="P29" s="211">
        <v>0.22</v>
      </c>
      <c r="Q29" s="183">
        <v>192.554</v>
      </c>
      <c r="R29" s="183">
        <v>37.027999999999999</v>
      </c>
      <c r="S29" s="183">
        <v>-4.8029999999999999</v>
      </c>
      <c r="T29" s="229">
        <v>15.266999999999999</v>
      </c>
      <c r="U29" s="229">
        <v>68.695000000000007</v>
      </c>
      <c r="V29" s="229">
        <v>3.1419999999999999</v>
      </c>
      <c r="W29" s="229">
        <v>-0.55200000000000005</v>
      </c>
      <c r="X29" s="229">
        <v>0</v>
      </c>
      <c r="Y29" s="229">
        <v>1.29</v>
      </c>
      <c r="Z29" s="229">
        <v>3.8319999999999999</v>
      </c>
      <c r="AA29" s="229">
        <v>6.056</v>
      </c>
      <c r="AB29" s="229">
        <v>160.84599999999998</v>
      </c>
      <c r="AC29" s="229">
        <v>39.966000000000001</v>
      </c>
      <c r="AD29" s="229">
        <v>24.012</v>
      </c>
      <c r="AE29" s="229">
        <v>61.033999999999999</v>
      </c>
      <c r="AF29" s="229">
        <v>51.169999999999845</v>
      </c>
      <c r="AG29" s="229">
        <v>920.57399999999996</v>
      </c>
      <c r="AH29" s="430">
        <v>832.17200000000003</v>
      </c>
      <c r="AI29" s="244"/>
    </row>
    <row r="30" spans="1:35" s="216" customFormat="1">
      <c r="B30" s="250" t="s">
        <v>280</v>
      </c>
      <c r="C30" s="229">
        <v>160.126</v>
      </c>
      <c r="D30" s="229">
        <v>25.196000000000002</v>
      </c>
      <c r="E30" s="229">
        <v>25.105</v>
      </c>
      <c r="F30" s="229">
        <v>16.695</v>
      </c>
      <c r="G30" s="229">
        <v>3.782</v>
      </c>
      <c r="H30" s="229">
        <v>9.375</v>
      </c>
      <c r="I30" s="229">
        <v>12.384</v>
      </c>
      <c r="J30" s="229">
        <v>7.3250000000000002</v>
      </c>
      <c r="K30" s="229">
        <v>3.2690000000000001</v>
      </c>
      <c r="L30" s="229">
        <v>7.4550000000000001</v>
      </c>
      <c r="M30" s="229">
        <v>2.0640000000000001</v>
      </c>
      <c r="N30" s="183">
        <v>6.9989999999999997</v>
      </c>
      <c r="O30" s="229">
        <v>5.7549999999999999</v>
      </c>
      <c r="P30" s="211">
        <v>4.2000000000000003E-2</v>
      </c>
      <c r="Q30" s="183">
        <v>214.81399999999999</v>
      </c>
      <c r="R30" s="183">
        <v>42.939</v>
      </c>
      <c r="S30" s="183">
        <v>-5.7619999999999996</v>
      </c>
      <c r="T30" s="229">
        <v>16.928000000000001</v>
      </c>
      <c r="U30" s="229">
        <v>74.828000000000003</v>
      </c>
      <c r="V30" s="229">
        <v>5.8339999999999996</v>
      </c>
      <c r="W30" s="229">
        <v>-0.23400000000000001</v>
      </c>
      <c r="X30" s="229">
        <v>4.2560000000000002</v>
      </c>
      <c r="Y30" s="229">
        <v>1.284</v>
      </c>
      <c r="Z30" s="229">
        <v>3.7490000000000001</v>
      </c>
      <c r="AA30" s="229">
        <v>7.0860000000000003</v>
      </c>
      <c r="AB30" s="229">
        <v>179.36799999999999</v>
      </c>
      <c r="AC30" s="229">
        <v>41.968000000000004</v>
      </c>
      <c r="AD30" s="229">
        <v>33.923999999999999</v>
      </c>
      <c r="AE30" s="229">
        <v>69.738</v>
      </c>
      <c r="AF30" s="229">
        <v>57.238000000000284</v>
      </c>
      <c r="AG30" s="229">
        <v>1033.53</v>
      </c>
      <c r="AH30" s="430">
        <v>927.10400000000004</v>
      </c>
    </row>
    <row r="31" spans="1:35" s="216" customFormat="1">
      <c r="B31" s="250" t="s">
        <v>282</v>
      </c>
      <c r="C31" s="229">
        <v>168.30500000000001</v>
      </c>
      <c r="D31" s="229">
        <v>28.082999999999998</v>
      </c>
      <c r="E31" s="229">
        <v>24.922000000000001</v>
      </c>
      <c r="F31" s="229">
        <v>12.798999999999999</v>
      </c>
      <c r="G31" s="229">
        <v>3.1970000000000001</v>
      </c>
      <c r="H31" s="229">
        <v>8.9689999999999994</v>
      </c>
      <c r="I31" s="229">
        <v>12.515000000000001</v>
      </c>
      <c r="J31" s="229">
        <v>7.8369999999999997</v>
      </c>
      <c r="K31" s="229">
        <v>3.8460000000000001</v>
      </c>
      <c r="L31" s="229">
        <v>8.3819999999999997</v>
      </c>
      <c r="M31" s="229">
        <v>1.857</v>
      </c>
      <c r="N31" s="183">
        <v>9.9559999999999995</v>
      </c>
      <c r="O31" s="229">
        <v>6.0490000000000004</v>
      </c>
      <c r="P31" s="211">
        <v>0.108</v>
      </c>
      <c r="Q31" s="183">
        <v>238.96799999999999</v>
      </c>
      <c r="R31" s="183">
        <v>42.256999999999998</v>
      </c>
      <c r="S31" s="183">
        <v>-4.2320000000000002</v>
      </c>
      <c r="T31" s="229">
        <v>14.493</v>
      </c>
      <c r="U31" s="229">
        <v>89.736999999999995</v>
      </c>
      <c r="V31" s="229">
        <v>2.613</v>
      </c>
      <c r="W31" s="229">
        <v>-0.42699999999999999</v>
      </c>
      <c r="X31" s="229">
        <v>3.238</v>
      </c>
      <c r="Y31" s="229">
        <v>1.5089999999999999</v>
      </c>
      <c r="Z31" s="229">
        <v>3.6659999999999999</v>
      </c>
      <c r="AA31" s="229">
        <v>7.4989999999999997</v>
      </c>
      <c r="AB31" s="229">
        <v>179.08099999999999</v>
      </c>
      <c r="AC31" s="229">
        <v>44.488999999999997</v>
      </c>
      <c r="AD31" s="229">
        <v>44.161000000000001</v>
      </c>
      <c r="AE31" s="229">
        <v>74.924000000000007</v>
      </c>
      <c r="AF31" s="229">
        <v>57.376999999999953</v>
      </c>
      <c r="AG31" s="229">
        <v>1096.1780000000001</v>
      </c>
      <c r="AH31" s="430">
        <v>974.32100000000003</v>
      </c>
    </row>
    <row r="32" spans="1:35">
      <c r="B32" s="431" t="s">
        <v>284</v>
      </c>
      <c r="C32" s="229">
        <v>173.291</v>
      </c>
      <c r="D32" s="229">
        <v>29.434999999999999</v>
      </c>
      <c r="E32" s="229">
        <v>24.359000000000002</v>
      </c>
      <c r="F32" s="229">
        <v>15.227</v>
      </c>
      <c r="G32" s="229">
        <v>4.3220000000000001</v>
      </c>
      <c r="H32" s="229">
        <v>7.9089999999999998</v>
      </c>
      <c r="I32" s="229">
        <v>12.545</v>
      </c>
      <c r="J32" s="229">
        <v>8.3620000000000001</v>
      </c>
      <c r="K32" s="229">
        <v>4.1310000000000002</v>
      </c>
      <c r="L32" s="229">
        <v>8.94</v>
      </c>
      <c r="M32" s="229">
        <v>1.8420000000000001</v>
      </c>
      <c r="N32" s="183">
        <v>10.479000000000001</v>
      </c>
      <c r="O32" s="229">
        <v>3.4060000000000001</v>
      </c>
      <c r="P32" s="211">
        <v>0.105</v>
      </c>
      <c r="Q32" s="183">
        <v>262.13099999999997</v>
      </c>
      <c r="R32" s="183">
        <v>48.164999999999999</v>
      </c>
      <c r="S32" s="183">
        <v>-4.391</v>
      </c>
      <c r="T32" s="229">
        <v>13.686</v>
      </c>
      <c r="U32" s="229">
        <v>94.408999999999992</v>
      </c>
      <c r="V32" s="229">
        <v>2.2329999999999997</v>
      </c>
      <c r="W32" s="229">
        <v>-0.35</v>
      </c>
      <c r="X32" s="229">
        <v>2.5529999999999999</v>
      </c>
      <c r="Y32" s="229">
        <v>1.329</v>
      </c>
      <c r="Z32" s="229">
        <v>3.819</v>
      </c>
      <c r="AA32" s="229">
        <v>8.25</v>
      </c>
      <c r="AB32" s="229">
        <v>171.40200000000002</v>
      </c>
      <c r="AC32" s="229">
        <v>47.417000000000002</v>
      </c>
      <c r="AD32" s="229">
        <v>42.793999999999997</v>
      </c>
      <c r="AE32" s="229">
        <v>78.322999999999993</v>
      </c>
      <c r="AF32" s="229">
        <v>62.201000000000249</v>
      </c>
      <c r="AG32" s="229">
        <v>1138.3240000000001</v>
      </c>
      <c r="AH32" s="430">
        <v>1014.7430000000001</v>
      </c>
    </row>
    <row r="33" spans="2:41">
      <c r="B33" s="432" t="s">
        <v>310</v>
      </c>
      <c r="C33" s="262">
        <v>179.61063138962973</v>
      </c>
      <c r="D33" s="263">
        <v>30.495146997439694</v>
      </c>
      <c r="E33" s="263">
        <v>23.979044595270111</v>
      </c>
      <c r="F33" s="263">
        <v>16.433769088609566</v>
      </c>
      <c r="G33" s="263">
        <v>4.4338847961902905</v>
      </c>
      <c r="H33" s="263">
        <v>7.9689044089112722</v>
      </c>
      <c r="I33" s="263">
        <v>11.90019866324867</v>
      </c>
      <c r="J33" s="263">
        <v>9.5917680210808669</v>
      </c>
      <c r="K33" s="263">
        <v>4.5514406941009957</v>
      </c>
      <c r="L33" s="263">
        <v>8.9728505851781204</v>
      </c>
      <c r="M33" s="263">
        <v>1.8208001561448486</v>
      </c>
      <c r="N33" s="263">
        <v>14.048987889195558</v>
      </c>
      <c r="O33" s="263">
        <v>2.5789593709999998</v>
      </c>
      <c r="P33" s="264">
        <v>0.56000000000000005</v>
      </c>
      <c r="Q33" s="263">
        <v>281.42134069325397</v>
      </c>
      <c r="R33" s="263">
        <v>53.277192779983139</v>
      </c>
      <c r="S33" s="263">
        <v>-5.7373308176443683</v>
      </c>
      <c r="T33" s="263">
        <v>20.26567289413822</v>
      </c>
      <c r="U33" s="263">
        <v>99.16693288386108</v>
      </c>
      <c r="V33" s="263">
        <v>0.76207938217529414</v>
      </c>
      <c r="W33" s="263">
        <v>-0.47175453833333336</v>
      </c>
      <c r="X33" s="263">
        <v>2.4056220257890377</v>
      </c>
      <c r="Y33" s="263">
        <v>1.4150304209855629</v>
      </c>
      <c r="Z33" s="263">
        <v>3.8719999999999999</v>
      </c>
      <c r="AA33" s="263">
        <v>8.6589015400026668</v>
      </c>
      <c r="AB33" s="263">
        <v>205.36409234425267</v>
      </c>
      <c r="AC33" s="263">
        <v>50.912470070988029</v>
      </c>
      <c r="AD33" s="263">
        <v>42.469817812251677</v>
      </c>
      <c r="AE33" s="263">
        <v>82.82357051438278</v>
      </c>
      <c r="AF33" s="263">
        <v>74.750936034791636</v>
      </c>
      <c r="AG33" s="263">
        <v>1231.5180136308079</v>
      </c>
      <c r="AH33" s="433">
        <v>1103.3404444418379</v>
      </c>
    </row>
    <row r="34" spans="2:41">
      <c r="B34" s="432" t="s">
        <v>318</v>
      </c>
      <c r="C34" s="273">
        <v>188.85610178925626</v>
      </c>
      <c r="D34" s="274">
        <v>31.360923142431588</v>
      </c>
      <c r="E34" s="274">
        <v>24.217584020595833</v>
      </c>
      <c r="F34" s="274">
        <v>19.23063855088003</v>
      </c>
      <c r="G34" s="274">
        <v>4.6436828199190661</v>
      </c>
      <c r="H34" s="274">
        <v>7.7982072749036977</v>
      </c>
      <c r="I34" s="274">
        <v>12.321964921553352</v>
      </c>
      <c r="J34" s="274">
        <v>10.125452293925406</v>
      </c>
      <c r="K34" s="274">
        <v>5.219625605819691</v>
      </c>
      <c r="L34" s="274">
        <v>9.1801578309077545</v>
      </c>
      <c r="M34" s="274">
        <v>1.7961105966370086</v>
      </c>
      <c r="N34" s="274">
        <v>15.918754703044929</v>
      </c>
      <c r="O34" s="274">
        <v>3.0191104499295047</v>
      </c>
      <c r="P34" s="243">
        <v>-0.03</v>
      </c>
      <c r="Q34" s="274">
        <v>298.07125931448547</v>
      </c>
      <c r="R34" s="274">
        <v>62.488228050042125</v>
      </c>
      <c r="S34" s="274">
        <v>-1.6404588708548109</v>
      </c>
      <c r="T34" s="274">
        <v>19.787228725135527</v>
      </c>
      <c r="U34" s="274">
        <v>104.52768457435319</v>
      </c>
      <c r="V34" s="274">
        <v>0.87272239830320153</v>
      </c>
      <c r="W34" s="274">
        <v>-0.20269365414263127</v>
      </c>
      <c r="X34" s="274">
        <v>1.7490879302279692</v>
      </c>
      <c r="Y34" s="274">
        <v>1.4062023989486518</v>
      </c>
      <c r="Z34" s="274">
        <v>3.9510000000000001</v>
      </c>
      <c r="AA34" s="274">
        <v>9.4696734360681738</v>
      </c>
      <c r="AB34" s="274">
        <v>213.74560637030658</v>
      </c>
      <c r="AC34" s="274">
        <v>53.554762623194677</v>
      </c>
      <c r="AD34" s="274">
        <v>43.715849651673544</v>
      </c>
      <c r="AE34" s="274">
        <v>85.259765989483128</v>
      </c>
      <c r="AF34" s="274">
        <v>80.488990064584655</v>
      </c>
      <c r="AG34" s="274">
        <v>1303.7560118773658</v>
      </c>
      <c r="AH34" s="434">
        <v>1171.9277848730042</v>
      </c>
    </row>
    <row r="35" spans="2:41">
      <c r="B35" s="432" t="s">
        <v>326</v>
      </c>
      <c r="C35" s="273">
        <v>197.99578499263208</v>
      </c>
      <c r="D35" s="274">
        <v>32.688523215444292</v>
      </c>
      <c r="E35" s="274">
        <v>26.17267395348199</v>
      </c>
      <c r="F35" s="274">
        <v>21.610851071390549</v>
      </c>
      <c r="G35" s="274">
        <v>4.8030225339258443</v>
      </c>
      <c r="H35" s="274">
        <v>7.6504414127931577</v>
      </c>
      <c r="I35" s="274">
        <v>12.752230428121182</v>
      </c>
      <c r="J35" s="274">
        <v>10.560851576273119</v>
      </c>
      <c r="K35" s="274">
        <v>5.5594916557241296</v>
      </c>
      <c r="L35" s="274">
        <v>9.4108130644823813</v>
      </c>
      <c r="M35" s="274">
        <v>1.7370593693927492</v>
      </c>
      <c r="N35" s="274">
        <v>15.366099235670355</v>
      </c>
      <c r="O35" s="274">
        <v>2.9522434854328745</v>
      </c>
      <c r="P35" s="243">
        <v>-0.03</v>
      </c>
      <c r="Q35" s="274">
        <v>311.4931394890944</v>
      </c>
      <c r="R35" s="274">
        <v>68.75529697099266</v>
      </c>
      <c r="S35" s="274">
        <v>2.744906379802269</v>
      </c>
      <c r="T35" s="274">
        <v>21.838454903937926</v>
      </c>
      <c r="U35" s="274">
        <v>110.68288615382949</v>
      </c>
      <c r="V35" s="274">
        <v>0.52829919634699118</v>
      </c>
      <c r="W35" s="274">
        <v>-0.1751969406485912</v>
      </c>
      <c r="X35" s="274">
        <v>1.6119829397389165</v>
      </c>
      <c r="Y35" s="274">
        <v>1.3973743769117395</v>
      </c>
      <c r="Z35" s="274">
        <v>3.9820000000000002</v>
      </c>
      <c r="AA35" s="274">
        <v>11.074676024043541</v>
      </c>
      <c r="AB35" s="274">
        <v>220.73515906102679</v>
      </c>
      <c r="AC35" s="274">
        <v>56.563564444996452</v>
      </c>
      <c r="AD35" s="274">
        <v>45.601151927791378</v>
      </c>
      <c r="AE35" s="274">
        <v>88.415474423049019</v>
      </c>
      <c r="AF35" s="274">
        <v>83.246873358248735</v>
      </c>
      <c r="AG35" s="274">
        <v>1370.2761752111023</v>
      </c>
      <c r="AH35" s="434">
        <v>1233.211323766478</v>
      </c>
    </row>
    <row r="36" spans="2:41" s="216" customFormat="1">
      <c r="B36" s="432" t="s">
        <v>330</v>
      </c>
      <c r="C36" s="273">
        <v>205.72625275909789</v>
      </c>
      <c r="D36" s="274">
        <v>33.365728539891919</v>
      </c>
      <c r="E36" s="274">
        <v>26.257946182573953</v>
      </c>
      <c r="F36" s="274">
        <v>24.104189686743169</v>
      </c>
      <c r="G36" s="274">
        <v>4.9540792738009083</v>
      </c>
      <c r="H36" s="274">
        <v>7.4577444860918014</v>
      </c>
      <c r="I36" s="274">
        <v>13.200005002987071</v>
      </c>
      <c r="J36" s="274">
        <v>12.059752632120292</v>
      </c>
      <c r="K36" s="274">
        <v>5.8543059639537027</v>
      </c>
      <c r="L36" s="274">
        <v>9.6623949815519428</v>
      </c>
      <c r="M36" s="274">
        <v>1.7100532899040957</v>
      </c>
      <c r="N36" s="274">
        <v>16.029938529178452</v>
      </c>
      <c r="O36" s="274">
        <v>2.6143883144004785</v>
      </c>
      <c r="P36" s="243">
        <v>5.0000000000000001E-3</v>
      </c>
      <c r="Q36" s="274">
        <v>324.95985724558204</v>
      </c>
      <c r="R36" s="274">
        <v>72.43797008565042</v>
      </c>
      <c r="S36" s="274">
        <v>-4.0402816697500565</v>
      </c>
      <c r="T36" s="274">
        <v>24.770296415810535</v>
      </c>
      <c r="U36" s="274">
        <v>115.09238516079476</v>
      </c>
      <c r="V36" s="274">
        <v>0.35311334395444982</v>
      </c>
      <c r="W36" s="274">
        <v>-0.14137821973589548</v>
      </c>
      <c r="X36" s="274">
        <v>1.4368595435728089</v>
      </c>
      <c r="Y36" s="274">
        <v>1.388546354874828</v>
      </c>
      <c r="Z36" s="274">
        <v>3.9820000000000002</v>
      </c>
      <c r="AA36" s="274">
        <v>12.596854095203238</v>
      </c>
      <c r="AB36" s="274">
        <v>228.19271254462379</v>
      </c>
      <c r="AC36" s="274">
        <v>60.129026095278142</v>
      </c>
      <c r="AD36" s="274">
        <v>46.564534117128296</v>
      </c>
      <c r="AE36" s="274">
        <v>91.46000481871981</v>
      </c>
      <c r="AF36" s="274">
        <v>86.707582309331741</v>
      </c>
      <c r="AG36" s="274">
        <v>1420.6995155176819</v>
      </c>
      <c r="AH36" s="434">
        <v>1279.4446186092268</v>
      </c>
    </row>
    <row r="37" spans="2:41" s="216" customFormat="1">
      <c r="B37" s="432" t="s">
        <v>333</v>
      </c>
      <c r="C37" s="273">
        <v>214.83089661308642</v>
      </c>
      <c r="D37" s="274">
        <v>34.371043108943965</v>
      </c>
      <c r="E37" s="274">
        <v>25.996123847100243</v>
      </c>
      <c r="F37" s="274">
        <v>26.261360733754564</v>
      </c>
      <c r="G37" s="274">
        <v>5.1164690987727299</v>
      </c>
      <c r="H37" s="274">
        <v>7.1739943128474124</v>
      </c>
      <c r="I37" s="274">
        <v>13.661303042460087</v>
      </c>
      <c r="J37" s="274">
        <v>12.771780375025804</v>
      </c>
      <c r="K37" s="274">
        <v>6.1738015495560905</v>
      </c>
      <c r="L37" s="274">
        <v>9.9082992363984577</v>
      </c>
      <c r="M37" s="274">
        <v>1.768514024326574</v>
      </c>
      <c r="N37" s="274">
        <v>16.897385957432164</v>
      </c>
      <c r="O37" s="274">
        <v>2.4535276598633646</v>
      </c>
      <c r="P37" s="243">
        <v>0.01</v>
      </c>
      <c r="Q37" s="274">
        <v>343.96023936703335</v>
      </c>
      <c r="R37" s="274">
        <v>73.631220386840184</v>
      </c>
      <c r="S37" s="274">
        <v>-6.6589533945171304</v>
      </c>
      <c r="T37" s="274">
        <v>27.343345994572505</v>
      </c>
      <c r="U37" s="274">
        <v>118.98643348606006</v>
      </c>
      <c r="V37" s="274">
        <v>0.19329795125424931</v>
      </c>
      <c r="W37" s="274">
        <v>-7.8599422972255792E-2</v>
      </c>
      <c r="X37" s="274">
        <v>1.0767860630466533</v>
      </c>
      <c r="Y37" s="274">
        <v>1.3797183328379166</v>
      </c>
      <c r="Z37" s="274">
        <v>3.9820000000000002</v>
      </c>
      <c r="AA37" s="274">
        <v>13.528384265675301</v>
      </c>
      <c r="AB37" s="274">
        <v>239.19486598308069</v>
      </c>
      <c r="AC37" s="274">
        <v>63.331611281961941</v>
      </c>
      <c r="AD37" s="274">
        <v>48.612574311185647</v>
      </c>
      <c r="AE37" s="274">
        <v>94.206711381985528</v>
      </c>
      <c r="AF37" s="274">
        <v>91.744942917109697</v>
      </c>
      <c r="AG37" s="274">
        <v>1483.2949009895292</v>
      </c>
      <c r="AH37" s="434">
        <v>1337.2489534774927</v>
      </c>
    </row>
    <row r="38" spans="2:41">
      <c r="B38" s="435" t="s">
        <v>341</v>
      </c>
      <c r="C38" s="436">
        <v>223.96471150711673</v>
      </c>
      <c r="D38" s="436">
        <v>35.871074812122508</v>
      </c>
      <c r="E38" s="436">
        <v>25.344493348698865</v>
      </c>
      <c r="F38" s="436">
        <v>27.970016371733866</v>
      </c>
      <c r="G38" s="436">
        <v>5.2758204153142154</v>
      </c>
      <c r="H38" s="436">
        <v>7.0382649431390325</v>
      </c>
      <c r="I38" s="436">
        <v>14.058343451270034</v>
      </c>
      <c r="J38" s="436">
        <v>13.554953988941511</v>
      </c>
      <c r="K38" s="436">
        <v>6.4801596359994429</v>
      </c>
      <c r="L38" s="436">
        <v>10.12296106618685</v>
      </c>
      <c r="M38" s="437">
        <v>1.8735298224184309</v>
      </c>
      <c r="N38" s="437">
        <v>18.555762360066598</v>
      </c>
      <c r="O38" s="436">
        <v>2.3302662795776907</v>
      </c>
      <c r="P38" s="436">
        <v>0.01</v>
      </c>
      <c r="Q38" s="436">
        <v>359.76233612061355</v>
      </c>
      <c r="R38" s="436">
        <v>74.071158691784262</v>
      </c>
      <c r="S38" s="436">
        <v>-6.8865259883660475</v>
      </c>
      <c r="T38" s="436">
        <v>29.774829629823792</v>
      </c>
      <c r="U38" s="436">
        <v>124.07153405152208</v>
      </c>
      <c r="V38" s="436">
        <v>0.17725845378651242</v>
      </c>
      <c r="W38" s="436">
        <v>-9.4691999981146954E-2</v>
      </c>
      <c r="X38" s="436">
        <v>0.21635584540862782</v>
      </c>
      <c r="Y38" s="436">
        <v>1.3708903108010049</v>
      </c>
      <c r="Z38" s="436">
        <v>4.0540323322398502</v>
      </c>
      <c r="AA38" s="436">
        <v>14.456885115983789</v>
      </c>
      <c r="AB38" s="437">
        <v>247.17346664677672</v>
      </c>
      <c r="AC38" s="437">
        <v>66.679829894460781</v>
      </c>
      <c r="AD38" s="436">
        <v>50.490587496749377</v>
      </c>
      <c r="AE38" s="436">
        <v>97.174135118312606</v>
      </c>
      <c r="AF38" s="436">
        <v>93.36485260430095</v>
      </c>
      <c r="AG38" s="436">
        <v>1539.4195043520922</v>
      </c>
      <c r="AH38" s="438">
        <v>1388.3492114918074</v>
      </c>
    </row>
    <row r="39" spans="2:41">
      <c r="B39" s="439" t="s">
        <v>128</v>
      </c>
      <c r="C39" s="518" t="s">
        <v>343</v>
      </c>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411"/>
      <c r="AG39" s="411"/>
      <c r="AH39" s="440"/>
    </row>
    <row r="40" spans="2:41">
      <c r="B40" s="441"/>
      <c r="C40" s="518" t="s">
        <v>357</v>
      </c>
      <c r="D40" s="518"/>
      <c r="E40" s="518"/>
      <c r="F40" s="518"/>
      <c r="G40" s="518"/>
      <c r="H40" s="518"/>
      <c r="I40" s="518"/>
      <c r="J40" s="518"/>
      <c r="K40" s="518"/>
      <c r="L40" s="526"/>
      <c r="M40" s="526"/>
      <c r="N40" s="526"/>
      <c r="O40" s="526"/>
      <c r="P40" s="526"/>
      <c r="Q40" s="526"/>
      <c r="R40" s="526"/>
      <c r="S40" s="526"/>
      <c r="T40" s="526"/>
      <c r="U40" s="526"/>
      <c r="V40" s="526"/>
      <c r="W40" s="442"/>
      <c r="X40" s="442"/>
      <c r="AB40" s="442"/>
      <c r="AH40" s="284"/>
    </row>
    <row r="41" spans="2:41">
      <c r="B41" s="441"/>
      <c r="C41" s="355" t="s">
        <v>358</v>
      </c>
      <c r="D41" s="355"/>
      <c r="E41" s="355"/>
      <c r="F41" s="355"/>
      <c r="G41" s="355"/>
      <c r="H41" s="355"/>
      <c r="I41" s="355"/>
      <c r="J41" s="355"/>
      <c r="K41" s="355"/>
      <c r="L41" s="443"/>
      <c r="M41" s="443"/>
      <c r="N41" s="443"/>
      <c r="O41" s="443"/>
      <c r="P41" s="443"/>
      <c r="Q41" s="443"/>
      <c r="R41" s="443"/>
      <c r="S41" s="443"/>
      <c r="T41" s="443"/>
      <c r="U41" s="443"/>
      <c r="V41" s="443"/>
      <c r="W41" s="443"/>
      <c r="X41" s="443"/>
      <c r="Y41" s="216"/>
      <c r="Z41" s="216"/>
      <c r="AA41" s="216"/>
      <c r="AB41" s="443"/>
      <c r="AC41" s="216"/>
      <c r="AD41" s="216"/>
      <c r="AE41" s="216"/>
      <c r="AF41" s="216"/>
      <c r="AG41" s="216"/>
      <c r="AH41" s="245"/>
    </row>
    <row r="42" spans="2:41" ht="16.5" thickBot="1">
      <c r="B42" s="444"/>
      <c r="C42" s="445" t="s">
        <v>172</v>
      </c>
      <c r="D42" s="446"/>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7"/>
      <c r="AI42" s="292"/>
    </row>
    <row r="43" spans="2:41">
      <c r="B43" s="292"/>
      <c r="AI43" s="292"/>
      <c r="AJ43" s="292"/>
      <c r="AK43" s="292"/>
    </row>
    <row r="44" spans="2:41">
      <c r="B44" s="292"/>
      <c r="C44" s="292"/>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c r="AL44" s="292"/>
      <c r="AM44" s="292"/>
      <c r="AN44" s="292"/>
      <c r="AO44" s="292"/>
    </row>
    <row r="45" spans="2:41">
      <c r="B45" s="292"/>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292"/>
      <c r="AE45" s="292"/>
      <c r="AF45" s="292"/>
      <c r="AG45" s="292"/>
      <c r="AH45" s="292"/>
    </row>
    <row r="46" spans="2:41">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row>
    <row r="47" spans="2:41">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row>
    <row r="48" spans="2:41">
      <c r="B48" s="292"/>
      <c r="P48" s="137" t="s">
        <v>223</v>
      </c>
    </row>
  </sheetData>
  <mergeCells count="3">
    <mergeCell ref="C1:AH1"/>
    <mergeCell ref="C39:AE39"/>
    <mergeCell ref="C40:V40"/>
  </mergeCells>
  <phoneticPr fontId="149"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7"/>
  <sheetViews>
    <sheetView workbookViewId="0">
      <pane ySplit="6" topLeftCell="A7" activePane="bottomLeft" state="frozen"/>
      <selection pane="bottomLeft"/>
    </sheetView>
  </sheetViews>
  <sheetFormatPr defaultRowHeight="15"/>
  <cols>
    <col min="1" max="1" width="1.5703125" style="448" customWidth="1"/>
    <col min="2" max="2" width="7.5703125" style="448" bestFit="1" customWidth="1"/>
    <col min="3" max="6" width="20.140625" style="448" customWidth="1"/>
    <col min="7" max="245" width="9.140625" style="448"/>
    <col min="246" max="246" width="1.5703125" style="448" customWidth="1"/>
    <col min="247" max="247" width="7.5703125" style="448" bestFit="1" customWidth="1"/>
    <col min="248" max="251" width="20.140625" style="448" customWidth="1"/>
    <col min="252" max="501" width="9.140625" style="448"/>
    <col min="502" max="502" width="1.5703125" style="448" customWidth="1"/>
    <col min="503" max="503" width="7.5703125" style="448" bestFit="1" customWidth="1"/>
    <col min="504" max="507" width="20.140625" style="448" customWidth="1"/>
    <col min="508" max="757" width="9.140625" style="448"/>
    <col min="758" max="758" width="1.5703125" style="448" customWidth="1"/>
    <col min="759" max="759" width="7.5703125" style="448" bestFit="1" customWidth="1"/>
    <col min="760" max="763" width="20.140625" style="448" customWidth="1"/>
    <col min="764" max="1013" width="9.140625" style="448"/>
    <col min="1014" max="1014" width="1.5703125" style="448" customWidth="1"/>
    <col min="1015" max="1015" width="7.5703125" style="448" bestFit="1" customWidth="1"/>
    <col min="1016" max="1019" width="20.140625" style="448" customWidth="1"/>
    <col min="1020" max="1269" width="9.140625" style="448"/>
    <col min="1270" max="1270" width="1.5703125" style="448" customWidth="1"/>
    <col min="1271" max="1271" width="7.5703125" style="448" bestFit="1" customWidth="1"/>
    <col min="1272" max="1275" width="20.140625" style="448" customWidth="1"/>
    <col min="1276" max="1525" width="9.140625" style="448"/>
    <col min="1526" max="1526" width="1.5703125" style="448" customWidth="1"/>
    <col min="1527" max="1527" width="7.5703125" style="448" bestFit="1" customWidth="1"/>
    <col min="1528" max="1531" width="20.140625" style="448" customWidth="1"/>
    <col min="1532" max="1781" width="9.140625" style="448"/>
    <col min="1782" max="1782" width="1.5703125" style="448" customWidth="1"/>
    <col min="1783" max="1783" width="7.5703125" style="448" bestFit="1" customWidth="1"/>
    <col min="1784" max="1787" width="20.140625" style="448" customWidth="1"/>
    <col min="1788" max="2037" width="9.140625" style="448"/>
    <col min="2038" max="2038" width="1.5703125" style="448" customWidth="1"/>
    <col min="2039" max="2039" width="7.5703125" style="448" bestFit="1" customWidth="1"/>
    <col min="2040" max="2043" width="20.140625" style="448" customWidth="1"/>
    <col min="2044" max="2293" width="9.140625" style="448"/>
    <col min="2294" max="2294" width="1.5703125" style="448" customWidth="1"/>
    <col min="2295" max="2295" width="7.5703125" style="448" bestFit="1" customWidth="1"/>
    <col min="2296" max="2299" width="20.140625" style="448" customWidth="1"/>
    <col min="2300" max="2549" width="9.140625" style="448"/>
    <col min="2550" max="2550" width="1.5703125" style="448" customWidth="1"/>
    <col min="2551" max="2551" width="7.5703125" style="448" bestFit="1" customWidth="1"/>
    <col min="2552" max="2555" width="20.140625" style="448" customWidth="1"/>
    <col min="2556" max="2805" width="9.140625" style="448"/>
    <col min="2806" max="2806" width="1.5703125" style="448" customWidth="1"/>
    <col min="2807" max="2807" width="7.5703125" style="448" bestFit="1" customWidth="1"/>
    <col min="2808" max="2811" width="20.140625" style="448" customWidth="1"/>
    <col min="2812" max="3061" width="9.140625" style="448"/>
    <col min="3062" max="3062" width="1.5703125" style="448" customWidth="1"/>
    <col min="3063" max="3063" width="7.5703125" style="448" bestFit="1" customWidth="1"/>
    <col min="3064" max="3067" width="20.140625" style="448" customWidth="1"/>
    <col min="3068" max="3317" width="9.140625" style="448"/>
    <col min="3318" max="3318" width="1.5703125" style="448" customWidth="1"/>
    <col min="3319" max="3319" width="7.5703125" style="448" bestFit="1" customWidth="1"/>
    <col min="3320" max="3323" width="20.140625" style="448" customWidth="1"/>
    <col min="3324" max="3573" width="9.140625" style="448"/>
    <col min="3574" max="3574" width="1.5703125" style="448" customWidth="1"/>
    <col min="3575" max="3575" width="7.5703125" style="448" bestFit="1" customWidth="1"/>
    <col min="3576" max="3579" width="20.140625" style="448" customWidth="1"/>
    <col min="3580" max="3829" width="9.140625" style="448"/>
    <col min="3830" max="3830" width="1.5703125" style="448" customWidth="1"/>
    <col min="3831" max="3831" width="7.5703125" style="448" bestFit="1" customWidth="1"/>
    <col min="3832" max="3835" width="20.140625" style="448" customWidth="1"/>
    <col min="3836" max="4085" width="9.140625" style="448"/>
    <col min="4086" max="4086" width="1.5703125" style="448" customWidth="1"/>
    <col min="4087" max="4087" width="7.5703125" style="448" bestFit="1" customWidth="1"/>
    <col min="4088" max="4091" width="20.140625" style="448" customWidth="1"/>
    <col min="4092" max="4341" width="9.140625" style="448"/>
    <col min="4342" max="4342" width="1.5703125" style="448" customWidth="1"/>
    <col min="4343" max="4343" width="7.5703125" style="448" bestFit="1" customWidth="1"/>
    <col min="4344" max="4347" width="20.140625" style="448" customWidth="1"/>
    <col min="4348" max="4597" width="9.140625" style="448"/>
    <col min="4598" max="4598" width="1.5703125" style="448" customWidth="1"/>
    <col min="4599" max="4599" width="7.5703125" style="448" bestFit="1" customWidth="1"/>
    <col min="4600" max="4603" width="20.140625" style="448" customWidth="1"/>
    <col min="4604" max="4853" width="9.140625" style="448"/>
    <col min="4854" max="4854" width="1.5703125" style="448" customWidth="1"/>
    <col min="4855" max="4855" width="7.5703125" style="448" bestFit="1" customWidth="1"/>
    <col min="4856" max="4859" width="20.140625" style="448" customWidth="1"/>
    <col min="4860" max="5109" width="9.140625" style="448"/>
    <col min="5110" max="5110" width="1.5703125" style="448" customWidth="1"/>
    <col min="5111" max="5111" width="7.5703125" style="448" bestFit="1" customWidth="1"/>
    <col min="5112" max="5115" width="20.140625" style="448" customWidth="1"/>
    <col min="5116" max="5365" width="9.140625" style="448"/>
    <col min="5366" max="5366" width="1.5703125" style="448" customWidth="1"/>
    <col min="5367" max="5367" width="7.5703125" style="448" bestFit="1" customWidth="1"/>
    <col min="5368" max="5371" width="20.140625" style="448" customWidth="1"/>
    <col min="5372" max="5621" width="9.140625" style="448"/>
    <col min="5622" max="5622" width="1.5703125" style="448" customWidth="1"/>
    <col min="5623" max="5623" width="7.5703125" style="448" bestFit="1" customWidth="1"/>
    <col min="5624" max="5627" width="20.140625" style="448" customWidth="1"/>
    <col min="5628" max="5877" width="9.140625" style="448"/>
    <col min="5878" max="5878" width="1.5703125" style="448" customWidth="1"/>
    <col min="5879" max="5879" width="7.5703125" style="448" bestFit="1" customWidth="1"/>
    <col min="5880" max="5883" width="20.140625" style="448" customWidth="1"/>
    <col min="5884" max="6133" width="9.140625" style="448"/>
    <col min="6134" max="6134" width="1.5703125" style="448" customWidth="1"/>
    <col min="6135" max="6135" width="7.5703125" style="448" bestFit="1" customWidth="1"/>
    <col min="6136" max="6139" width="20.140625" style="448" customWidth="1"/>
    <col min="6140" max="6389" width="9.140625" style="448"/>
    <col min="6390" max="6390" width="1.5703125" style="448" customWidth="1"/>
    <col min="6391" max="6391" width="7.5703125" style="448" bestFit="1" customWidth="1"/>
    <col min="6392" max="6395" width="20.140625" style="448" customWidth="1"/>
    <col min="6396" max="6645" width="9.140625" style="448"/>
    <col min="6646" max="6646" width="1.5703125" style="448" customWidth="1"/>
    <col min="6647" max="6647" width="7.5703125" style="448" bestFit="1" customWidth="1"/>
    <col min="6648" max="6651" width="20.140625" style="448" customWidth="1"/>
    <col min="6652" max="6901" width="9.140625" style="448"/>
    <col min="6902" max="6902" width="1.5703125" style="448" customWidth="1"/>
    <col min="6903" max="6903" width="7.5703125" style="448" bestFit="1" customWidth="1"/>
    <col min="6904" max="6907" width="20.140625" style="448" customWidth="1"/>
    <col min="6908" max="7157" width="9.140625" style="448"/>
    <col min="7158" max="7158" width="1.5703125" style="448" customWidth="1"/>
    <col min="7159" max="7159" width="7.5703125" style="448" bestFit="1" customWidth="1"/>
    <col min="7160" max="7163" width="20.140625" style="448" customWidth="1"/>
    <col min="7164" max="7413" width="9.140625" style="448"/>
    <col min="7414" max="7414" width="1.5703125" style="448" customWidth="1"/>
    <col min="7415" max="7415" width="7.5703125" style="448" bestFit="1" customWidth="1"/>
    <col min="7416" max="7419" width="20.140625" style="448" customWidth="1"/>
    <col min="7420" max="7669" width="9.140625" style="448"/>
    <col min="7670" max="7670" width="1.5703125" style="448" customWidth="1"/>
    <col min="7671" max="7671" width="7.5703125" style="448" bestFit="1" customWidth="1"/>
    <col min="7672" max="7675" width="20.140625" style="448" customWidth="1"/>
    <col min="7676" max="7925" width="9.140625" style="448"/>
    <col min="7926" max="7926" width="1.5703125" style="448" customWidth="1"/>
    <col min="7927" max="7927" width="7.5703125" style="448" bestFit="1" customWidth="1"/>
    <col min="7928" max="7931" width="20.140625" style="448" customWidth="1"/>
    <col min="7932" max="8181" width="9.140625" style="448"/>
    <col min="8182" max="8182" width="1.5703125" style="448" customWidth="1"/>
    <col min="8183" max="8183" width="7.5703125" style="448" bestFit="1" customWidth="1"/>
    <col min="8184" max="8187" width="20.140625" style="448" customWidth="1"/>
    <col min="8188" max="8437" width="9.140625" style="448"/>
    <col min="8438" max="8438" width="1.5703125" style="448" customWidth="1"/>
    <col min="8439" max="8439" width="7.5703125" style="448" bestFit="1" customWidth="1"/>
    <col min="8440" max="8443" width="20.140625" style="448" customWidth="1"/>
    <col min="8444" max="8693" width="9.140625" style="448"/>
    <col min="8694" max="8694" width="1.5703125" style="448" customWidth="1"/>
    <col min="8695" max="8695" width="7.5703125" style="448" bestFit="1" customWidth="1"/>
    <col min="8696" max="8699" width="20.140625" style="448" customWidth="1"/>
    <col min="8700" max="8949" width="9.140625" style="448"/>
    <col min="8950" max="8950" width="1.5703125" style="448" customWidth="1"/>
    <col min="8951" max="8951" width="7.5703125" style="448" bestFit="1" customWidth="1"/>
    <col min="8952" max="8955" width="20.140625" style="448" customWidth="1"/>
    <col min="8956" max="9205" width="9.140625" style="448"/>
    <col min="9206" max="9206" width="1.5703125" style="448" customWidth="1"/>
    <col min="9207" max="9207" width="7.5703125" style="448" bestFit="1" customWidth="1"/>
    <col min="9208" max="9211" width="20.140625" style="448" customWidth="1"/>
    <col min="9212" max="9461" width="9.140625" style="448"/>
    <col min="9462" max="9462" width="1.5703125" style="448" customWidth="1"/>
    <col min="9463" max="9463" width="7.5703125" style="448" bestFit="1" customWidth="1"/>
    <col min="9464" max="9467" width="20.140625" style="448" customWidth="1"/>
    <col min="9468" max="9717" width="9.140625" style="448"/>
    <col min="9718" max="9718" width="1.5703125" style="448" customWidth="1"/>
    <col min="9719" max="9719" width="7.5703125" style="448" bestFit="1" customWidth="1"/>
    <col min="9720" max="9723" width="20.140625" style="448" customWidth="1"/>
    <col min="9724" max="9973" width="9.140625" style="448"/>
    <col min="9974" max="9974" width="1.5703125" style="448" customWidth="1"/>
    <col min="9975" max="9975" width="7.5703125" style="448" bestFit="1" customWidth="1"/>
    <col min="9976" max="9979" width="20.140625" style="448" customWidth="1"/>
    <col min="9980" max="10229" width="9.140625" style="448"/>
    <col min="10230" max="10230" width="1.5703125" style="448" customWidth="1"/>
    <col min="10231" max="10231" width="7.5703125" style="448" bestFit="1" customWidth="1"/>
    <col min="10232" max="10235" width="20.140625" style="448" customWidth="1"/>
    <col min="10236" max="10485" width="9.140625" style="448"/>
    <col min="10486" max="10486" width="1.5703125" style="448" customWidth="1"/>
    <col min="10487" max="10487" width="7.5703125" style="448" bestFit="1" customWidth="1"/>
    <col min="10488" max="10491" width="20.140625" style="448" customWidth="1"/>
    <col min="10492" max="10741" width="9.140625" style="448"/>
    <col min="10742" max="10742" width="1.5703125" style="448" customWidth="1"/>
    <col min="10743" max="10743" width="7.5703125" style="448" bestFit="1" customWidth="1"/>
    <col min="10744" max="10747" width="20.140625" style="448" customWidth="1"/>
    <col min="10748" max="10997" width="9.140625" style="448"/>
    <col min="10998" max="10998" width="1.5703125" style="448" customWidth="1"/>
    <col min="10999" max="10999" width="7.5703125" style="448" bestFit="1" customWidth="1"/>
    <col min="11000" max="11003" width="20.140625" style="448" customWidth="1"/>
    <col min="11004" max="11253" width="9.140625" style="448"/>
    <col min="11254" max="11254" width="1.5703125" style="448" customWidth="1"/>
    <col min="11255" max="11255" width="7.5703125" style="448" bestFit="1" customWidth="1"/>
    <col min="11256" max="11259" width="20.140625" style="448" customWidth="1"/>
    <col min="11260" max="11509" width="9.140625" style="448"/>
    <col min="11510" max="11510" width="1.5703125" style="448" customWidth="1"/>
    <col min="11511" max="11511" width="7.5703125" style="448" bestFit="1" customWidth="1"/>
    <col min="11512" max="11515" width="20.140625" style="448" customWidth="1"/>
    <col min="11516" max="11765" width="9.140625" style="448"/>
    <col min="11766" max="11766" width="1.5703125" style="448" customWidth="1"/>
    <col min="11767" max="11767" width="7.5703125" style="448" bestFit="1" customWidth="1"/>
    <col min="11768" max="11771" width="20.140625" style="448" customWidth="1"/>
    <col min="11772" max="12021" width="9.140625" style="448"/>
    <col min="12022" max="12022" width="1.5703125" style="448" customWidth="1"/>
    <col min="12023" max="12023" width="7.5703125" style="448" bestFit="1" customWidth="1"/>
    <col min="12024" max="12027" width="20.140625" style="448" customWidth="1"/>
    <col min="12028" max="12277" width="9.140625" style="448"/>
    <col min="12278" max="12278" width="1.5703125" style="448" customWidth="1"/>
    <col min="12279" max="12279" width="7.5703125" style="448" bestFit="1" customWidth="1"/>
    <col min="12280" max="12283" width="20.140625" style="448" customWidth="1"/>
    <col min="12284" max="12533" width="9.140625" style="448"/>
    <col min="12534" max="12534" width="1.5703125" style="448" customWidth="1"/>
    <col min="12535" max="12535" width="7.5703125" style="448" bestFit="1" customWidth="1"/>
    <col min="12536" max="12539" width="20.140625" style="448" customWidth="1"/>
    <col min="12540" max="12789" width="9.140625" style="448"/>
    <col min="12790" max="12790" width="1.5703125" style="448" customWidth="1"/>
    <col min="12791" max="12791" width="7.5703125" style="448" bestFit="1" customWidth="1"/>
    <col min="12792" max="12795" width="20.140625" style="448" customWidth="1"/>
    <col min="12796" max="13045" width="9.140625" style="448"/>
    <col min="13046" max="13046" width="1.5703125" style="448" customWidth="1"/>
    <col min="13047" max="13047" width="7.5703125" style="448" bestFit="1" customWidth="1"/>
    <col min="13048" max="13051" width="20.140625" style="448" customWidth="1"/>
    <col min="13052" max="13301" width="9.140625" style="448"/>
    <col min="13302" max="13302" width="1.5703125" style="448" customWidth="1"/>
    <col min="13303" max="13303" width="7.5703125" style="448" bestFit="1" customWidth="1"/>
    <col min="13304" max="13307" width="20.140625" style="448" customWidth="1"/>
    <col min="13308" max="13557" width="9.140625" style="448"/>
    <col min="13558" max="13558" width="1.5703125" style="448" customWidth="1"/>
    <col min="13559" max="13559" width="7.5703125" style="448" bestFit="1" customWidth="1"/>
    <col min="13560" max="13563" width="20.140625" style="448" customWidth="1"/>
    <col min="13564" max="13813" width="9.140625" style="448"/>
    <col min="13814" max="13814" width="1.5703125" style="448" customWidth="1"/>
    <col min="13815" max="13815" width="7.5703125" style="448" bestFit="1" customWidth="1"/>
    <col min="13816" max="13819" width="20.140625" style="448" customWidth="1"/>
    <col min="13820" max="14069" width="9.140625" style="448"/>
    <col min="14070" max="14070" width="1.5703125" style="448" customWidth="1"/>
    <col min="14071" max="14071" width="7.5703125" style="448" bestFit="1" customWidth="1"/>
    <col min="14072" max="14075" width="20.140625" style="448" customWidth="1"/>
    <col min="14076" max="14325" width="9.140625" style="448"/>
    <col min="14326" max="14326" width="1.5703125" style="448" customWidth="1"/>
    <col min="14327" max="14327" width="7.5703125" style="448" bestFit="1" customWidth="1"/>
    <col min="14328" max="14331" width="20.140625" style="448" customWidth="1"/>
    <col min="14332" max="14581" width="9.140625" style="448"/>
    <col min="14582" max="14582" width="1.5703125" style="448" customWidth="1"/>
    <col min="14583" max="14583" width="7.5703125" style="448" bestFit="1" customWidth="1"/>
    <col min="14584" max="14587" width="20.140625" style="448" customWidth="1"/>
    <col min="14588" max="14837" width="9.140625" style="448"/>
    <col min="14838" max="14838" width="1.5703125" style="448" customWidth="1"/>
    <col min="14839" max="14839" width="7.5703125" style="448" bestFit="1" customWidth="1"/>
    <col min="14840" max="14843" width="20.140625" style="448" customWidth="1"/>
    <col min="14844" max="15093" width="9.140625" style="448"/>
    <col min="15094" max="15094" width="1.5703125" style="448" customWidth="1"/>
    <col min="15095" max="15095" width="7.5703125" style="448" bestFit="1" customWidth="1"/>
    <col min="15096" max="15099" width="20.140625" style="448" customWidth="1"/>
    <col min="15100" max="15349" width="9.140625" style="448"/>
    <col min="15350" max="15350" width="1.5703125" style="448" customWidth="1"/>
    <col min="15351" max="15351" width="7.5703125" style="448" bestFit="1" customWidth="1"/>
    <col min="15352" max="15355" width="20.140625" style="448" customWidth="1"/>
    <col min="15356" max="15605" width="9.140625" style="448"/>
    <col min="15606" max="15606" width="1.5703125" style="448" customWidth="1"/>
    <col min="15607" max="15607" width="7.5703125" style="448" bestFit="1" customWidth="1"/>
    <col min="15608" max="15611" width="20.140625" style="448" customWidth="1"/>
    <col min="15612" max="15861" width="9.140625" style="448"/>
    <col min="15862" max="15862" width="1.5703125" style="448" customWidth="1"/>
    <col min="15863" max="15863" width="7.5703125" style="448" bestFit="1" customWidth="1"/>
    <col min="15864" max="15867" width="20.140625" style="448" customWidth="1"/>
    <col min="15868" max="16117" width="9.140625" style="448"/>
    <col min="16118" max="16118" width="1.5703125" style="448" customWidth="1"/>
    <col min="16119" max="16119" width="7.5703125" style="448" bestFit="1" customWidth="1"/>
    <col min="16120" max="16123" width="20.140625" style="448" customWidth="1"/>
    <col min="16124" max="16384" width="9.140625" style="448"/>
  </cols>
  <sheetData>
    <row r="1" spans="1:11" ht="27" customHeight="1">
      <c r="B1" s="530" t="s">
        <v>309</v>
      </c>
      <c r="C1" s="530"/>
      <c r="D1" s="530"/>
      <c r="E1" s="530"/>
      <c r="F1" s="530"/>
      <c r="G1" s="530"/>
      <c r="H1" s="530"/>
      <c r="I1" s="530"/>
      <c r="J1" s="530"/>
    </row>
    <row r="2" spans="1:11" s="107" customFormat="1" ht="38.25" customHeight="1">
      <c r="B2" s="531" t="s">
        <v>338</v>
      </c>
      <c r="C2" s="531"/>
      <c r="D2" s="531"/>
      <c r="E2" s="531"/>
      <c r="F2" s="531"/>
      <c r="G2" s="531"/>
      <c r="H2" s="531"/>
      <c r="I2" s="531"/>
      <c r="J2" s="531"/>
      <c r="K2" s="118"/>
    </row>
    <row r="3" spans="1:11" ht="57.75" customHeight="1" thickBot="1">
      <c r="B3" s="532" t="s">
        <v>323</v>
      </c>
      <c r="C3" s="532"/>
      <c r="D3" s="532"/>
      <c r="E3" s="532"/>
      <c r="F3" s="532"/>
      <c r="G3" s="532"/>
      <c r="H3" s="532"/>
      <c r="I3" s="532"/>
      <c r="J3" s="532"/>
      <c r="K3" s="449"/>
    </row>
    <row r="4" spans="1:11" ht="16.5" thickTop="1" thickBot="1">
      <c r="A4" s="450"/>
      <c r="B4" s="451"/>
      <c r="C4" s="451"/>
      <c r="D4" s="451"/>
      <c r="E4" s="451"/>
      <c r="F4" s="452"/>
      <c r="G4" s="453"/>
    </row>
    <row r="5" spans="1:11">
      <c r="A5" s="450"/>
      <c r="B5" s="454"/>
      <c r="C5" s="533" t="s">
        <v>190</v>
      </c>
      <c r="D5" s="533"/>
      <c r="E5" s="533"/>
      <c r="F5" s="534"/>
      <c r="G5" s="455"/>
    </row>
    <row r="6" spans="1:11" ht="45">
      <c r="A6" s="450"/>
      <c r="B6" s="456" t="s">
        <v>191</v>
      </c>
      <c r="C6" s="457" t="s">
        <v>192</v>
      </c>
      <c r="D6" s="457" t="s">
        <v>193</v>
      </c>
      <c r="E6" s="457" t="s">
        <v>194</v>
      </c>
      <c r="F6" s="458" t="s">
        <v>195</v>
      </c>
      <c r="G6" s="455"/>
    </row>
    <row r="7" spans="1:11">
      <c r="A7" s="459"/>
      <c r="B7" s="460" t="s">
        <v>287</v>
      </c>
      <c r="C7" s="461">
        <v>10.419260714542553</v>
      </c>
      <c r="D7" s="461">
        <v>14.403887551111797</v>
      </c>
      <c r="E7" s="461">
        <v>3.9846268365692445</v>
      </c>
      <c r="F7" s="462">
        <v>37.801168511549257</v>
      </c>
      <c r="G7" s="455"/>
    </row>
    <row r="8" spans="1:11">
      <c r="A8" s="459"/>
      <c r="B8" s="460" t="s">
        <v>288</v>
      </c>
      <c r="C8" s="461">
        <v>11.321182007879985</v>
      </c>
      <c r="D8" s="461">
        <v>15.45134167781495</v>
      </c>
      <c r="E8" s="461">
        <v>4.1301596699349652</v>
      </c>
      <c r="F8" s="462">
        <v>40.952313002980553</v>
      </c>
      <c r="G8" s="455"/>
    </row>
    <row r="9" spans="1:11">
      <c r="A9" s="459"/>
      <c r="B9" s="460" t="s">
        <v>289</v>
      </c>
      <c r="C9" s="461">
        <v>12.130558611457532</v>
      </c>
      <c r="D9" s="461">
        <v>14.9124287230156</v>
      </c>
      <c r="E9" s="461">
        <v>2.7818701115580673</v>
      </c>
      <c r="F9" s="462">
        <v>42.970180528933852</v>
      </c>
      <c r="G9" s="455"/>
    </row>
    <row r="10" spans="1:11">
      <c r="A10" s="459"/>
      <c r="B10" s="460" t="s">
        <v>290</v>
      </c>
      <c r="C10" s="461">
        <v>12.380099079091526</v>
      </c>
      <c r="D10" s="461">
        <v>13.758669063881193</v>
      </c>
      <c r="E10" s="461">
        <v>1.3785699847896673</v>
      </c>
      <c r="F10" s="462">
        <v>42.861019964319382</v>
      </c>
      <c r="G10" s="455"/>
    </row>
    <row r="11" spans="1:11">
      <c r="A11" s="459"/>
      <c r="B11" s="460" t="s">
        <v>291</v>
      </c>
      <c r="C11" s="461">
        <v>12.301341667609378</v>
      </c>
      <c r="D11" s="461">
        <v>13.157087174921333</v>
      </c>
      <c r="E11" s="461">
        <v>0.85574550731195487</v>
      </c>
      <c r="F11" s="462">
        <v>41.788008760993335</v>
      </c>
      <c r="G11" s="455"/>
    </row>
    <row r="12" spans="1:11">
      <c r="A12" s="459"/>
      <c r="B12" s="460" t="s">
        <v>292</v>
      </c>
      <c r="C12" s="461">
        <v>12.057071380194529</v>
      </c>
      <c r="D12" s="461">
        <v>12.469278948748187</v>
      </c>
      <c r="E12" s="461">
        <v>0.41220756855365792</v>
      </c>
      <c r="F12" s="462">
        <v>39.821367323545587</v>
      </c>
      <c r="G12" s="455"/>
    </row>
    <row r="13" spans="1:11">
      <c r="A13" s="459"/>
      <c r="B13" s="460" t="s">
        <v>293</v>
      </c>
      <c r="C13" s="461">
        <v>11.816691510394001</v>
      </c>
      <c r="D13" s="461">
        <v>11.816691510394001</v>
      </c>
      <c r="E13" s="461">
        <v>0</v>
      </c>
      <c r="F13" s="462">
        <v>37.924212064901027</v>
      </c>
      <c r="G13" s="455"/>
    </row>
    <row r="14" spans="1:11">
      <c r="A14" s="459"/>
      <c r="B14" s="460" t="s">
        <v>294</v>
      </c>
      <c r="C14" s="461">
        <v>11.796058045682711</v>
      </c>
      <c r="D14" s="461">
        <v>11.563804053073413</v>
      </c>
      <c r="E14" s="461">
        <v>-0.23225399260929791</v>
      </c>
      <c r="F14" s="462">
        <v>38.166378604399476</v>
      </c>
      <c r="G14" s="455"/>
    </row>
    <row r="15" spans="1:11">
      <c r="A15" s="459"/>
      <c r="B15" s="460" t="s">
        <v>295</v>
      </c>
      <c r="C15" s="461">
        <v>12.131836856066245</v>
      </c>
      <c r="D15" s="461">
        <v>12.194957755421429</v>
      </c>
      <c r="E15" s="461">
        <v>6.3120899355183724E-2</v>
      </c>
      <c r="F15" s="462">
        <v>37.639508181856115</v>
      </c>
      <c r="G15" s="455"/>
    </row>
    <row r="16" spans="1:11">
      <c r="A16" s="459"/>
      <c r="B16" s="460" t="s">
        <v>296</v>
      </c>
      <c r="C16" s="461">
        <v>12.296878331770934</v>
      </c>
      <c r="D16" s="461">
        <v>12.518222141742811</v>
      </c>
      <c r="E16" s="461">
        <v>0.22134380997187719</v>
      </c>
      <c r="F16" s="462">
        <v>36.687723645378938</v>
      </c>
      <c r="G16" s="455"/>
    </row>
    <row r="17" spans="1:7">
      <c r="A17" s="459"/>
      <c r="B17" s="460" t="s">
        <v>297</v>
      </c>
      <c r="C17" s="461">
        <v>12.743173361478712</v>
      </c>
      <c r="D17" s="461">
        <v>12.44819249662967</v>
      </c>
      <c r="E17" s="461">
        <v>-0.29498086484904285</v>
      </c>
      <c r="F17" s="462">
        <v>33.876449656528202</v>
      </c>
      <c r="G17" s="455"/>
    </row>
    <row r="18" spans="1:7">
      <c r="A18" s="459"/>
      <c r="B18" s="460" t="s">
        <v>298</v>
      </c>
      <c r="C18" s="461">
        <v>12.746812990058201</v>
      </c>
      <c r="D18" s="461">
        <v>12.350245474811947</v>
      </c>
      <c r="E18" s="461">
        <v>-0.39656751524625378</v>
      </c>
      <c r="F18" s="462">
        <v>31.842823315836821</v>
      </c>
      <c r="G18" s="455"/>
    </row>
    <row r="19" spans="1:7">
      <c r="A19" s="459"/>
      <c r="B19" s="460" t="s">
        <v>299</v>
      </c>
      <c r="C19" s="461">
        <v>13.054284206207528</v>
      </c>
      <c r="D19" s="461">
        <v>12.47867932856277</v>
      </c>
      <c r="E19" s="461">
        <v>-0.57560487764475887</v>
      </c>
      <c r="F19" s="462">
        <v>30.209968198040936</v>
      </c>
      <c r="G19" s="455"/>
    </row>
    <row r="20" spans="1:7">
      <c r="A20" s="459"/>
      <c r="B20" s="460" t="s">
        <v>300</v>
      </c>
      <c r="C20" s="461">
        <v>13.129321090037413</v>
      </c>
      <c r="D20" s="461">
        <v>13.989228701365745</v>
      </c>
      <c r="E20" s="461">
        <v>0.85990761132833171</v>
      </c>
      <c r="F20" s="462">
        <v>29.409772366015662</v>
      </c>
      <c r="G20" s="455"/>
    </row>
    <row r="21" spans="1:7">
      <c r="A21" s="459"/>
      <c r="B21" s="460" t="s">
        <v>301</v>
      </c>
      <c r="C21" s="461">
        <v>13.445730450675947</v>
      </c>
      <c r="D21" s="461">
        <v>24.505289297071403</v>
      </c>
      <c r="E21" s="461">
        <v>11.059558846395456</v>
      </c>
      <c r="F21" s="462">
        <v>41.999843774449275</v>
      </c>
      <c r="G21" s="455"/>
    </row>
    <row r="22" spans="1:7">
      <c r="A22" s="459"/>
      <c r="B22" s="460" t="s">
        <v>302</v>
      </c>
      <c r="C22" s="461">
        <v>14.92056660711113</v>
      </c>
      <c r="D22" s="461">
        <v>41.984422750250097</v>
      </c>
      <c r="E22" s="461">
        <v>27.063856143138967</v>
      </c>
      <c r="F22" s="462">
        <v>67.776930803963225</v>
      </c>
      <c r="G22" s="455"/>
    </row>
    <row r="23" spans="1:7">
      <c r="A23" s="459"/>
      <c r="B23" s="460" t="s">
        <v>303</v>
      </c>
      <c r="C23" s="461">
        <v>18.19670358637461</v>
      </c>
      <c r="D23" s="461">
        <v>45.947206145339379</v>
      </c>
      <c r="E23" s="461">
        <v>27.750502558964769</v>
      </c>
      <c r="F23" s="462">
        <v>103.08310211093846</v>
      </c>
      <c r="G23" s="455"/>
    </row>
    <row r="24" spans="1:7">
      <c r="A24" s="459"/>
      <c r="B24" s="460" t="s">
        <v>304</v>
      </c>
      <c r="C24" s="461">
        <v>19.955153167148925</v>
      </c>
      <c r="D24" s="461">
        <v>47.191396653677131</v>
      </c>
      <c r="E24" s="461">
        <v>27.236243486528206</v>
      </c>
      <c r="F24" s="462">
        <v>125.37909576389032</v>
      </c>
      <c r="G24" s="455"/>
    </row>
    <row r="25" spans="1:7">
      <c r="A25" s="459"/>
      <c r="B25" s="460" t="s">
        <v>305</v>
      </c>
      <c r="C25" s="461">
        <v>20.876799559648298</v>
      </c>
      <c r="D25" s="461">
        <v>42.243406722084607</v>
      </c>
      <c r="E25" s="461">
        <v>21.36660716243631</v>
      </c>
      <c r="F25" s="462">
        <v>144.13564768578794</v>
      </c>
      <c r="G25" s="455"/>
    </row>
    <row r="26" spans="1:7">
      <c r="A26" s="459"/>
      <c r="B26" s="460" t="s">
        <v>306</v>
      </c>
      <c r="C26" s="461">
        <v>22.17424702688843</v>
      </c>
      <c r="D26" s="461">
        <v>27.784933330977946</v>
      </c>
      <c r="E26" s="461">
        <v>5.6106863040895156</v>
      </c>
      <c r="F26" s="462">
        <v>139.22390400211972</v>
      </c>
      <c r="G26" s="455"/>
    </row>
    <row r="27" spans="1:7">
      <c r="A27" s="459"/>
      <c r="B27" s="460" t="s">
        <v>196</v>
      </c>
      <c r="C27" s="461">
        <v>22.669301373100595</v>
      </c>
      <c r="D27" s="461">
        <v>22.705550505817925</v>
      </c>
      <c r="E27" s="461">
        <v>3.6249132717330212E-2</v>
      </c>
      <c r="F27" s="462">
        <v>152.23094546693275</v>
      </c>
      <c r="G27" s="455"/>
    </row>
    <row r="28" spans="1:7">
      <c r="B28" s="460" t="s">
        <v>197</v>
      </c>
      <c r="C28" s="461">
        <v>26.602936710668885</v>
      </c>
      <c r="D28" s="461">
        <v>27.740828388339906</v>
      </c>
      <c r="E28" s="461">
        <v>1.1378916776710213</v>
      </c>
      <c r="F28" s="462">
        <v>174.49823755283856</v>
      </c>
      <c r="G28" s="455"/>
    </row>
    <row r="29" spans="1:7">
      <c r="B29" s="460" t="s">
        <v>198</v>
      </c>
      <c r="C29" s="461">
        <v>27.053643110942705</v>
      </c>
      <c r="D29" s="461">
        <v>26.772078742051708</v>
      </c>
      <c r="E29" s="461">
        <v>-0.28156436889099723</v>
      </c>
      <c r="F29" s="462">
        <v>187.42219950775754</v>
      </c>
      <c r="G29" s="455"/>
    </row>
    <row r="30" spans="1:7">
      <c r="B30" s="460" t="s">
        <v>199</v>
      </c>
      <c r="C30" s="461">
        <v>25.945141886009342</v>
      </c>
      <c r="D30" s="461">
        <v>25.263010421812261</v>
      </c>
      <c r="E30" s="461">
        <v>-0.68213146419708082</v>
      </c>
      <c r="F30" s="462">
        <v>183.50455179903048</v>
      </c>
      <c r="G30" s="455"/>
    </row>
    <row r="31" spans="1:7">
      <c r="B31" s="460" t="s">
        <v>200</v>
      </c>
      <c r="C31" s="461">
        <v>24.268260285209315</v>
      </c>
      <c r="D31" s="461">
        <v>24.779232851717836</v>
      </c>
      <c r="E31" s="461">
        <v>0.51097256650852074</v>
      </c>
      <c r="F31" s="462">
        <v>177.03032990228934</v>
      </c>
      <c r="G31" s="455"/>
    </row>
    <row r="32" spans="1:7">
      <c r="B32" s="460" t="s">
        <v>201</v>
      </c>
      <c r="C32" s="461">
        <v>24.304605591747443</v>
      </c>
      <c r="D32" s="461">
        <v>25.70468046753961</v>
      </c>
      <c r="E32" s="461">
        <v>1.4000748757921677</v>
      </c>
      <c r="F32" s="462">
        <v>179.64616123874418</v>
      </c>
      <c r="G32" s="455"/>
    </row>
    <row r="33" spans="2:7">
      <c r="B33" s="460" t="s">
        <v>202</v>
      </c>
      <c r="C33" s="461">
        <v>25.055786950356225</v>
      </c>
      <c r="D33" s="461">
        <v>26.936728861269305</v>
      </c>
      <c r="E33" s="461">
        <v>1.8809419109130801</v>
      </c>
      <c r="F33" s="462">
        <v>174.21922628016296</v>
      </c>
      <c r="G33" s="455"/>
    </row>
    <row r="34" spans="2:7">
      <c r="B34" s="460" t="s">
        <v>203</v>
      </c>
      <c r="C34" s="461">
        <v>24.971657290954933</v>
      </c>
      <c r="D34" s="461">
        <v>25.460636400636023</v>
      </c>
      <c r="E34" s="461">
        <v>0.4889791096810896</v>
      </c>
      <c r="F34" s="462">
        <v>171.3563095551402</v>
      </c>
      <c r="G34" s="455"/>
    </row>
    <row r="35" spans="2:7">
      <c r="B35" s="460" t="s">
        <v>204</v>
      </c>
      <c r="C35" s="461">
        <v>25.226272994828452</v>
      </c>
      <c r="D35" s="461">
        <v>25.505881429707955</v>
      </c>
      <c r="E35" s="461">
        <v>0.27960843487950271</v>
      </c>
      <c r="F35" s="462">
        <v>168.5869845238899</v>
      </c>
      <c r="G35" s="455"/>
    </row>
    <row r="36" spans="2:7">
      <c r="B36" s="460" t="s">
        <v>205</v>
      </c>
      <c r="C36" s="461">
        <v>24.961302235882872</v>
      </c>
      <c r="D36" s="461">
        <v>25.857519204458452</v>
      </c>
      <c r="E36" s="461">
        <v>0.89621696857557964</v>
      </c>
      <c r="F36" s="462">
        <v>169.29231986951865</v>
      </c>
      <c r="G36" s="455"/>
    </row>
    <row r="37" spans="2:7">
      <c r="B37" s="460" t="s">
        <v>206</v>
      </c>
      <c r="C37" s="461">
        <v>25.750452798922808</v>
      </c>
      <c r="D37" s="461">
        <v>27.435647145259562</v>
      </c>
      <c r="E37" s="461">
        <v>1.685194346336754</v>
      </c>
      <c r="F37" s="462">
        <v>178.33963610215881</v>
      </c>
      <c r="G37" s="455"/>
    </row>
    <row r="38" spans="2:7">
      <c r="B38" s="460" t="s">
        <v>207</v>
      </c>
      <c r="C38" s="461">
        <v>27.465975076993697</v>
      </c>
      <c r="D38" s="461">
        <v>29.374505129472219</v>
      </c>
      <c r="E38" s="461">
        <v>1.9085300524785218</v>
      </c>
      <c r="F38" s="462">
        <v>185.98781232717127</v>
      </c>
      <c r="G38" s="455"/>
    </row>
    <row r="39" spans="2:7">
      <c r="B39" s="460" t="s">
        <v>208</v>
      </c>
      <c r="C39" s="461">
        <v>28.411765200712896</v>
      </c>
      <c r="D39" s="461">
        <v>28.716416339472417</v>
      </c>
      <c r="E39" s="461">
        <v>0.30465113875952099</v>
      </c>
      <c r="F39" s="462">
        <v>189.64890703092655</v>
      </c>
      <c r="G39" s="455"/>
    </row>
    <row r="40" spans="2:7">
      <c r="B40" s="460" t="s">
        <v>209</v>
      </c>
      <c r="C40" s="461">
        <v>27.287502854001279</v>
      </c>
      <c r="D40" s="461">
        <v>26.812524562373753</v>
      </c>
      <c r="E40" s="461">
        <v>-0.47497829162752581</v>
      </c>
      <c r="F40" s="462">
        <v>185.82166962955867</v>
      </c>
      <c r="G40" s="455"/>
    </row>
    <row r="41" spans="2:7">
      <c r="B41" s="460" t="s">
        <v>210</v>
      </c>
      <c r="C41" s="461">
        <v>26.287253446390572</v>
      </c>
      <c r="D41" s="461">
        <v>25.981719290965454</v>
      </c>
      <c r="E41" s="461">
        <v>-0.30553415542511786</v>
      </c>
      <c r="F41" s="462">
        <v>174.76494069931147</v>
      </c>
      <c r="G41" s="455"/>
    </row>
    <row r="42" spans="2:7">
      <c r="B42" s="460" t="s">
        <v>211</v>
      </c>
      <c r="C42" s="461">
        <v>25.738829298160738</v>
      </c>
      <c r="D42" s="461">
        <v>26.176178820533515</v>
      </c>
      <c r="E42" s="461">
        <v>0.43734952237277724</v>
      </c>
      <c r="F42" s="462">
        <v>165.82604616896791</v>
      </c>
      <c r="G42" s="455"/>
    </row>
    <row r="43" spans="2:7">
      <c r="B43" s="460" t="s">
        <v>212</v>
      </c>
      <c r="C43" s="461">
        <v>25.315757636688225</v>
      </c>
      <c r="D43" s="461">
        <v>26.268282119195408</v>
      </c>
      <c r="E43" s="461">
        <v>0.95252448250718302</v>
      </c>
      <c r="F43" s="462">
        <v>155.656818721863</v>
      </c>
      <c r="G43" s="455"/>
    </row>
    <row r="44" spans="2:7">
      <c r="B44" s="460" t="s">
        <v>213</v>
      </c>
      <c r="C44" s="461">
        <v>25.268916476135566</v>
      </c>
      <c r="D44" s="461">
        <v>27.389082413345573</v>
      </c>
      <c r="E44" s="461">
        <v>2.1201659372100075</v>
      </c>
      <c r="F44" s="462">
        <v>154.13072860885237</v>
      </c>
      <c r="G44" s="455"/>
    </row>
    <row r="45" spans="2:7">
      <c r="B45" s="460" t="s">
        <v>214</v>
      </c>
      <c r="C45" s="461">
        <v>25.67695435954348</v>
      </c>
      <c r="D45" s="461">
        <v>30.771771125084069</v>
      </c>
      <c r="E45" s="461">
        <v>5.0948167655405889</v>
      </c>
      <c r="F45" s="462">
        <v>147.43764411375253</v>
      </c>
      <c r="G45" s="455"/>
    </row>
    <row r="46" spans="2:7">
      <c r="B46" s="460" t="s">
        <v>215</v>
      </c>
      <c r="C46" s="461">
        <v>26.324476833770312</v>
      </c>
      <c r="D46" s="461">
        <v>40.125135633710684</v>
      </c>
      <c r="E46" s="461">
        <v>13.800658799940372</v>
      </c>
      <c r="F46" s="462">
        <v>136.58535299538573</v>
      </c>
      <c r="G46" s="455"/>
    </row>
    <row r="47" spans="2:7" ht="15.75" thickBot="1">
      <c r="B47" s="460" t="s">
        <v>216</v>
      </c>
      <c r="C47" s="461">
        <v>28.681048120217078</v>
      </c>
      <c r="D47" s="461">
        <v>55.527604379761563</v>
      </c>
      <c r="E47" s="461">
        <v>26.846556259544485</v>
      </c>
      <c r="F47" s="462">
        <v>143.94646189241675</v>
      </c>
      <c r="G47" s="463"/>
    </row>
    <row r="48" spans="2:7" ht="15.75" thickTop="1">
      <c r="B48" s="460" t="s">
        <v>217</v>
      </c>
      <c r="C48" s="461">
        <v>32.635675170263752</v>
      </c>
      <c r="D48" s="461">
        <v>59.695493765999373</v>
      </c>
      <c r="E48" s="461">
        <v>27.059818595735621</v>
      </c>
      <c r="F48" s="462">
        <v>158.35749129926853</v>
      </c>
      <c r="G48" s="455"/>
    </row>
    <row r="49" spans="2:7">
      <c r="B49" s="460" t="s">
        <v>218</v>
      </c>
      <c r="C49" s="461">
        <v>35.261232087290345</v>
      </c>
      <c r="D49" s="461">
        <v>60.944776505628539</v>
      </c>
      <c r="E49" s="461">
        <v>25.683544418338194</v>
      </c>
      <c r="F49" s="462">
        <v>176.64213661290327</v>
      </c>
      <c r="G49" s="455"/>
    </row>
    <row r="50" spans="2:7" ht="15.75" thickBot="1">
      <c r="B50" s="460" t="s">
        <v>219</v>
      </c>
      <c r="C50" s="461">
        <v>37.976390976692556</v>
      </c>
      <c r="D50" s="461">
        <v>62.24050461404785</v>
      </c>
      <c r="E50" s="461">
        <v>24.264113637355294</v>
      </c>
      <c r="F50" s="462">
        <v>200.66536623324129</v>
      </c>
      <c r="G50" s="463"/>
    </row>
    <row r="51" spans="2:7" ht="15.75" thickTop="1">
      <c r="B51" s="460" t="s">
        <v>220</v>
      </c>
      <c r="C51" s="461">
        <v>39.396799378060471</v>
      </c>
      <c r="D51" s="461">
        <v>61.788778889643623</v>
      </c>
      <c r="E51" s="461">
        <v>22.391979511583152</v>
      </c>
      <c r="F51" s="462">
        <v>233.30452102298668</v>
      </c>
    </row>
    <row r="52" spans="2:7">
      <c r="B52" s="460" t="s">
        <v>221</v>
      </c>
      <c r="C52" s="461">
        <v>39.937765233329834</v>
      </c>
      <c r="D52" s="461">
        <v>55.123752130985281</v>
      </c>
      <c r="E52" s="461">
        <v>15.185986897655447</v>
      </c>
      <c r="F52" s="462">
        <v>246.62034231636332</v>
      </c>
    </row>
    <row r="53" spans="2:7">
      <c r="B53" s="460" t="s">
        <v>92</v>
      </c>
      <c r="C53" s="461">
        <v>37.080317014951866</v>
      </c>
      <c r="D53" s="461">
        <v>43.473825623067192</v>
      </c>
      <c r="E53" s="461">
        <v>6.3935086081153258</v>
      </c>
      <c r="F53" s="462">
        <v>251.68366887807116</v>
      </c>
    </row>
    <row r="54" spans="2:7">
      <c r="B54" s="460" t="s">
        <v>93</v>
      </c>
      <c r="C54" s="461">
        <v>36.981367658881467</v>
      </c>
      <c r="D54" s="461">
        <v>37.721182306906691</v>
      </c>
      <c r="E54" s="461">
        <v>0.73981464802522368</v>
      </c>
      <c r="F54" s="462">
        <v>230.03535512512809</v>
      </c>
    </row>
    <row r="55" spans="2:7">
      <c r="B55" s="460" t="s">
        <v>94</v>
      </c>
      <c r="C55" s="461">
        <v>42.940919037199123</v>
      </c>
      <c r="D55" s="461">
        <v>38.599562363238512</v>
      </c>
      <c r="E55" s="461">
        <v>-4.3413566739606129</v>
      </c>
      <c r="F55" s="462">
        <v>210.64392311841905</v>
      </c>
    </row>
    <row r="56" spans="2:7">
      <c r="B56" s="460" t="s">
        <v>95</v>
      </c>
      <c r="C56" s="461">
        <v>43.298545484427642</v>
      </c>
      <c r="D56" s="461">
        <v>38.474813049552139</v>
      </c>
      <c r="E56" s="461">
        <v>-4.8237324348755033</v>
      </c>
      <c r="F56" s="462">
        <v>204.86063734396285</v>
      </c>
    </row>
    <row r="57" spans="2:7">
      <c r="B57" s="460" t="s">
        <v>96</v>
      </c>
      <c r="C57" s="461">
        <v>42.8414442700157</v>
      </c>
      <c r="D57" s="461">
        <v>39.183673469387756</v>
      </c>
      <c r="E57" s="461">
        <v>-3.6577708006279437</v>
      </c>
      <c r="F57" s="462">
        <v>185.63186446108787</v>
      </c>
    </row>
    <row r="58" spans="2:7">
      <c r="B58" s="460" t="s">
        <v>97</v>
      </c>
      <c r="C58" s="461">
        <v>41.131231210235612</v>
      </c>
      <c r="D58" s="461">
        <v>40.648814933929941</v>
      </c>
      <c r="E58" s="461">
        <v>-0.48241627630567019</v>
      </c>
      <c r="F58" s="462">
        <v>169.38473885731494</v>
      </c>
    </row>
    <row r="59" spans="2:7">
      <c r="B59" s="460" t="s">
        <v>98</v>
      </c>
      <c r="C59" s="461">
        <v>39.926622039134919</v>
      </c>
      <c r="D59" s="461">
        <v>41.271884654994849</v>
      </c>
      <c r="E59" s="461">
        <v>1.3452626158599383</v>
      </c>
      <c r="F59" s="462">
        <v>158.42375137613337</v>
      </c>
    </row>
    <row r="60" spans="2:7">
      <c r="B60" s="460" t="s">
        <v>99</v>
      </c>
      <c r="C60" s="461">
        <v>37.998201977824394</v>
      </c>
      <c r="D60" s="461">
        <v>40.503446209169915</v>
      </c>
      <c r="E60" s="461">
        <v>2.5052442313455199</v>
      </c>
      <c r="F60" s="462">
        <v>152.62564053908767</v>
      </c>
    </row>
    <row r="61" spans="2:7">
      <c r="B61" s="460" t="s">
        <v>100</v>
      </c>
      <c r="C61" s="461">
        <v>37.463780467018928</v>
      </c>
      <c r="D61" s="461">
        <v>38.923924777001304</v>
      </c>
      <c r="E61" s="461">
        <v>1.4601443099823874</v>
      </c>
      <c r="F61" s="462">
        <v>143.25603023086401</v>
      </c>
    </row>
    <row r="62" spans="2:7">
      <c r="B62" s="460" t="s">
        <v>101</v>
      </c>
      <c r="C62" s="461">
        <v>35.964240102171132</v>
      </c>
      <c r="D62" s="461">
        <v>35.770114942528735</v>
      </c>
      <c r="E62" s="461">
        <v>-0.19412515964240101</v>
      </c>
      <c r="F62" s="462">
        <v>132.40781548406054</v>
      </c>
    </row>
    <row r="63" spans="2:7">
      <c r="B63" s="460" t="s">
        <v>102</v>
      </c>
      <c r="C63" s="461">
        <v>35.569835569835568</v>
      </c>
      <c r="D63" s="461">
        <v>35.957285957285954</v>
      </c>
      <c r="E63" s="461">
        <v>0.38745038745038746</v>
      </c>
      <c r="F63" s="462">
        <v>123.82174949569045</v>
      </c>
    </row>
    <row r="64" spans="2:7">
      <c r="B64" s="460" t="s">
        <v>103</v>
      </c>
      <c r="C64" s="461">
        <v>35.163468372423594</v>
      </c>
      <c r="D64" s="461">
        <v>35.190120824449181</v>
      </c>
      <c r="E64" s="461">
        <v>2.6652452025586353E-2</v>
      </c>
      <c r="F64" s="462">
        <v>118.35883171070931</v>
      </c>
    </row>
    <row r="65" spans="2:6">
      <c r="B65" s="460" t="s">
        <v>104</v>
      </c>
      <c r="C65" s="461">
        <v>35.644200694117153</v>
      </c>
      <c r="D65" s="461">
        <v>35.948412528385973</v>
      </c>
      <c r="E65" s="461">
        <v>0.30421183426882042</v>
      </c>
      <c r="F65" s="462">
        <v>114.24755863450464</v>
      </c>
    </row>
    <row r="66" spans="2:6">
      <c r="B66" s="460" t="s">
        <v>105</v>
      </c>
      <c r="C66" s="461">
        <v>33.652222847495779</v>
      </c>
      <c r="D66" s="461">
        <v>35.939384194870968</v>
      </c>
      <c r="E66" s="461">
        <v>2.2871613473751906</v>
      </c>
      <c r="F66" s="462">
        <v>107.50891611102496</v>
      </c>
    </row>
    <row r="67" spans="2:6">
      <c r="B67" s="460" t="s">
        <v>106</v>
      </c>
      <c r="C67" s="461">
        <v>33.452184356703199</v>
      </c>
      <c r="D67" s="461">
        <v>35.93679627683531</v>
      </c>
      <c r="E67" s="461">
        <v>2.4846119201321129</v>
      </c>
      <c r="F67" s="462">
        <v>102.40684355516892</v>
      </c>
    </row>
    <row r="68" spans="2:6">
      <c r="B68" s="460" t="s">
        <v>107</v>
      </c>
      <c r="C68" s="461">
        <v>35.45670941841049</v>
      </c>
      <c r="D68" s="461">
        <v>37.623903080257222</v>
      </c>
      <c r="E68" s="461">
        <v>2.1671936618467331</v>
      </c>
      <c r="F68" s="462">
        <v>99.393393185205724</v>
      </c>
    </row>
    <row r="69" spans="2:6">
      <c r="B69" s="460" t="s">
        <v>108</v>
      </c>
      <c r="C69" s="461">
        <v>35.472043996333639</v>
      </c>
      <c r="D69" s="461">
        <v>37.298435006959295</v>
      </c>
      <c r="E69" s="461">
        <v>1.8263910106256578</v>
      </c>
      <c r="F69" s="462">
        <v>98.216518591641986</v>
      </c>
    </row>
    <row r="70" spans="2:6">
      <c r="B70" s="460" t="s">
        <v>109</v>
      </c>
      <c r="C70" s="461">
        <v>34.626828275235674</v>
      </c>
      <c r="D70" s="461">
        <v>37.329700272479563</v>
      </c>
      <c r="E70" s="461">
        <v>2.7028719972438853</v>
      </c>
      <c r="F70" s="462">
        <v>90.635401361360152</v>
      </c>
    </row>
    <row r="71" spans="2:6">
      <c r="B71" s="460" t="s">
        <v>110</v>
      </c>
      <c r="C71" s="461">
        <v>35.156608536025701</v>
      </c>
      <c r="D71" s="461">
        <v>37.023864157870584</v>
      </c>
      <c r="E71" s="461">
        <v>1.8672556218448833</v>
      </c>
      <c r="F71" s="462">
        <v>84.153926962098808</v>
      </c>
    </row>
    <row r="72" spans="2:6">
      <c r="B72" s="460" t="s">
        <v>9</v>
      </c>
      <c r="C72" s="461">
        <v>36.949270141168313</v>
      </c>
      <c r="D72" s="461">
        <v>38.473033917754115</v>
      </c>
      <c r="E72" s="461">
        <v>1.5237637765858083</v>
      </c>
      <c r="F72" s="462">
        <v>80.84661817056184</v>
      </c>
    </row>
    <row r="73" spans="2:6">
      <c r="B73" s="460" t="s">
        <v>10</v>
      </c>
      <c r="C73" s="461">
        <v>37.628246834492771</v>
      </c>
      <c r="D73" s="461">
        <v>40.023021870777235</v>
      </c>
      <c r="E73" s="461">
        <v>2.3947750362844697</v>
      </c>
      <c r="F73" s="462">
        <v>77.70948227691261</v>
      </c>
    </row>
    <row r="74" spans="2:6">
      <c r="B74" s="460" t="s">
        <v>11</v>
      </c>
      <c r="C74" s="461">
        <v>39.07572906867356</v>
      </c>
      <c r="D74" s="461">
        <v>42.925682031984941</v>
      </c>
      <c r="E74" s="461">
        <v>3.8499529633113823</v>
      </c>
      <c r="F74" s="462">
        <v>77.004841797094926</v>
      </c>
    </row>
    <row r="75" spans="2:6">
      <c r="B75" s="460" t="s">
        <v>12</v>
      </c>
      <c r="C75" s="461">
        <v>40.793946001410887</v>
      </c>
      <c r="D75" s="461">
        <v>41.371128070287952</v>
      </c>
      <c r="E75" s="461">
        <v>0.57718206887706014</v>
      </c>
      <c r="F75" s="462">
        <v>69.769447124761342</v>
      </c>
    </row>
    <row r="76" spans="2:6">
      <c r="B76" s="460" t="s">
        <v>13</v>
      </c>
      <c r="C76" s="461">
        <v>41.841670599339309</v>
      </c>
      <c r="D76" s="461">
        <v>40.127025326411832</v>
      </c>
      <c r="E76" s="461">
        <v>-1.7146452729274815</v>
      </c>
      <c r="F76" s="462">
        <v>61.139656956971756</v>
      </c>
    </row>
    <row r="77" spans="2:6">
      <c r="B77" s="460" t="s">
        <v>14</v>
      </c>
      <c r="C77" s="461">
        <v>40.037063336739472</v>
      </c>
      <c r="D77" s="461">
        <v>39.477649422400809</v>
      </c>
      <c r="E77" s="461">
        <v>-0.55941391433866194</v>
      </c>
      <c r="F77" s="462">
        <v>54.662547606204747</v>
      </c>
    </row>
    <row r="78" spans="2:6">
      <c r="B78" s="460" t="s">
        <v>15</v>
      </c>
      <c r="C78" s="461">
        <v>38.364478023254016</v>
      </c>
      <c r="D78" s="461">
        <v>39.346038921831223</v>
      </c>
      <c r="E78" s="461">
        <v>0.9815608985772013</v>
      </c>
      <c r="F78" s="462">
        <v>52.593733949666152</v>
      </c>
    </row>
    <row r="79" spans="2:6">
      <c r="B79" s="460" t="s">
        <v>16</v>
      </c>
      <c r="C79" s="461">
        <v>35.871358632441648</v>
      </c>
      <c r="D79" s="461">
        <v>38.458521543912802</v>
      </c>
      <c r="E79" s="461">
        <v>2.5871629114711534</v>
      </c>
      <c r="F79" s="462">
        <v>46.5502227494731</v>
      </c>
    </row>
    <row r="80" spans="2:6">
      <c r="B80" s="460" t="s">
        <v>17</v>
      </c>
      <c r="C80" s="461">
        <v>36.169468209627013</v>
      </c>
      <c r="D80" s="461">
        <v>40.251716523271106</v>
      </c>
      <c r="E80" s="461">
        <v>4.0822483136440972</v>
      </c>
      <c r="F80" s="462">
        <v>45.16597440313376</v>
      </c>
    </row>
    <row r="81" spans="2:6">
      <c r="B81" s="460" t="s">
        <v>18</v>
      </c>
      <c r="C81" s="461">
        <v>39.008269512791266</v>
      </c>
      <c r="D81" s="461">
        <v>44.703234479387326</v>
      </c>
      <c r="E81" s="461">
        <v>5.6949649665960571</v>
      </c>
      <c r="F81" s="462">
        <v>47.746913863101078</v>
      </c>
    </row>
    <row r="82" spans="2:6">
      <c r="B82" s="460" t="s">
        <v>19</v>
      </c>
      <c r="C82" s="461">
        <v>40.119492899937107</v>
      </c>
      <c r="D82" s="461">
        <v>46.450796067657478</v>
      </c>
      <c r="E82" s="461">
        <v>6.3313031677203675</v>
      </c>
      <c r="F82" s="462">
        <v>49.330944302542797</v>
      </c>
    </row>
    <row r="83" spans="2:6">
      <c r="B83" s="460" t="s">
        <v>20</v>
      </c>
      <c r="C83" s="461">
        <v>40.210597443549752</v>
      </c>
      <c r="D83" s="461">
        <v>45.140492144827974</v>
      </c>
      <c r="E83" s="461">
        <v>4.9298947012782248</v>
      </c>
      <c r="F83" s="462">
        <v>47.792828478291923</v>
      </c>
    </row>
    <row r="84" spans="2:6">
      <c r="B84" s="460" t="s">
        <v>21</v>
      </c>
      <c r="C84" s="461">
        <v>38.388916652116059</v>
      </c>
      <c r="D84" s="461">
        <v>42.256769042730625</v>
      </c>
      <c r="E84" s="461">
        <v>3.8678523906145581</v>
      </c>
      <c r="F84" s="462">
        <v>44.324511175909763</v>
      </c>
    </row>
    <row r="85" spans="2:6">
      <c r="B85" s="460" t="s">
        <v>22</v>
      </c>
      <c r="C85" s="461">
        <v>36.905288004117679</v>
      </c>
      <c r="D85" s="461">
        <v>41.420705933732279</v>
      </c>
      <c r="E85" s="461">
        <v>4.5154179296145909</v>
      </c>
      <c r="F85" s="462">
        <v>42.182642271197253</v>
      </c>
    </row>
    <row r="86" spans="2:6">
      <c r="B86" s="460" t="s">
        <v>23</v>
      </c>
      <c r="C86" s="461">
        <v>37.271292629333892</v>
      </c>
      <c r="D86" s="461">
        <v>40.946090635844115</v>
      </c>
      <c r="E86" s="461">
        <v>3.6747980065102319</v>
      </c>
      <c r="F86" s="462">
        <v>39.083021571280746</v>
      </c>
    </row>
    <row r="87" spans="2:6">
      <c r="B87" s="460" t="s">
        <v>24</v>
      </c>
      <c r="C87" s="461">
        <v>38.491784651726043</v>
      </c>
      <c r="D87" s="461">
        <v>42.803908083783099</v>
      </c>
      <c r="E87" s="461">
        <v>4.3121234320570512</v>
      </c>
      <c r="F87" s="462">
        <v>40.295738141438754</v>
      </c>
    </row>
    <row r="88" spans="2:6">
      <c r="B88" s="460" t="s">
        <v>25</v>
      </c>
      <c r="C88" s="461">
        <v>40.812214006206091</v>
      </c>
      <c r="D88" s="461">
        <v>42.820321417692377</v>
      </c>
      <c r="E88" s="461">
        <v>2.0081074114862809</v>
      </c>
      <c r="F88" s="462">
        <v>39.957999419140904</v>
      </c>
    </row>
    <row r="89" spans="2:6">
      <c r="B89" s="460" t="s">
        <v>26</v>
      </c>
      <c r="C89" s="461">
        <v>40.523009362325027</v>
      </c>
      <c r="D89" s="461">
        <v>43.127992436949157</v>
      </c>
      <c r="E89" s="461">
        <v>2.6049830746241343</v>
      </c>
      <c r="F89" s="462">
        <v>38.603289291593221</v>
      </c>
    </row>
    <row r="90" spans="2:6">
      <c r="B90" s="460" t="s">
        <v>27</v>
      </c>
      <c r="C90" s="461">
        <v>39.41540915225125</v>
      </c>
      <c r="D90" s="461">
        <v>42.706137562596894</v>
      </c>
      <c r="E90" s="461">
        <v>3.2907284103456349</v>
      </c>
      <c r="F90" s="462">
        <v>38.754459731525507</v>
      </c>
    </row>
    <row r="91" spans="2:6">
      <c r="B91" s="460" t="s">
        <v>28</v>
      </c>
      <c r="C91" s="461">
        <v>39.140924394520042</v>
      </c>
      <c r="D91" s="461">
        <v>42.382304418206544</v>
      </c>
      <c r="E91" s="461">
        <v>3.2413800236865105</v>
      </c>
      <c r="F91" s="462">
        <v>38.614311890502599</v>
      </c>
    </row>
    <row r="92" spans="2:6">
      <c r="B92" s="460" t="s">
        <v>29</v>
      </c>
      <c r="C92" s="461">
        <v>38.214947745778559</v>
      </c>
      <c r="D92" s="461">
        <v>40.342802767106569</v>
      </c>
      <c r="E92" s="461">
        <v>2.1278550213280134</v>
      </c>
      <c r="F92" s="462">
        <v>37.005577025115969</v>
      </c>
    </row>
    <row r="93" spans="2:6">
      <c r="B93" s="460" t="s">
        <v>30</v>
      </c>
      <c r="C93" s="461">
        <v>37.312392455146266</v>
      </c>
      <c r="D93" s="461">
        <v>39.228197849650932</v>
      </c>
      <c r="E93" s="461">
        <v>1.9158053945046636</v>
      </c>
      <c r="F93" s="462">
        <v>34.78095048585547</v>
      </c>
    </row>
    <row r="94" spans="2:6">
      <c r="B94" s="460" t="s">
        <v>31</v>
      </c>
      <c r="C94" s="461">
        <v>36.058787283164854</v>
      </c>
      <c r="D94" s="461">
        <v>37.048195120429305</v>
      </c>
      <c r="E94" s="461">
        <v>0.98940783726444526</v>
      </c>
      <c r="F94" s="462">
        <v>30.887774419608753</v>
      </c>
    </row>
    <row r="95" spans="2:6">
      <c r="B95" s="460" t="s">
        <v>32</v>
      </c>
      <c r="C95" s="461">
        <v>35.404200122021365</v>
      </c>
      <c r="D95" s="461">
        <v>34.437469297992592</v>
      </c>
      <c r="E95" s="461">
        <v>-0.96673082402876775</v>
      </c>
      <c r="F95" s="462">
        <v>25.575149673696362</v>
      </c>
    </row>
    <row r="96" spans="2:6">
      <c r="B96" s="460" t="s">
        <v>33</v>
      </c>
      <c r="C96" s="461">
        <v>34.584797191924729</v>
      </c>
      <c r="D96" s="461">
        <v>34.604429653249568</v>
      </c>
      <c r="E96" s="461">
        <v>1.9632461324842823E-2</v>
      </c>
      <c r="F96" s="462">
        <v>23.000654133152437</v>
      </c>
    </row>
    <row r="97" spans="2:6">
      <c r="B97" s="460" t="s">
        <v>34</v>
      </c>
      <c r="C97" s="461">
        <v>33.774931617811063</v>
      </c>
      <c r="D97" s="461">
        <v>34.848355892607678</v>
      </c>
      <c r="E97" s="461">
        <v>1.0734242747966143</v>
      </c>
      <c r="F97" s="462">
        <v>21.581459655096566</v>
      </c>
    </row>
    <row r="98" spans="2:6">
      <c r="B98" s="460" t="s">
        <v>35</v>
      </c>
      <c r="C98" s="461">
        <v>33.411574916548517</v>
      </c>
      <c r="D98" s="461">
        <v>36.727864423431164</v>
      </c>
      <c r="E98" s="461">
        <v>3.3162895068826548</v>
      </c>
      <c r="F98" s="462">
        <v>22.786932560025289</v>
      </c>
    </row>
    <row r="99" spans="2:6">
      <c r="B99" s="460" t="s">
        <v>36</v>
      </c>
      <c r="C99" s="461">
        <v>31.93282299387754</v>
      </c>
      <c r="D99" s="461">
        <v>38.18574053636911</v>
      </c>
      <c r="E99" s="461">
        <v>6.2529175424915611</v>
      </c>
      <c r="F99" s="462">
        <v>26.585693762830331</v>
      </c>
    </row>
    <row r="100" spans="2:6">
      <c r="B100" s="460" t="s">
        <v>37</v>
      </c>
      <c r="C100" s="461">
        <v>31.215622685835399</v>
      </c>
      <c r="D100" s="461">
        <v>37.77086897678813</v>
      </c>
      <c r="E100" s="461">
        <v>6.5552462909527334</v>
      </c>
      <c r="F100" s="462">
        <v>31.045209430883396</v>
      </c>
    </row>
    <row r="101" spans="2:6">
      <c r="B101" s="460" t="s">
        <v>38</v>
      </c>
      <c r="C101" s="461">
        <v>32.091614360119955</v>
      </c>
      <c r="D101" s="461">
        <v>37.424332560370047</v>
      </c>
      <c r="E101" s="461">
        <v>5.3327182002501008</v>
      </c>
      <c r="F101" s="462">
        <v>34.427617122159873</v>
      </c>
    </row>
    <row r="102" spans="2:6">
      <c r="B102" s="460" t="s">
        <v>39</v>
      </c>
      <c r="C102" s="461">
        <v>33.1416335270725</v>
      </c>
      <c r="D102" s="461">
        <v>37.243632291913173</v>
      </c>
      <c r="E102" s="461">
        <v>4.1019987648406699</v>
      </c>
      <c r="F102" s="462">
        <v>35.910305622231611</v>
      </c>
    </row>
    <row r="103" spans="2:6">
      <c r="B103" s="460" t="s">
        <v>40</v>
      </c>
      <c r="C103" s="461">
        <v>32.304539184980044</v>
      </c>
      <c r="D103" s="461">
        <v>35.426213690729305</v>
      </c>
      <c r="E103" s="461">
        <v>3.1216745057492603</v>
      </c>
      <c r="F103" s="462">
        <v>36.362836133551163</v>
      </c>
    </row>
    <row r="104" spans="2:6">
      <c r="B104" s="460" t="s">
        <v>41</v>
      </c>
      <c r="C104" s="461">
        <v>34.385421089296244</v>
      </c>
      <c r="D104" s="461">
        <v>35.470966252674188</v>
      </c>
      <c r="E104" s="461">
        <v>1.0855451633779478</v>
      </c>
      <c r="F104" s="462">
        <v>36.461126005361926</v>
      </c>
    </row>
    <row r="105" spans="2:6">
      <c r="B105" s="460" t="s">
        <v>42</v>
      </c>
      <c r="C105" s="461">
        <v>34.976304065287579</v>
      </c>
      <c r="D105" s="461">
        <v>34.988433070571091</v>
      </c>
      <c r="E105" s="461">
        <v>1.2129005283513034E-2</v>
      </c>
      <c r="F105" s="462">
        <v>35.061393649359026</v>
      </c>
    </row>
    <row r="106" spans="2:6">
      <c r="B106" s="460" t="s">
        <v>43</v>
      </c>
      <c r="C106" s="461">
        <v>35.676214192067093</v>
      </c>
      <c r="D106" s="461">
        <v>34.60135177803771</v>
      </c>
      <c r="E106" s="461">
        <v>-1.0748624140293863</v>
      </c>
      <c r="F106" s="462">
        <v>32.35060621904465</v>
      </c>
    </row>
    <row r="107" spans="2:6">
      <c r="B107" s="460" t="s">
        <v>44</v>
      </c>
      <c r="C107" s="461">
        <v>36.36363636363636</v>
      </c>
      <c r="D107" s="461">
        <v>34.905644339420903</v>
      </c>
      <c r="E107" s="461">
        <v>-1.4579920242154625</v>
      </c>
      <c r="F107" s="462">
        <v>28.208052785851823</v>
      </c>
    </row>
    <row r="108" spans="2:6">
      <c r="B108" s="460" t="s">
        <v>45</v>
      </c>
      <c r="C108" s="461">
        <v>35.565396240896526</v>
      </c>
      <c r="D108" s="461">
        <v>36.05134595566517</v>
      </c>
      <c r="E108" s="461">
        <v>0.48594971476864568</v>
      </c>
      <c r="F108" s="462">
        <v>27.978348515776542</v>
      </c>
    </row>
    <row r="109" spans="2:6">
      <c r="B109" s="460" t="s">
        <v>46</v>
      </c>
      <c r="C109" s="461">
        <v>34.523355033194342</v>
      </c>
      <c r="D109" s="461">
        <v>37.416807558757377</v>
      </c>
      <c r="E109" s="461">
        <v>2.8934525255630317</v>
      </c>
      <c r="F109" s="462">
        <v>29.731083477344946</v>
      </c>
    </row>
    <row r="110" spans="2:6">
      <c r="B110" s="460" t="s">
        <v>47</v>
      </c>
      <c r="C110" s="461">
        <v>35.290945323788307</v>
      </c>
      <c r="D110" s="461">
        <v>38.697504841131064</v>
      </c>
      <c r="E110" s="461">
        <v>3.4065595173427545</v>
      </c>
      <c r="F110" s="462">
        <v>30.833730347784659</v>
      </c>
    </row>
    <row r="111" spans="2:6">
      <c r="B111" s="460" t="s">
        <v>48</v>
      </c>
      <c r="C111" s="461">
        <v>35.888955650441133</v>
      </c>
      <c r="D111" s="461">
        <v>39.725954143478582</v>
      </c>
      <c r="E111" s="461">
        <v>3.8369984930374468</v>
      </c>
      <c r="F111" s="462">
        <v>33.352582165739683</v>
      </c>
    </row>
    <row r="112" spans="2:6">
      <c r="B112" s="460" t="s">
        <v>49</v>
      </c>
      <c r="C112" s="461">
        <v>36.50911062921962</v>
      </c>
      <c r="D112" s="461">
        <v>39.69633811642246</v>
      </c>
      <c r="E112" s="461">
        <v>3.1872274872028301</v>
      </c>
      <c r="F112" s="462">
        <v>34.176710152891843</v>
      </c>
    </row>
    <row r="113" spans="1:6">
      <c r="B113" s="460" t="s">
        <v>50</v>
      </c>
      <c r="C113" s="461">
        <v>36.928034990170396</v>
      </c>
      <c r="D113" s="461">
        <v>39.669141476636611</v>
      </c>
      <c r="E113" s="461">
        <v>2.7411064864662174</v>
      </c>
      <c r="F113" s="462">
        <v>34.930781315164808</v>
      </c>
    </row>
    <row r="114" spans="1:6">
      <c r="B114" s="460" t="s">
        <v>51</v>
      </c>
      <c r="C114" s="461">
        <v>37.161140434638504</v>
      </c>
      <c r="D114" s="461">
        <v>40.027240450733395</v>
      </c>
      <c r="E114" s="461">
        <v>2.8661000160948951</v>
      </c>
      <c r="F114" s="462">
        <v>35.467024171602375</v>
      </c>
    </row>
    <row r="115" spans="1:6">
      <c r="B115" s="460" t="s">
        <v>52</v>
      </c>
      <c r="C115" s="461">
        <v>35.742910635819356</v>
      </c>
      <c r="D115" s="461">
        <v>43.041875592728651</v>
      </c>
      <c r="E115" s="461">
        <v>7.2989649569092947</v>
      </c>
      <c r="F115" s="462">
        <v>50.243494578017199</v>
      </c>
    </row>
    <row r="116" spans="1:6">
      <c r="B116" s="460" t="s">
        <v>53</v>
      </c>
      <c r="C116" s="461">
        <v>35.780022589928976</v>
      </c>
      <c r="D116" s="461">
        <v>45.967506237755813</v>
      </c>
      <c r="E116" s="461">
        <v>10.187483647826836</v>
      </c>
      <c r="F116" s="462">
        <v>64.38547853462434</v>
      </c>
    </row>
    <row r="117" spans="1:6">
      <c r="B117" s="460" t="s">
        <v>54</v>
      </c>
      <c r="C117" s="461">
        <v>36.807362979093973</v>
      </c>
      <c r="D117" s="461">
        <v>45.502551860892659</v>
      </c>
      <c r="E117" s="461">
        <v>8.6951888817986855</v>
      </c>
      <c r="F117" s="462">
        <v>70.622885754928262</v>
      </c>
    </row>
    <row r="118" spans="1:6">
      <c r="B118" s="460" t="s">
        <v>55</v>
      </c>
      <c r="C118" s="461">
        <v>37.089492348612715</v>
      </c>
      <c r="D118" s="461">
        <v>44.350799583803564</v>
      </c>
      <c r="E118" s="461">
        <v>7.2613072351908503</v>
      </c>
      <c r="F118" s="462">
        <v>73.88035612077455</v>
      </c>
    </row>
    <row r="119" spans="1:6">
      <c r="B119" s="460" t="s">
        <v>56</v>
      </c>
      <c r="C119" s="461">
        <v>36.654260253173902</v>
      </c>
      <c r="D119" s="461">
        <v>43.791851455311523</v>
      </c>
      <c r="E119" s="461">
        <v>7.1375912021376262</v>
      </c>
      <c r="F119" s="462">
        <v>77.167475789848254</v>
      </c>
    </row>
    <row r="120" spans="1:6">
      <c r="B120" s="460" t="s">
        <v>57</v>
      </c>
      <c r="C120" s="461">
        <v>36.537096936168616</v>
      </c>
      <c r="D120" s="461">
        <v>42.18989508394278</v>
      </c>
      <c r="E120" s="461">
        <v>5.6527981477741616</v>
      </c>
      <c r="F120" s="462">
        <v>78.76507404272752</v>
      </c>
    </row>
    <row r="121" spans="1:6">
      <c r="B121" s="464" t="s">
        <v>58</v>
      </c>
      <c r="C121" s="461">
        <v>36.473909943997022</v>
      </c>
      <c r="D121" s="461">
        <v>41.636098244067888</v>
      </c>
      <c r="E121" s="461">
        <v>5.1621883000708646</v>
      </c>
      <c r="F121" s="462">
        <v>81.05114228368997</v>
      </c>
    </row>
    <row r="122" spans="1:6">
      <c r="B122" s="464" t="s">
        <v>59</v>
      </c>
      <c r="C122" s="461">
        <v>36.678178262889325</v>
      </c>
      <c r="D122" s="461">
        <v>40.829452263744336</v>
      </c>
      <c r="E122" s="461">
        <v>4.1512740008550102</v>
      </c>
      <c r="F122" s="462">
        <v>80.586365595331145</v>
      </c>
    </row>
    <row r="123" spans="1:6">
      <c r="B123" s="465" t="s">
        <v>60</v>
      </c>
      <c r="C123" s="461">
        <v>37.207454129458675</v>
      </c>
      <c r="D123" s="461">
        <v>40.027418236136228</v>
      </c>
      <c r="E123" s="461">
        <v>2.8199641066775594</v>
      </c>
      <c r="F123" s="462">
        <v>82.708696545675735</v>
      </c>
    </row>
    <row r="124" spans="1:6">
      <c r="B124" s="465" t="s">
        <v>61</v>
      </c>
      <c r="C124" s="461">
        <v>36.859866349319994</v>
      </c>
      <c r="D124" s="461">
        <v>39.663352748984799</v>
      </c>
      <c r="E124" s="461">
        <v>2.8034863996648092</v>
      </c>
      <c r="F124" s="462">
        <v>81.606768468533716</v>
      </c>
    </row>
    <row r="125" spans="1:6">
      <c r="B125" s="465" t="s">
        <v>171</v>
      </c>
      <c r="C125" s="461">
        <v>37.067245582894451</v>
      </c>
      <c r="D125" s="461">
        <v>39.090636343585075</v>
      </c>
      <c r="E125" s="461">
        <v>2.0233907606906261</v>
      </c>
      <c r="F125" s="462">
        <v>79.644005645037979</v>
      </c>
    </row>
    <row r="126" spans="1:6">
      <c r="B126" s="466" t="s">
        <v>182</v>
      </c>
      <c r="C126" s="461">
        <v>36.516554834257256</v>
      </c>
      <c r="D126" s="461">
        <v>39.095600031280966</v>
      </c>
      <c r="E126" s="461">
        <v>2.5790451970237127</v>
      </c>
      <c r="F126" s="462">
        <v>84.499793148154794</v>
      </c>
    </row>
    <row r="127" spans="1:6" ht="15.75" thickBot="1">
      <c r="B127" s="116" t="s">
        <v>186</v>
      </c>
      <c r="C127" s="115">
        <v>37.532488213247795</v>
      </c>
      <c r="D127" s="115">
        <v>52.268392925863374</v>
      </c>
      <c r="E127" s="461">
        <v>14.73590471261557</v>
      </c>
      <c r="F127" s="462">
        <v>95.381028420899824</v>
      </c>
    </row>
    <row r="128" spans="1:6" ht="15.75" thickTop="1">
      <c r="A128" s="455"/>
      <c r="B128" s="467" t="s">
        <v>246</v>
      </c>
      <c r="C128" s="115">
        <v>38.350890144051107</v>
      </c>
      <c r="D128" s="115">
        <v>43.362517382534058</v>
      </c>
      <c r="E128" s="461">
        <v>5.0116272384829514</v>
      </c>
      <c r="F128" s="462">
        <v>94.317872105773574</v>
      </c>
    </row>
    <row r="129" spans="1:8">
      <c r="A129" s="455"/>
      <c r="B129" s="124" t="s">
        <v>280</v>
      </c>
      <c r="C129" s="122">
        <v>39.233036332495175</v>
      </c>
      <c r="D129" s="122">
        <v>44.0576676627431</v>
      </c>
      <c r="E129" s="461">
        <v>4.824631330247926</v>
      </c>
      <c r="F129" s="123">
        <v>93.214169579113587</v>
      </c>
    </row>
    <row r="130" spans="1:8">
      <c r="A130" s="455"/>
      <c r="B130" s="124" t="s">
        <v>282</v>
      </c>
      <c r="C130" s="122">
        <v>39.304156887042566</v>
      </c>
      <c r="D130" s="122">
        <v>44.131006446125838</v>
      </c>
      <c r="E130" s="461">
        <v>4.8268495590832714</v>
      </c>
      <c r="F130" s="123">
        <v>94.386468625407886</v>
      </c>
    </row>
    <row r="131" spans="1:8">
      <c r="A131" s="455"/>
      <c r="B131" s="121" t="s">
        <v>284</v>
      </c>
      <c r="C131" s="120">
        <v>38.907921455712795</v>
      </c>
      <c r="D131" s="120">
        <v>44.02565961430598</v>
      </c>
      <c r="E131" s="119">
        <v>5.1177381585931787</v>
      </c>
      <c r="F131" s="119">
        <v>93.5</v>
      </c>
    </row>
    <row r="132" spans="1:8">
      <c r="A132" s="455"/>
      <c r="B132" s="101" t="s">
        <v>310</v>
      </c>
      <c r="C132" s="110">
        <v>40.471753403663143</v>
      </c>
      <c r="D132" s="110">
        <v>45.01576379248592</v>
      </c>
      <c r="E132" s="111">
        <v>4.5440103888227803</v>
      </c>
      <c r="F132" s="111">
        <v>95.026166271324868</v>
      </c>
      <c r="G132" s="109"/>
    </row>
    <row r="133" spans="1:8">
      <c r="A133" s="455"/>
      <c r="B133" s="101" t="s">
        <v>318</v>
      </c>
      <c r="C133" s="110">
        <v>41.193637835164196</v>
      </c>
      <c r="D133" s="110">
        <v>44.735425372929633</v>
      </c>
      <c r="E133" s="111">
        <v>3.5417875377654422</v>
      </c>
      <c r="F133" s="111">
        <v>95.296184722131812</v>
      </c>
      <c r="G133" s="109"/>
    </row>
    <row r="134" spans="1:8">
      <c r="A134" s="455"/>
      <c r="B134" s="101" t="s">
        <v>326</v>
      </c>
      <c r="C134" s="110">
        <v>41.80872585519365</v>
      </c>
      <c r="D134" s="110">
        <v>44.813096082542323</v>
      </c>
      <c r="E134" s="111">
        <v>3.0043702273486703</v>
      </c>
      <c r="F134" s="111">
        <v>96.346621988668261</v>
      </c>
      <c r="G134" s="109"/>
    </row>
    <row r="135" spans="1:8" ht="13.5" customHeight="1">
      <c r="A135" s="455"/>
      <c r="B135" s="101" t="s">
        <v>330</v>
      </c>
      <c r="C135" s="110">
        <v>41.928353728387989</v>
      </c>
      <c r="D135" s="110">
        <v>44.494141660839134</v>
      </c>
      <c r="E135" s="111">
        <v>2.5657879324511517</v>
      </c>
      <c r="F135" s="111">
        <v>96.987820608587398</v>
      </c>
    </row>
    <row r="136" spans="1:8" ht="13.5" customHeight="1">
      <c r="A136" s="455"/>
      <c r="B136" s="101" t="s">
        <v>333</v>
      </c>
      <c r="C136" s="110">
        <v>42.331509565108846</v>
      </c>
      <c r="D136" s="110">
        <v>44.268372436637733</v>
      </c>
      <c r="E136" s="111">
        <v>1.936862871528884</v>
      </c>
      <c r="F136" s="111">
        <v>96.835816522474232</v>
      </c>
    </row>
    <row r="137" spans="1:8" ht="14.25" customHeight="1">
      <c r="A137" s="455"/>
      <c r="B137" s="101" t="s">
        <v>341</v>
      </c>
      <c r="C137" s="110">
        <v>42.433163330478479</v>
      </c>
      <c r="D137" s="110">
        <v>44.284247772244143</v>
      </c>
      <c r="E137" s="111">
        <v>1.8510844417656529</v>
      </c>
      <c r="F137" s="111">
        <v>96.065479982917623</v>
      </c>
    </row>
    <row r="138" spans="1:8" ht="29.25" customHeight="1">
      <c r="B138" s="105" t="s">
        <v>345</v>
      </c>
      <c r="C138" s="468"/>
      <c r="D138" s="468"/>
      <c r="E138" s="468"/>
      <c r="F138" s="469"/>
    </row>
    <row r="139" spans="1:8" ht="23.25" customHeight="1">
      <c r="B139" s="527" t="s">
        <v>222</v>
      </c>
      <c r="C139" s="528"/>
      <c r="D139" s="528"/>
      <c r="E139" s="528"/>
      <c r="F139" s="529"/>
    </row>
    <row r="140" spans="1:8" ht="23.25" customHeight="1">
      <c r="B140" s="537" t="s">
        <v>285</v>
      </c>
      <c r="C140" s="538"/>
      <c r="D140" s="538"/>
      <c r="E140" s="538"/>
      <c r="F140" s="539"/>
    </row>
    <row r="141" spans="1:8" ht="22.5" customHeight="1">
      <c r="B141" s="540" t="s">
        <v>307</v>
      </c>
      <c r="C141" s="541"/>
      <c r="D141" s="541"/>
      <c r="E141" s="541"/>
      <c r="F141" s="542"/>
    </row>
    <row r="142" spans="1:8">
      <c r="B142" s="540" t="s">
        <v>346</v>
      </c>
      <c r="C142" s="541"/>
      <c r="D142" s="541"/>
      <c r="E142" s="541"/>
      <c r="F142" s="542"/>
    </row>
    <row r="143" spans="1:8">
      <c r="B143" s="540" t="s">
        <v>344</v>
      </c>
      <c r="C143" s="541"/>
      <c r="D143" s="541"/>
      <c r="E143" s="541"/>
      <c r="F143" s="542"/>
    </row>
    <row r="144" spans="1:8">
      <c r="B144" s="543" t="s">
        <v>286</v>
      </c>
      <c r="C144" s="544"/>
      <c r="D144" s="544"/>
      <c r="E144" s="544"/>
      <c r="F144" s="545"/>
      <c r="H144" s="109"/>
    </row>
    <row r="145" spans="2:6" ht="15.75" customHeight="1">
      <c r="B145" s="540" t="s">
        <v>308</v>
      </c>
      <c r="C145" s="541"/>
      <c r="D145" s="541"/>
      <c r="E145" s="541"/>
      <c r="F145" s="542"/>
    </row>
    <row r="146" spans="2:6">
      <c r="B146" s="540" t="s">
        <v>347</v>
      </c>
      <c r="C146" s="541"/>
      <c r="D146" s="541"/>
      <c r="E146" s="541"/>
      <c r="F146" s="542"/>
    </row>
    <row r="147" spans="2:6" ht="15.75" thickBot="1">
      <c r="B147" s="535" t="s">
        <v>344</v>
      </c>
      <c r="C147" s="535"/>
      <c r="D147" s="535"/>
      <c r="E147" s="535"/>
      <c r="F147" s="536"/>
    </row>
  </sheetData>
  <mergeCells count="13">
    <mergeCell ref="B147:F147"/>
    <mergeCell ref="B140:F140"/>
    <mergeCell ref="B141:F141"/>
    <mergeCell ref="B142:F142"/>
    <mergeCell ref="B143:F143"/>
    <mergeCell ref="B144:F144"/>
    <mergeCell ref="B145:F145"/>
    <mergeCell ref="B146:F146"/>
    <mergeCell ref="B139:F139"/>
    <mergeCell ref="B1:J1"/>
    <mergeCell ref="B2:J2"/>
    <mergeCell ref="B3:J3"/>
    <mergeCell ref="C5:F5"/>
  </mergeCells>
  <phoneticPr fontId="149"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40625" defaultRowHeight="15"/>
  <cols>
    <col min="1" max="1" width="9.140625" style="128"/>
    <col min="2" max="2" width="41.42578125" style="128" bestFit="1" customWidth="1"/>
    <col min="3" max="3" width="71.42578125" style="128" customWidth="1"/>
    <col min="4" max="4" width="44.42578125" style="128" customWidth="1"/>
    <col min="5" max="5" width="13.5703125" style="128" customWidth="1"/>
    <col min="6" max="16384" width="9.140625" style="128"/>
  </cols>
  <sheetData>
    <row r="2" spans="2:5" ht="21">
      <c r="B2" s="126" t="s">
        <v>86</v>
      </c>
      <c r="C2" s="127"/>
      <c r="D2" s="127"/>
    </row>
    <row r="3" spans="2:5">
      <c r="B3" s="127"/>
      <c r="C3" s="127"/>
      <c r="D3" s="127"/>
    </row>
    <row r="4" spans="2:5" ht="15.75">
      <c r="B4" s="129" t="s">
        <v>131</v>
      </c>
      <c r="C4" s="129" t="s">
        <v>130</v>
      </c>
      <c r="D4" s="129" t="s">
        <v>118</v>
      </c>
      <c r="E4" s="130" t="s">
        <v>132</v>
      </c>
    </row>
    <row r="5" spans="2:5" ht="75" customHeight="1">
      <c r="B5" s="131" t="s">
        <v>3</v>
      </c>
      <c r="C5" s="131" t="s">
        <v>129</v>
      </c>
      <c r="D5" s="132" t="s">
        <v>155</v>
      </c>
      <c r="E5" s="131" t="s">
        <v>78</v>
      </c>
    </row>
    <row r="6" spans="2:5" ht="75" customHeight="1">
      <c r="B6" s="131" t="s">
        <v>8</v>
      </c>
      <c r="C6" s="131" t="s">
        <v>113</v>
      </c>
      <c r="D6" s="132" t="s">
        <v>155</v>
      </c>
      <c r="E6" s="131" t="s">
        <v>167</v>
      </c>
    </row>
    <row r="7" spans="2:5" ht="75" customHeight="1">
      <c r="B7" s="131" t="s">
        <v>143</v>
      </c>
      <c r="C7" s="131" t="s">
        <v>87</v>
      </c>
      <c r="D7" s="132" t="s">
        <v>155</v>
      </c>
      <c r="E7" s="131" t="s">
        <v>79</v>
      </c>
    </row>
    <row r="8" spans="2:5" ht="75" customHeight="1">
      <c r="B8" s="131" t="s">
        <v>141</v>
      </c>
      <c r="C8" s="131" t="s">
        <v>134</v>
      </c>
      <c r="D8" s="131" t="s">
        <v>158</v>
      </c>
      <c r="E8" s="131" t="str">
        <f>"-JW2Z"</f>
        <v>-JW2Z</v>
      </c>
    </row>
    <row r="9" spans="2:5" ht="75" customHeight="1">
      <c r="B9" s="131" t="s">
        <v>62</v>
      </c>
      <c r="C9" s="131" t="s">
        <v>153</v>
      </c>
      <c r="D9" s="132" t="s">
        <v>155</v>
      </c>
      <c r="E9" s="131" t="str">
        <f>"-JW2S"</f>
        <v>-JW2S</v>
      </c>
    </row>
    <row r="10" spans="2:5" ht="75" customHeight="1">
      <c r="B10" s="131" t="s">
        <v>142</v>
      </c>
      <c r="C10" s="131" t="s">
        <v>133</v>
      </c>
      <c r="D10" s="131" t="s">
        <v>156</v>
      </c>
      <c r="E10" s="131" t="str">
        <f>"(-JW2Z) +     (-JW2S)"</f>
        <v>(-JW2Z) +     (-JW2S)</v>
      </c>
    </row>
    <row r="11" spans="2:5" ht="75" customHeight="1">
      <c r="B11" s="131" t="s">
        <v>144</v>
      </c>
      <c r="C11" s="131" t="s">
        <v>152</v>
      </c>
      <c r="D11" s="131" t="s">
        <v>158</v>
      </c>
      <c r="E11" s="131" t="str">
        <f>"-J5II"</f>
        <v>-J5II</v>
      </c>
    </row>
    <row r="12" spans="2:5" ht="75" customHeight="1">
      <c r="B12" s="131" t="s">
        <v>176</v>
      </c>
      <c r="C12" s="131" t="s">
        <v>114</v>
      </c>
      <c r="D12" s="131" t="s">
        <v>158</v>
      </c>
      <c r="E12" s="131" t="str">
        <f>"-JW2T"</f>
        <v>-JW2T</v>
      </c>
    </row>
    <row r="13" spans="2:5" ht="75" customHeight="1">
      <c r="B13" s="131" t="s">
        <v>70</v>
      </c>
      <c r="C13" s="131" t="s">
        <v>151</v>
      </c>
      <c r="D13" s="131" t="s">
        <v>157</v>
      </c>
      <c r="E13" s="131" t="s">
        <v>138</v>
      </c>
    </row>
    <row r="14" spans="2:5" ht="75" customHeight="1">
      <c r="B14" s="131" t="s">
        <v>4</v>
      </c>
      <c r="C14" s="131" t="s">
        <v>140</v>
      </c>
      <c r="D14" s="131" t="s">
        <v>158</v>
      </c>
      <c r="E14" s="131" t="s">
        <v>90</v>
      </c>
    </row>
    <row r="15" spans="2:5" ht="75" customHeight="1">
      <c r="B15" s="131" t="s">
        <v>2</v>
      </c>
      <c r="C15" s="131" t="s">
        <v>139</v>
      </c>
      <c r="D15" s="131" t="s">
        <v>158</v>
      </c>
      <c r="E15" s="131" t="s">
        <v>177</v>
      </c>
    </row>
    <row r="16" spans="2:5" ht="75" customHeight="1">
      <c r="B16" s="131" t="s">
        <v>72</v>
      </c>
      <c r="C16" s="131" t="s">
        <v>160</v>
      </c>
      <c r="D16" s="131" t="s">
        <v>158</v>
      </c>
      <c r="E16" s="131" t="s">
        <v>154</v>
      </c>
    </row>
    <row r="17" spans="2:5" ht="75" customHeight="1">
      <c r="B17" s="131" t="s">
        <v>77</v>
      </c>
      <c r="C17" s="131" t="s">
        <v>161</v>
      </c>
      <c r="D17" s="131" t="s">
        <v>158</v>
      </c>
      <c r="E17" s="131" t="s">
        <v>89</v>
      </c>
    </row>
    <row r="18" spans="2:5" ht="75" customHeight="1">
      <c r="B18" s="131" t="s">
        <v>145</v>
      </c>
      <c r="C18" s="131" t="s">
        <v>162</v>
      </c>
      <c r="D18" s="131" t="s">
        <v>159</v>
      </c>
      <c r="E18" s="131" t="s">
        <v>119</v>
      </c>
    </row>
    <row r="19" spans="2:5" ht="75" customHeight="1">
      <c r="B19" s="131" t="s">
        <v>150</v>
      </c>
      <c r="C19" s="131" t="s">
        <v>137</v>
      </c>
      <c r="D19" s="131" t="s">
        <v>334</v>
      </c>
      <c r="E19" s="131" t="s">
        <v>138</v>
      </c>
    </row>
    <row r="20" spans="2:5" ht="75" customHeight="1">
      <c r="B20" s="131" t="s">
        <v>83</v>
      </c>
      <c r="C20" s="131" t="s">
        <v>148</v>
      </c>
      <c r="D20" s="131" t="s">
        <v>335</v>
      </c>
      <c r="E20" s="131" t="s">
        <v>138</v>
      </c>
    </row>
    <row r="21" spans="2:5" ht="105.75" customHeight="1">
      <c r="B21" s="131" t="s">
        <v>136</v>
      </c>
      <c r="C21" s="131" t="s">
        <v>146</v>
      </c>
      <c r="D21" s="131" t="s">
        <v>336</v>
      </c>
      <c r="E21" s="131" t="s">
        <v>147</v>
      </c>
    </row>
    <row r="22" spans="2:5" ht="75" customHeight="1">
      <c r="B22" s="131" t="s">
        <v>84</v>
      </c>
      <c r="C22" s="131" t="s">
        <v>149</v>
      </c>
      <c r="D22" s="131" t="s">
        <v>178</v>
      </c>
      <c r="E22" s="131" t="s">
        <v>111</v>
      </c>
    </row>
    <row r="23" spans="2:5">
      <c r="B23" s="546" t="s">
        <v>337</v>
      </c>
      <c r="C23" s="547"/>
      <c r="D23" s="547"/>
      <c r="E23" s="548"/>
    </row>
    <row r="24" spans="2:5">
      <c r="B24" s="549"/>
      <c r="C24" s="550"/>
      <c r="D24" s="550"/>
      <c r="E24" s="551"/>
    </row>
  </sheetData>
  <mergeCells count="1">
    <mergeCell ref="B23:E24"/>
  </mergeCells>
  <phoneticPr fontId="149"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Bunney, Charlotte - OBR</cp:lastModifiedBy>
  <cp:lastPrinted>2025-11-25T18:37:39Z</cp:lastPrinted>
  <dcterms:created xsi:type="dcterms:W3CDTF">2012-12-04T16:30:01Z</dcterms:created>
  <dcterms:modified xsi:type="dcterms:W3CDTF">2025-11-26T10:04:04Z</dcterms:modified>
</cp:coreProperties>
</file>