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G:\Groups\PSF\Databank\Web Versions\2023\"/>
    </mc:Choice>
  </mc:AlternateContent>
  <xr:revisionPtr revIDLastSave="0" documentId="13_ncr:1_{EFEDF041-1401-4517-BFF2-1D9BB3B97A4B}" xr6:coauthVersionLast="46" xr6:coauthVersionMax="46" xr10:uidLastSave="{00000000-0000-0000-0000-000000000000}"/>
  <bookViews>
    <workbookView xWindow="-26490" yWindow="-16320" windowWidth="29040" windowHeight="15840" tabRatio="601" xr2:uid="{00000000-000D-0000-FFFF-FFFF00000000}"/>
  </bookViews>
  <sheets>
    <sheet name="Spending and receipts" sheetId="10" r:id="rId1"/>
    <sheet name="Aggregates (£bn)" sheetId="5" r:id="rId2"/>
    <sheet name="Aggregates (per cent of GDP)" sheetId="4" r:id="rId3"/>
    <sheet name="Aggregates (2021-22 prices)" sheetId="8" r:id="rId4"/>
    <sheet name="Receipts (£bn)" sheetId="44" r:id="rId5"/>
    <sheet name="Public finances since 1900" sheetId="15" r:id="rId6"/>
    <sheet name="Glossary" sheetId="11"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__123Graph_A" localSheetId="5" hidden="1">'[1]Model inputs'!#REF!</definedName>
    <definedName name="__123Graph_A" localSheetId="4" hidden="1">'[1]Model inputs'!#REF!</definedName>
    <definedName name="__123Graph_A" hidden="1">'[1]Model inputs'!#REF!</definedName>
    <definedName name="__123Graph_AALLTAX" localSheetId="5" hidden="1">'[2]Forecast data'!#REF!</definedName>
    <definedName name="__123Graph_AALLTAX" localSheetId="4" hidden="1">'[2]Forecast data'!#REF!</definedName>
    <definedName name="__123Graph_AALLTAX" hidden="1">'[2]Forecast data'!#REF!</definedName>
    <definedName name="__123Graph_ACHGSPD1" hidden="1">'[3]CHGSPD19.FIN'!$B$10:$B$20</definedName>
    <definedName name="__123Graph_ACHGSPD2" hidden="1">'[3]CHGSPD19.FIN'!$E$11:$E$20</definedName>
    <definedName name="__123Graph_AEFF" localSheetId="5" hidden="1">'[4]T3 Page 1'!#REF!</definedName>
    <definedName name="__123Graph_AEFF" localSheetId="4" hidden="1">'[4]T3 Page 1'!#REF!</definedName>
    <definedName name="__123Graph_AEFF" hidden="1">'[4]T3 Page 1'!#REF!</definedName>
    <definedName name="__123Graph_AGR14PBF1" hidden="1">'[5]HIS19FIN(A)'!$AF$70:$AF$81</definedName>
    <definedName name="__123Graph_AHOMEVAT" localSheetId="5" hidden="1">'[2]Forecast data'!#REF!</definedName>
    <definedName name="__123Graph_AHOMEVAT" localSheetId="4" hidden="1">'[2]Forecast data'!#REF!</definedName>
    <definedName name="__123Graph_AHOMEVAT" hidden="1">'[2]Forecast data'!#REF!</definedName>
    <definedName name="__123Graph_AIMPORT" localSheetId="5" hidden="1">'[2]Forecast data'!#REF!</definedName>
    <definedName name="__123Graph_AIMPORT" localSheetId="4" hidden="1">'[2]Forecast data'!#REF!</definedName>
    <definedName name="__123Graph_AIMPORT" hidden="1">'[2]Forecast data'!#REF!</definedName>
    <definedName name="__123Graph_ALBFFIN" localSheetId="5" hidden="1">'[4]FC Page 1'!#REF!</definedName>
    <definedName name="__123Graph_ALBFFIN" localSheetId="4" hidden="1">'[4]FC Page 1'!#REF!</definedName>
    <definedName name="__123Graph_ALBFFIN" hidden="1">'[4]FC Page 1'!#REF!</definedName>
    <definedName name="__123Graph_ALBFFIN2" hidden="1">'[5]HIS19FIN(A)'!$K$59:$Q$59</definedName>
    <definedName name="__123Graph_ALBFHIC2" hidden="1">'[5]HIS19FIN(A)'!$D$59:$J$59</definedName>
    <definedName name="__123Graph_ALCB" hidden="1">'[5]HIS19FIN(A)'!$D$83:$I$83</definedName>
    <definedName name="__123Graph_ANACFIN" hidden="1">'[5]HIS19FIN(A)'!$K$97:$Q$97</definedName>
    <definedName name="__123Graph_ANACHIC" hidden="1">'[5]HIS19FIN(A)'!$D$97:$J$97</definedName>
    <definedName name="__123Graph_APIC" localSheetId="5" hidden="1">'[4]T3 Page 1'!#REF!</definedName>
    <definedName name="__123Graph_APIC" localSheetId="4" hidden="1">'[4]T3 Page 1'!#REF!</definedName>
    <definedName name="__123Graph_APIC" hidden="1">'[4]T3 Page 1'!#REF!</definedName>
    <definedName name="__123Graph_ATOBREV" localSheetId="5" hidden="1">'[2]Forecast data'!#REF!</definedName>
    <definedName name="__123Graph_ATOBREV" localSheetId="4" hidden="1">'[2]Forecast data'!#REF!</definedName>
    <definedName name="__123Graph_ATOBREV" hidden="1">'[2]Forecast data'!#REF!</definedName>
    <definedName name="__123Graph_ATOTAL" localSheetId="5" hidden="1">'[2]Forecast data'!#REF!</definedName>
    <definedName name="__123Graph_ATOTAL" localSheetId="4" hidden="1">'[2]Forecast data'!#REF!</definedName>
    <definedName name="__123Graph_ATOTAL" hidden="1">'[2]Forecast data'!#REF!</definedName>
    <definedName name="__123Graph_B" localSheetId="5" hidden="1">'[1]Model inputs'!#REF!</definedName>
    <definedName name="__123Graph_B" localSheetId="4" hidden="1">'[1]Model inputs'!#REF!</definedName>
    <definedName name="__123Graph_B" hidden="1">'[1]Model inputs'!#REF!</definedName>
    <definedName name="__123Graph_BCHGSPD1" hidden="1">'[3]CHGSPD19.FIN'!$H$10:$H$25</definedName>
    <definedName name="__123Graph_BCHGSPD2" hidden="1">'[3]CHGSPD19.FIN'!$I$11:$I$25</definedName>
    <definedName name="__123Graph_BEFF" localSheetId="5" hidden="1">'[4]T3 Page 1'!#REF!</definedName>
    <definedName name="__123Graph_BEFF" localSheetId="4" hidden="1">'[4]T3 Page 1'!#REF!</definedName>
    <definedName name="__123Graph_BEFF" hidden="1">'[4]T3 Page 1'!#REF!</definedName>
    <definedName name="__123Graph_BHOMEVAT" localSheetId="5" hidden="1">'[2]Forecast data'!#REF!</definedName>
    <definedName name="__123Graph_BHOMEVAT" localSheetId="4" hidden="1">'[2]Forecast data'!#REF!</definedName>
    <definedName name="__123Graph_BHOMEVAT" hidden="1">'[2]Forecast data'!#REF!</definedName>
    <definedName name="__123Graph_BIMPORT" localSheetId="5" hidden="1">'[2]Forecast data'!#REF!</definedName>
    <definedName name="__123Graph_BIMPORT" localSheetId="4" hidden="1">'[2]Forecast data'!#REF!</definedName>
    <definedName name="__123Graph_BIMPORT" hidden="1">'[2]Forecast data'!#REF!</definedName>
    <definedName name="__123Graph_BLBF" localSheetId="5" hidden="1">'[4]T3 Page 1'!#REF!</definedName>
    <definedName name="__123Graph_BLBF" localSheetId="4" hidden="1">'[4]T3 Page 1'!#REF!</definedName>
    <definedName name="__123Graph_BLBF" hidden="1">'[4]T3 Page 1'!#REF!</definedName>
    <definedName name="__123Graph_BLBFFIN" localSheetId="4" hidden="1">'[4]FC Page 1'!#REF!</definedName>
    <definedName name="__123Graph_BLBFFIN" hidden="1">'[4]FC Page 1'!#REF!</definedName>
    <definedName name="__123Graph_BLCB" hidden="1">'[5]HIS19FIN(A)'!$D$79:$I$79</definedName>
    <definedName name="__123Graph_BPIC" localSheetId="5" hidden="1">'[4]T3 Page 1'!#REF!</definedName>
    <definedName name="__123Graph_BPIC" localSheetId="4" hidden="1">'[4]T3 Page 1'!#REF!</definedName>
    <definedName name="__123Graph_BPIC" hidden="1">'[4]T3 Page 1'!#REF!</definedName>
    <definedName name="__123Graph_BTOTAL" localSheetId="5" hidden="1">'[2]Forecast data'!#REF!</definedName>
    <definedName name="__123Graph_BTOTAL" localSheetId="4" hidden="1">'[2]Forecast data'!#REF!</definedName>
    <definedName name="__123Graph_BTOTAL" hidden="1">'[2]Forecast data'!#REF!</definedName>
    <definedName name="__123Graph_CACT13BUD" localSheetId="5" hidden="1">'[4]FC Page 1'!#REF!</definedName>
    <definedName name="__123Graph_CACT13BUD" localSheetId="4" hidden="1">'[4]FC Page 1'!#REF!</definedName>
    <definedName name="__123Graph_CACT13BUD" hidden="1">'[4]FC Page 1'!#REF!</definedName>
    <definedName name="__123Graph_CEFF" localSheetId="5" hidden="1">'[4]T3 Page 1'!#REF!</definedName>
    <definedName name="__123Graph_CEFF" localSheetId="4" hidden="1">'[4]T3 Page 1'!#REF!</definedName>
    <definedName name="__123Graph_CEFF" hidden="1">'[4]T3 Page 1'!#REF!</definedName>
    <definedName name="__123Graph_CGR14PBF1" hidden="1">'[5]HIS19FIN(A)'!$AK$70:$AK$81</definedName>
    <definedName name="__123Graph_CLBF" localSheetId="5" hidden="1">'[4]T3 Page 1'!#REF!</definedName>
    <definedName name="__123Graph_CLBF" localSheetId="4" hidden="1">'[4]T3 Page 1'!#REF!</definedName>
    <definedName name="__123Graph_CLBF" hidden="1">'[4]T3 Page 1'!#REF!</definedName>
    <definedName name="__123Graph_CPIC" localSheetId="5" hidden="1">'[4]T3 Page 1'!#REF!</definedName>
    <definedName name="__123Graph_CPIC" localSheetId="4" hidden="1">'[4]T3 Page 1'!#REF!</definedName>
    <definedName name="__123Graph_CPIC" hidden="1">'[4]T3 Page 1'!#REF!</definedName>
    <definedName name="__123Graph_DACT13BUD" localSheetId="5" hidden="1">'[4]FC Page 1'!#REF!</definedName>
    <definedName name="__123Graph_DACT13BUD" localSheetId="4" hidden="1">'[4]FC Page 1'!#REF!</definedName>
    <definedName name="__123Graph_DACT13BUD" hidden="1">'[4]FC Page 1'!#REF!</definedName>
    <definedName name="__123Graph_DEFF" localSheetId="5" hidden="1">'[4]T3 Page 1'!#REF!</definedName>
    <definedName name="__123Graph_DEFF" localSheetId="4" hidden="1">'[4]T3 Page 1'!#REF!</definedName>
    <definedName name="__123Graph_DEFF" hidden="1">'[4]T3 Page 1'!#REF!</definedName>
    <definedName name="__123Graph_DGR14PBF1" hidden="1">'[5]HIS19FIN(A)'!$AH$70:$AH$81</definedName>
    <definedName name="__123Graph_DLBF" localSheetId="5" hidden="1">'[4]T3 Page 1'!#REF!</definedName>
    <definedName name="__123Graph_DLBF" localSheetId="4" hidden="1">'[4]T3 Page 1'!#REF!</definedName>
    <definedName name="__123Graph_DLBF" hidden="1">'[4]T3 Page 1'!#REF!</definedName>
    <definedName name="__123Graph_DPIC" localSheetId="5" hidden="1">'[4]T3 Page 1'!#REF!</definedName>
    <definedName name="__123Graph_DPIC" localSheetId="4" hidden="1">'[4]T3 Page 1'!#REF!</definedName>
    <definedName name="__123Graph_DPIC" hidden="1">'[4]T3 Page 1'!#REF!</definedName>
    <definedName name="__123Graph_EACT13BUD" localSheetId="5" hidden="1">'[4]FC Page 1'!#REF!</definedName>
    <definedName name="__123Graph_EACT13BUD" localSheetId="4" hidden="1">'[4]FC Page 1'!#REF!</definedName>
    <definedName name="__123Graph_EACT13BUD" hidden="1">'[4]FC Page 1'!#REF!</definedName>
    <definedName name="__123Graph_EEFF" localSheetId="5" hidden="1">'[4]T3 Page 1'!#REF!</definedName>
    <definedName name="__123Graph_EEFF" localSheetId="4" hidden="1">'[4]T3 Page 1'!#REF!</definedName>
    <definedName name="__123Graph_EEFF" hidden="1">'[4]T3 Page 1'!#REF!</definedName>
    <definedName name="__123Graph_EEFFHIC" localSheetId="4" hidden="1">'[4]FC Page 1'!#REF!</definedName>
    <definedName name="__123Graph_EEFFHIC" hidden="1">'[4]FC Page 1'!#REF!</definedName>
    <definedName name="__123Graph_EGR14PBF1" hidden="1">'[5]HIS19FIN(A)'!$AG$67:$AG$67</definedName>
    <definedName name="__123Graph_ELBF" localSheetId="5" hidden="1">'[4]T3 Page 1'!#REF!</definedName>
    <definedName name="__123Graph_ELBF" localSheetId="4" hidden="1">'[4]T3 Page 1'!#REF!</definedName>
    <definedName name="__123Graph_ELBF" hidden="1">'[4]T3 Page 1'!#REF!</definedName>
    <definedName name="__123Graph_EPIC" localSheetId="5" hidden="1">'[4]T3 Page 1'!#REF!</definedName>
    <definedName name="__123Graph_EPIC" localSheetId="4" hidden="1">'[4]T3 Page 1'!#REF!</definedName>
    <definedName name="__123Graph_EPIC" hidden="1">'[4]T3 Page 1'!#REF!</definedName>
    <definedName name="__123Graph_FACT13BUD" localSheetId="5" hidden="1">'[4]FC Page 1'!#REF!</definedName>
    <definedName name="__123Graph_FACT13BUD" localSheetId="4" hidden="1">'[4]FC Page 1'!#REF!</definedName>
    <definedName name="__123Graph_FACT13BUD" hidden="1">'[4]FC Page 1'!#REF!</definedName>
    <definedName name="__123Graph_FEFF" localSheetId="5" hidden="1">'[4]T3 Page 1'!#REF!</definedName>
    <definedName name="__123Graph_FEFF" localSheetId="4" hidden="1">'[4]T3 Page 1'!#REF!</definedName>
    <definedName name="__123Graph_FEFF" hidden="1">'[4]T3 Page 1'!#REF!</definedName>
    <definedName name="__123Graph_FEFFHIC" localSheetId="4" hidden="1">'[4]FC Page 1'!#REF!</definedName>
    <definedName name="__123Graph_FEFFHIC" hidden="1">'[4]FC Page 1'!#REF!</definedName>
    <definedName name="__123Graph_FGR14PBF1" hidden="1">'[5]HIS19FIN(A)'!$AH$67:$AH$67</definedName>
    <definedName name="__123Graph_FLBF" localSheetId="5" hidden="1">'[4]T3 Page 1'!#REF!</definedName>
    <definedName name="__123Graph_FLBF" localSheetId="4" hidden="1">'[4]T3 Page 1'!#REF!</definedName>
    <definedName name="__123Graph_FLBF" hidden="1">'[4]T3 Page 1'!#REF!</definedName>
    <definedName name="__123Graph_FPIC" localSheetId="5" hidden="1">'[4]T3 Page 1'!#REF!</definedName>
    <definedName name="__123Graph_FPIC" localSheetId="4" hidden="1">'[4]T3 Page 1'!#REF!</definedName>
    <definedName name="__123Graph_FPIC" hidden="1">'[4]T3 Page 1'!#REF!</definedName>
    <definedName name="__123Graph_LBL_ARESID" hidden="1">'[5]HIS19FIN(A)'!$R$3:$W$3</definedName>
    <definedName name="__123Graph_LBL_BRESID" hidden="1">'[5]HIS19FIN(A)'!$R$3:$W$3</definedName>
    <definedName name="__123Graph_X" localSheetId="5" hidden="1">'[2]Forecast data'!#REF!</definedName>
    <definedName name="__123Graph_X" localSheetId="4" hidden="1">'[2]Forecast data'!#REF!</definedName>
    <definedName name="__123Graph_X" hidden="1">'[2]Forecast data'!#REF!</definedName>
    <definedName name="__123Graph_XACTHIC" localSheetId="5" hidden="1">'[4]FC Page 1'!#REF!</definedName>
    <definedName name="__123Graph_XACTHIC" localSheetId="4" hidden="1">'[4]FC Page 1'!#REF!</definedName>
    <definedName name="__123Graph_XACTHIC" hidden="1">'[4]FC Page 1'!#REF!</definedName>
    <definedName name="__123Graph_XALLTAX" localSheetId="5" hidden="1">'[2]Forecast data'!#REF!</definedName>
    <definedName name="__123Graph_XALLTAX" localSheetId="4" hidden="1">'[2]Forecast data'!#REF!</definedName>
    <definedName name="__123Graph_XALLTAX" hidden="1">'[2]Forecast data'!#REF!</definedName>
    <definedName name="__123Graph_XCHGSPD1" hidden="1">'[3]CHGSPD19.FIN'!$A$10:$A$25</definedName>
    <definedName name="__123Graph_XCHGSPD2" hidden="1">'[3]CHGSPD19.FIN'!$A$11:$A$25</definedName>
    <definedName name="__123Graph_XEFF" localSheetId="5" hidden="1">'[4]T3 Page 1'!#REF!</definedName>
    <definedName name="__123Graph_XEFF" localSheetId="4" hidden="1">'[4]T3 Page 1'!#REF!</definedName>
    <definedName name="__123Graph_XEFF" hidden="1">'[4]T3 Page 1'!#REF!</definedName>
    <definedName name="__123Graph_XGR14PBF1" hidden="1">'[5]HIS19FIN(A)'!$AL$70:$AL$81</definedName>
    <definedName name="__123Graph_XHOMEVAT" localSheetId="5" hidden="1">'[2]Forecast data'!#REF!</definedName>
    <definedName name="__123Graph_XHOMEVAT" localSheetId="4" hidden="1">'[2]Forecast data'!#REF!</definedName>
    <definedName name="__123Graph_XHOMEVAT" hidden="1">'[2]Forecast data'!#REF!</definedName>
    <definedName name="__123Graph_XIMPORT" localSheetId="5" hidden="1">'[2]Forecast data'!#REF!</definedName>
    <definedName name="__123Graph_XIMPORT" localSheetId="4" hidden="1">'[2]Forecast data'!#REF!</definedName>
    <definedName name="__123Graph_XIMPORT" hidden="1">'[2]Forecast data'!#REF!</definedName>
    <definedName name="__123Graph_XLBF" localSheetId="5" hidden="1">'[4]T3 Page 1'!#REF!</definedName>
    <definedName name="__123Graph_XLBF" localSheetId="4" hidden="1">'[4]T3 Page 1'!#REF!</definedName>
    <definedName name="__123Graph_XLBF" hidden="1">'[4]T3 Page 1'!#REF!</definedName>
    <definedName name="__123Graph_XLBFFIN2" hidden="1">'[5]HIS19FIN(A)'!$K$61:$Q$61</definedName>
    <definedName name="__123Graph_XLBFHIC" hidden="1">'[5]HIS19FIN(A)'!$D$61:$J$61</definedName>
    <definedName name="__123Graph_XLBFHIC2" hidden="1">'[5]HIS19FIN(A)'!$D$61:$J$61</definedName>
    <definedName name="__123Graph_XLCB" hidden="1">'[5]HIS19FIN(A)'!$D$79:$I$79</definedName>
    <definedName name="__123Graph_XNACFIN" hidden="1">'[5]HIS19FIN(A)'!$K$95:$Q$95</definedName>
    <definedName name="__123Graph_XNACHIC" hidden="1">'[5]HIS19FIN(A)'!$D$95:$J$95</definedName>
    <definedName name="__123Graph_XPIC" localSheetId="5" hidden="1">'[4]T3 Page 1'!#REF!</definedName>
    <definedName name="__123Graph_XPIC" localSheetId="4" hidden="1">'[4]T3 Page 1'!#REF!</definedName>
    <definedName name="__123Graph_XPIC" hidden="1">'[4]T3 Page 1'!#REF!</definedName>
    <definedName name="__123Graph_XSTAG2ALL" localSheetId="5" hidden="1">'[2]Forecast data'!#REF!</definedName>
    <definedName name="__123Graph_XSTAG2ALL" localSheetId="4" hidden="1">'[2]Forecast data'!#REF!</definedName>
    <definedName name="__123Graph_XSTAG2ALL" hidden="1">'[2]Forecast data'!#REF!</definedName>
    <definedName name="__123Graph_XSTAG2EC" localSheetId="5" hidden="1">'[2]Forecast data'!#REF!</definedName>
    <definedName name="__123Graph_XSTAG2EC" localSheetId="4" hidden="1">'[2]Forecast data'!#REF!</definedName>
    <definedName name="__123Graph_XSTAG2EC" hidden="1">'[2]Forecast data'!#REF!</definedName>
    <definedName name="__123Graph_XTOBREV" localSheetId="5" hidden="1">'[2]Forecast data'!#REF!</definedName>
    <definedName name="__123Graph_XTOBREV" localSheetId="4" hidden="1">'[2]Forecast data'!#REF!</definedName>
    <definedName name="__123Graph_XTOBREV" hidden="1">'[2]Forecast data'!#REF!</definedName>
    <definedName name="__123Graph_XTOTAL" localSheetId="4" hidden="1">'[2]Forecast data'!#REF!</definedName>
    <definedName name="__123Graph_XTOTAL" hidden="1">'[2]Forecast data'!#REF!</definedName>
    <definedName name="_Fill" localSheetId="4" hidden="1">'[2]Forecast data'!#REF!</definedName>
    <definedName name="_Fill" hidden="1">'[2]Forecast data'!#REF!</definedName>
    <definedName name="_Regression_Out" localSheetId="5" hidden="1">#REF!</definedName>
    <definedName name="_Regression_Out" localSheetId="4" hidden="1">#REF!</definedName>
    <definedName name="_Regression_Out" hidden="1">#REF!</definedName>
    <definedName name="_Regression_X" localSheetId="5" hidden="1">#REF!</definedName>
    <definedName name="_Regression_X" localSheetId="4" hidden="1">#REF!</definedName>
    <definedName name="_Regression_X" hidden="1">#REF!</definedName>
    <definedName name="_Regression_Y" localSheetId="5" hidden="1">#REF!</definedName>
    <definedName name="_Regression_Y" localSheetId="4" hidden="1">#REF!</definedName>
    <definedName name="_Regression_Y" hidden="1">#REF!</definedName>
    <definedName name="asdas" localSheetId="1"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2"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'[6]4.6 ten year bonds'!$A$4</definedName>
    <definedName name="BLPH2" hidden="1">'[6]4.6 ten year bonds'!$D$4</definedName>
    <definedName name="BLPH3" hidden="1">'[6]4.6 ten year bonds'!$G$4</definedName>
    <definedName name="BLPH4" hidden="1">'[6]4.6 ten year bonds'!$J$4</definedName>
    <definedName name="BLPH5" hidden="1">'[6]4.6 ten year bonds'!$M$4</definedName>
    <definedName name="DEPR">#REF!</definedName>
    <definedName name="dgsgf" localSheetId="1"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2"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5" hidden="1">#REF!</definedName>
    <definedName name="Distribution" localSheetId="4" hidden="1">#REF!</definedName>
    <definedName name="Distribution" hidden="1">#REF!</definedName>
    <definedName name="ExtraProfiles" localSheetId="5" hidden="1">#REF!</definedName>
    <definedName name="ExtraProfiles" localSheetId="4" hidden="1">#REF!</definedName>
    <definedName name="ExtraProfiles" hidden="1">#REF!</definedName>
    <definedName name="fg" localSheetId="1"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2"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localSheetId="4" hidden="1">'[2]Forecast data'!#REF!</definedName>
    <definedName name="fyu" hidden="1">'[2]Forecast data'!#REF!</definedName>
    <definedName name="ghj" localSheetId="1"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2"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1"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Migration">#REF!</definedName>
    <definedName name="Option2" localSheetId="1"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2"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4" hidden="1">[7]Population!#REF!</definedName>
    <definedName name="Pop" hidden="1">[7]Population!#REF!</definedName>
    <definedName name="Population" localSheetId="5" hidden="1">#REF!</definedName>
    <definedName name="Population" localSheetId="4" hidden="1">#REF!</definedName>
    <definedName name="Population" hidden="1">#REF!</definedName>
    <definedName name="Profiles" localSheetId="5" hidden="1">#REF!</definedName>
    <definedName name="Profiles" localSheetId="4" hidden="1">#REF!</definedName>
    <definedName name="Profiles" hidden="1">#REF!</definedName>
    <definedName name="Projections" localSheetId="5" hidden="1">#REF!</definedName>
    <definedName name="Projections" localSheetId="4" hidden="1">#REF!</definedName>
    <definedName name="Projections" hidden="1">#REF!</definedName>
    <definedName name="PSAT_Area">#REF!</definedName>
    <definedName name="PSAT_date">#REF!</definedName>
    <definedName name="PSAT_Name">#REF!</definedName>
    <definedName name="PSF4CY">#REF!</definedName>
    <definedName name="Results" hidden="1">[8]UK99!$A$1:$A$1</definedName>
    <definedName name="sdf" localSheetId="1"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2"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1"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1" hidden="1">{#N/A,#N/A,FALSE,"CGBR95C"}</definedName>
    <definedName name="wrn.table1." localSheetId="3" hidden="1">{#N/A,#N/A,FALSE,"CGBR95C"}</definedName>
    <definedName name="wrn.table1." localSheetId="2" hidden="1">{#N/A,#N/A,FALSE,"CGBR95C"}</definedName>
    <definedName name="wrn.table1." localSheetId="6" hidden="1">{#N/A,#N/A,FALSE,"CGBR95C"}</definedName>
    <definedName name="wrn.table1." localSheetId="5" hidden="1">{#N/A,#N/A,FALSE,"CGBR95C"}</definedName>
    <definedName name="wrn.table1." localSheetId="4" hidden="1">{#N/A,#N/A,FALSE,"CGBR95C"}</definedName>
    <definedName name="wrn.table1." hidden="1">{#N/A,#N/A,FALSE,"CGBR95C"}</definedName>
    <definedName name="wrn.table2." localSheetId="1" hidden="1">{#N/A,#N/A,FALSE,"CGBR95C"}</definedName>
    <definedName name="wrn.table2." localSheetId="3" hidden="1">{#N/A,#N/A,FALSE,"CGBR95C"}</definedName>
    <definedName name="wrn.table2." localSheetId="2" hidden="1">{#N/A,#N/A,FALSE,"CGBR95C"}</definedName>
    <definedName name="wrn.table2." localSheetId="6" hidden="1">{#N/A,#N/A,FALSE,"CGBR95C"}</definedName>
    <definedName name="wrn.table2." localSheetId="5" hidden="1">{#N/A,#N/A,FALSE,"CGBR95C"}</definedName>
    <definedName name="wrn.table2." localSheetId="4" hidden="1">{#N/A,#N/A,FALSE,"CGBR95C"}</definedName>
    <definedName name="wrn.table2." hidden="1">{#N/A,#N/A,FALSE,"CGBR95C"}</definedName>
    <definedName name="wrn.tablea." localSheetId="1" hidden="1">{#N/A,#N/A,FALSE,"CGBR95C"}</definedName>
    <definedName name="wrn.tablea." localSheetId="3" hidden="1">{#N/A,#N/A,FALSE,"CGBR95C"}</definedName>
    <definedName name="wrn.tablea." localSheetId="2" hidden="1">{#N/A,#N/A,FALSE,"CGBR95C"}</definedName>
    <definedName name="wrn.tablea." localSheetId="6" hidden="1">{#N/A,#N/A,FALSE,"CGBR95C"}</definedName>
    <definedName name="wrn.tablea." localSheetId="5" hidden="1">{#N/A,#N/A,FALSE,"CGBR95C"}</definedName>
    <definedName name="wrn.tablea." localSheetId="4" hidden="1">{#N/A,#N/A,FALSE,"CGBR95C"}</definedName>
    <definedName name="wrn.tablea." hidden="1">{#N/A,#N/A,FALSE,"CGBR95C"}</definedName>
    <definedName name="wrn.tableb." localSheetId="1" hidden="1">{#N/A,#N/A,FALSE,"CGBR95C"}</definedName>
    <definedName name="wrn.tableb." localSheetId="3" hidden="1">{#N/A,#N/A,FALSE,"CGBR95C"}</definedName>
    <definedName name="wrn.tableb." localSheetId="2" hidden="1">{#N/A,#N/A,FALSE,"CGBR95C"}</definedName>
    <definedName name="wrn.tableb." localSheetId="6" hidden="1">{#N/A,#N/A,FALSE,"CGBR95C"}</definedName>
    <definedName name="wrn.tableb." localSheetId="5" hidden="1">{#N/A,#N/A,FALSE,"CGBR95C"}</definedName>
    <definedName name="wrn.tableb." localSheetId="4" hidden="1">{#N/A,#N/A,FALSE,"CGBR95C"}</definedName>
    <definedName name="wrn.tableb." hidden="1">{#N/A,#N/A,FALSE,"CGBR95C"}</definedName>
    <definedName name="wrn.tableq." localSheetId="1" hidden="1">{#N/A,#N/A,FALSE,"CGBR95C"}</definedName>
    <definedName name="wrn.tableq." localSheetId="3" hidden="1">{#N/A,#N/A,FALSE,"CGBR95C"}</definedName>
    <definedName name="wrn.tableq." localSheetId="2" hidden="1">{#N/A,#N/A,FALSE,"CGBR95C"}</definedName>
    <definedName name="wrn.tableq." localSheetId="6" hidden="1">{#N/A,#N/A,FALSE,"CGBR95C"}</definedName>
    <definedName name="wrn.tableq." localSheetId="5" hidden="1">{#N/A,#N/A,FALSE,"CGBR95C"}</definedName>
    <definedName name="wrn.tableq." localSheetId="4" hidden="1">{#N/A,#N/A,FALSE,"CGBR95C"}</definedName>
    <definedName name="wrn.tableq." hidden="1">{#N/A,#N/A,FALSE,"CGBR95C"}</definedName>
    <definedName name="wrn.TMCOMP." localSheetId="1"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2"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2" i="11" l="1"/>
  <c r="E11" i="11"/>
  <c r="E10" i="11"/>
  <c r="E9" i="11"/>
  <c r="E8"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Bhandari, Sima</author>
  </authors>
  <commentList>
    <comment ref="P4" authorId="0" shapeId="0" xr:uid="{00000000-0006-0000-1200-000001000000}">
      <text>
        <r>
          <rPr>
            <b/>
            <sz val="9"/>
            <color indexed="81"/>
            <rFont val="Tahoma"/>
            <family val="2"/>
          </rPr>
          <t>Bhandari, Sima:</t>
        </r>
        <r>
          <rPr>
            <sz val="9"/>
            <color indexed="81"/>
            <rFont val="Tahoma"/>
            <family val="2"/>
          </rPr>
          <t xml:space="preserve">
Get data from HMRC release</t>
        </r>
      </text>
    </comment>
  </commentList>
</comments>
</file>

<file path=xl/sharedStrings.xml><?xml version="1.0" encoding="utf-8"?>
<sst xmlns="http://schemas.openxmlformats.org/spreadsheetml/2006/main" count="1365" uniqueCount="343">
  <si>
    <t>Public sector net borrowing</t>
  </si>
  <si>
    <t>Cyclically-adjusted net borrowing</t>
  </si>
  <si>
    <t>Public sector net cash requirement</t>
  </si>
  <si>
    <t>Public sector current receipts</t>
  </si>
  <si>
    <t>Public sector net debt</t>
  </si>
  <si>
    <t>Public sector current expenditure</t>
  </si>
  <si>
    <t>Public sector net investment</t>
  </si>
  <si>
    <t>Public sector gross investment</t>
  </si>
  <si>
    <t>Total managed expenditure</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</si>
  <si>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</si>
  <si>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</si>
  <si>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</si>
  <si>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</si>
  <si>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</si>
  <si>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</si>
  <si>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</si>
  <si>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</si>
  <si>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</si>
  <si>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</si>
  <si>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</si>
  <si>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</si>
  <si>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</si>
  <si>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</si>
  <si>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</si>
  <si>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</si>
  <si>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</si>
  <si>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</si>
  <si>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</si>
  <si>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</si>
  <si>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</si>
  <si>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</si>
  <si>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</si>
  <si>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</si>
  <si>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</si>
  <si>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</si>
  <si>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</si>
  <si>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</si>
  <si>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</si>
  <si>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</si>
  <si>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</si>
  <si>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</si>
  <si>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</si>
  <si>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</si>
  <si>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</si>
  <si>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</si>
  <si>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</si>
  <si>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</si>
  <si>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</si>
  <si>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</si>
  <si>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</si>
  <si>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</si>
  <si>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</si>
  <si>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</si>
  <si>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</si>
  <si>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</si>
  <si>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</si>
  <si>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</si>
  <si>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</si>
  <si>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</si>
  <si>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</si>
  <si>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</si>
  <si>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</si>
  <si>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Depreciation</t>
  </si>
  <si>
    <t>a</t>
  </si>
  <si>
    <t>b</t>
  </si>
  <si>
    <t>c</t>
  </si>
  <si>
    <t>d</t>
  </si>
  <si>
    <t>e</t>
  </si>
  <si>
    <t>Deficit</t>
  </si>
  <si>
    <t>(b-a)</t>
  </si>
  <si>
    <t>Primary balance</t>
  </si>
  <si>
    <t>Receipts and expenditure</t>
  </si>
  <si>
    <t>Central government net cash requirement</t>
  </si>
  <si>
    <t>(d+e)</t>
  </si>
  <si>
    <t>Financing</t>
  </si>
  <si>
    <t>JW38</t>
  </si>
  <si>
    <t>Cyclically-adjusted primary balance</t>
  </si>
  <si>
    <t>Treaty deficit</t>
  </si>
  <si>
    <t>JW2O</t>
  </si>
  <si>
    <t>JW2Q</t>
  </si>
  <si>
    <t>(c+d+e)</t>
  </si>
  <si>
    <t>ONS code</t>
  </si>
  <si>
    <t>Derivation</t>
  </si>
  <si>
    <t>Output gap</t>
  </si>
  <si>
    <t>Nominal GDP</t>
  </si>
  <si>
    <t>Economic indicators</t>
  </si>
  <si>
    <t>Glossary</t>
  </si>
  <si>
    <t>Spending on items that are 'consumed' in the year of purchase, such as public sector salaries and transfers.</t>
  </si>
  <si>
    <t>£ billion</t>
  </si>
  <si>
    <t>NNBK</t>
  </si>
  <si>
    <t>HF6W</t>
  </si>
  <si>
    <t>GCSU</t>
  </si>
  <si>
    <t>1946-47</t>
  </si>
  <si>
    <t>1947-48</t>
  </si>
  <si>
    <t>1948-49</t>
  </si>
  <si>
    <t>1949-50</t>
  </si>
  <si>
    <t>1950-51</t>
  </si>
  <si>
    <t>1951-52</t>
  </si>
  <si>
    <t>1952-53</t>
  </si>
  <si>
    <t>1953-54</t>
  </si>
  <si>
    <t>1954-55</t>
  </si>
  <si>
    <t>1955-56</t>
  </si>
  <si>
    <t>1956-57</t>
  </si>
  <si>
    <t>1957-58</t>
  </si>
  <si>
    <t>1958-59</t>
  </si>
  <si>
    <t>1959-60</t>
  </si>
  <si>
    <t>1960-61</t>
  </si>
  <si>
    <t>1961-62</t>
  </si>
  <si>
    <t>1962-63</t>
  </si>
  <si>
    <t>1963-64</t>
  </si>
  <si>
    <t>1964-65</t>
  </si>
  <si>
    <t>BKTL</t>
  </si>
  <si>
    <t>Fiscal targets</t>
  </si>
  <si>
    <t xml:space="preserve">The sum of public sector current expenditure, public sector net investment and public sector depreciation. </t>
  </si>
  <si>
    <t>The difference between public sector current expenditure and receipts each year. In other words this is public sector net borrowing excluding borrowing to finance investment.</t>
  </si>
  <si>
    <t>Nominal GDP (£ billion)</t>
  </si>
  <si>
    <t>-</t>
  </si>
  <si>
    <t>Notes:</t>
  </si>
  <si>
    <t>Source</t>
  </si>
  <si>
    <t>YEQG</t>
  </si>
  <si>
    <t>1948</t>
  </si>
  <si>
    <t>1949</t>
  </si>
  <si>
    <t>1950</t>
  </si>
  <si>
    <t>1951</t>
  </si>
  <si>
    <t>1952</t>
  </si>
  <si>
    <t>1953</t>
  </si>
  <si>
    <t>1954</t>
  </si>
  <si>
    <t xml:space="preserve">Notes: </t>
  </si>
  <si>
    <t>Revenue relating to activities in the current year, comprising mainly direct and indirect taxes, but also including social security contributions, interest, dividends, capital taxes and profits from trading activities.</t>
  </si>
  <si>
    <t>Definition</t>
  </si>
  <si>
    <t>Series</t>
  </si>
  <si>
    <t>ONS Code</t>
  </si>
  <si>
    <t>Gross spending on investment including depreciation.</t>
  </si>
  <si>
    <t>Gross spending on investment less depreciation.</t>
  </si>
  <si>
    <t>GDP deflator</t>
  </si>
  <si>
    <t>All of the cyclically-adjusted measures are adjusted for the effect of the position in the economic cycle. They therefore represent the 'structural' element of each aggregate, or in other words, the value we would see if the output gap was zero.</t>
  </si>
  <si>
    <t>n/a</t>
  </si>
  <si>
    <t>A measure of the amount of cash which is needed to make up the difference betweeen spending and revenues. This is different from net borrowing as it also includes financial transactions, which will affect the cash position but are not included in net borrowing. Public sector net debt is driven by changes in the public sector net cash requirement.</t>
  </si>
  <si>
    <t>A stock measure of the public sector's net liability position i.e. its liabilities minus its liquid assets. It is broadly the stock equivalent of public sector net borrowing, but measured on a cash rather than an accrued basis. It is also the fiscal measure used for the Government's supplementary fiscal target. PSND is the key measure of the country's overall debt.</t>
  </si>
  <si>
    <t>Public sector net investment (PSNI)</t>
  </si>
  <si>
    <t>Public sector gross investment (PSGI)</t>
  </si>
  <si>
    <t>Public sector current expenditure (PSCE)</t>
  </si>
  <si>
    <t>Public sector net borrowing (PSNB)</t>
  </si>
  <si>
    <t>Treaty debt</t>
  </si>
  <si>
    <t>A measure of whole economy inflation.</t>
  </si>
  <si>
    <t>YBGB</t>
  </si>
  <si>
    <t>The output gap is the difference between the current level of output in the economy and the potential level that could be supplied without putting upward or downward pressure on inflation. It is a key indicator of the position of the economy in the economic cycle.</t>
  </si>
  <si>
    <t>Gross domestic product at current market prices.</t>
  </si>
  <si>
    <t>Cyclically-adjusted measures</t>
  </si>
  <si>
    <t>Government net borrowing excluding net interest payments.</t>
  </si>
  <si>
    <t>The difference between total public sector receipts and expenditure on an accrued basis each year. As the widest measure of borrowing it is a key indicator of the fiscal position. PSNB is the headline measure of 'the deficit'.</t>
  </si>
  <si>
    <t>A decrease in the capital value of assets. It is a component of the current budget</t>
  </si>
  <si>
    <t>RUUW</t>
  </si>
  <si>
    <t>Supplementary data to the Public Sector Finances Statistical Bulletin (National Statistics)</t>
  </si>
  <si>
    <t>Derived from PSNI and depreciation data in the Supplementary data to the Public Sector Finances Statistical Bulletin (National Statistics)</t>
  </si>
  <si>
    <t>Derived from  PSNB and net interest and dividend receipts data in the Supplementary data to the Public Sector Finances Statistical Bulletin (National Statistics)</t>
  </si>
  <si>
    <t>Public Sector Finances Statistical Bulletin (National Statistics)</t>
  </si>
  <si>
    <t>Government Deficit and Debt Under the Maastricht Treaty (National Statistics)</t>
  </si>
  <si>
    <t>The central government element of the public sector net cash requirement. The central government cash requirement is used as the basis for the Government's financing remit.</t>
  </si>
  <si>
    <t xml:space="preserve">General government net borrowing (which includes central government and local authority borrowing, but excludes borrowing by public corporations). Treaty deficit includes interest payments or receipts received as part of financial instruments known as swaps. </t>
  </si>
  <si>
    <t>General government gross debt i.e. all the financial liabilities of central and local government. Does not subtract off the government's liquid assets as is the case for PSND.</t>
  </si>
  <si>
    <t>-JW2Z</t>
  </si>
  <si>
    <t>-JW2S</t>
  </si>
  <si>
    <t>Output gap (per cent of GDP)</t>
  </si>
  <si>
    <t>KX5Q</t>
  </si>
  <si>
    <t>AIIH</t>
  </si>
  <si>
    <t>2018-19</t>
  </si>
  <si>
    <t>A full list of sources is available in the glossary.</t>
  </si>
  <si>
    <t>Current budget deficit</t>
  </si>
  <si>
    <t>Cyclically-adjusted current budget deficit</t>
  </si>
  <si>
    <t>(c+e-a)</t>
  </si>
  <si>
    <t>Current Budget Deficit</t>
  </si>
  <si>
    <t xml:space="preserve">JW38 </t>
  </si>
  <si>
    <t xml:space="preserve"> Quarterly National Accounts Statistical Bulletins (National Statistics)</t>
  </si>
  <si>
    <t>-JW2T</t>
  </si>
  <si>
    <t>-J5II</t>
  </si>
  <si>
    <t>-NNBK</t>
  </si>
  <si>
    <t>2019-20</t>
  </si>
  <si>
    <t>Central government debt interest, net of APF</t>
  </si>
  <si>
    <t>NMFX+MU74</t>
  </si>
  <si>
    <t>National account taxes</t>
  </si>
  <si>
    <t>2020-21</t>
  </si>
  <si>
    <t>BKPX</t>
  </si>
  <si>
    <t>Per cent of GDP</t>
  </si>
  <si>
    <t>Years</t>
  </si>
  <si>
    <t>Total receipts
(PSCR)</t>
  </si>
  <si>
    <t>Total spending
(TME)</t>
  </si>
  <si>
    <t>Public sector net borrowing
(PSNB)</t>
  </si>
  <si>
    <t>Public sector net debt
(PSND)</t>
  </si>
  <si>
    <t>1920-21</t>
  </si>
  <si>
    <t>1921-22</t>
  </si>
  <si>
    <t>1922-23</t>
  </si>
  <si>
    <t>1923-24</t>
  </si>
  <si>
    <t>1924-25</t>
  </si>
  <si>
    <t>1925-26</t>
  </si>
  <si>
    <t>1926-27</t>
  </si>
  <si>
    <t>1927-28</t>
  </si>
  <si>
    <t>1928-29</t>
  </si>
  <si>
    <t>1929-30</t>
  </si>
  <si>
    <t>1930-31</t>
  </si>
  <si>
    <t>1931-32</t>
  </si>
  <si>
    <t>1932-33</t>
  </si>
  <si>
    <t>1933-34</t>
  </si>
  <si>
    <t>1934-35</t>
  </si>
  <si>
    <t>1935-36</t>
  </si>
  <si>
    <t>1936-37</t>
  </si>
  <si>
    <t>1937-38</t>
  </si>
  <si>
    <t>1938-39</t>
  </si>
  <si>
    <t>1939-40</t>
  </si>
  <si>
    <t>1940-41</t>
  </si>
  <si>
    <t>1941-42</t>
  </si>
  <si>
    <t>1942-43</t>
  </si>
  <si>
    <t>1943-44</t>
  </si>
  <si>
    <t>1944-45</t>
  </si>
  <si>
    <t>1945-46</t>
  </si>
  <si>
    <t xml:space="preserve">Source: ONS and Bank of England Calculations. The historical GDP and debt data are taken from the Bank of England’s “The UK recession in context – what do three centuries of data tell us?” article from the Quarterly Bulletin Q4 2010. </t>
  </si>
  <si>
    <t xml:space="preserve"> </t>
  </si>
  <si>
    <t>Nominal GDP, centred end-March (£ billion)</t>
  </si>
  <si>
    <t>Petroleum revenue tax</t>
  </si>
  <si>
    <t>Bank levy</t>
  </si>
  <si>
    <t>MS62</t>
  </si>
  <si>
    <t>Council tax</t>
  </si>
  <si>
    <t>Alcohol duties</t>
  </si>
  <si>
    <t>Tobacco duties</t>
  </si>
  <si>
    <t>Fuel duties</t>
  </si>
  <si>
    <t>MM9F</t>
  </si>
  <si>
    <t>MF6V</t>
  </si>
  <si>
    <t>GTAO</t>
  </si>
  <si>
    <t>CUDG</t>
  </si>
  <si>
    <t>BKST</t>
  </si>
  <si>
    <t>MS6W</t>
  </si>
  <si>
    <t>LISB</t>
  </si>
  <si>
    <t>Other income tax</t>
  </si>
  <si>
    <t>MF6X</t>
  </si>
  <si>
    <t>ACCJ</t>
  </si>
  <si>
    <t>KIH3</t>
  </si>
  <si>
    <t>Licence fee receipts</t>
  </si>
  <si>
    <t>DH7A</t>
  </si>
  <si>
    <t>NMHM</t>
  </si>
  <si>
    <t>2021-22</t>
  </si>
  <si>
    <t>VAT refunds</t>
  </si>
  <si>
    <t>AHGO</t>
  </si>
  <si>
    <t>Stamp duty land tax (includes Scottish LBTT and ATED)</t>
  </si>
  <si>
    <t>Stamp taxes on shares</t>
  </si>
  <si>
    <t>EKED + CDDZ</t>
  </si>
  <si>
    <t>Air passenger duty</t>
  </si>
  <si>
    <t>CWAA</t>
  </si>
  <si>
    <t>Insurance premium tax</t>
  </si>
  <si>
    <t>CWAD</t>
  </si>
  <si>
    <t>Climate change levy and carbon price floor</t>
  </si>
  <si>
    <t>LSNT</t>
  </si>
  <si>
    <t>AHGP</t>
  </si>
  <si>
    <t>M98G</t>
  </si>
  <si>
    <t>Diverted profits tax</t>
  </si>
  <si>
    <t>N43V</t>
  </si>
  <si>
    <t>Pay as your earn (PAYE) income tax</t>
  </si>
  <si>
    <t>Self assessed (SA) income tax</t>
  </si>
  <si>
    <t>Offshore corporation tax</t>
  </si>
  <si>
    <t>Inheritance tax</t>
  </si>
  <si>
    <t>ACCH</t>
  </si>
  <si>
    <t>residual</t>
  </si>
  <si>
    <t>National insurance contributions (NICs)</t>
  </si>
  <si>
    <t>Public sector interest and dividend receipts</t>
  </si>
  <si>
    <t>Public sector gross operating surplus (GOS)</t>
  </si>
  <si>
    <t>Other public sector taxes and receipts</t>
  </si>
  <si>
    <t>National accounts taxes</t>
  </si>
  <si>
    <t>JW2K</t>
  </si>
  <si>
    <t>VAT (net of VAT refunds)</t>
  </si>
  <si>
    <t>Capital gains tax</t>
  </si>
  <si>
    <t>CPSC</t>
  </si>
  <si>
    <t>CPSB</t>
  </si>
  <si>
    <t>JW2L+JW2M</t>
  </si>
  <si>
    <t>Forecast</t>
  </si>
  <si>
    <t>2022-23</t>
  </si>
  <si>
    <t>CTRU</t>
  </si>
  <si>
    <t>2023-24</t>
  </si>
  <si>
    <t>CPPH</t>
  </si>
  <si>
    <t>2024-25</t>
  </si>
  <si>
    <t>Numerator (£ PSCR, £ TME, £ PSNB, £ PSND)</t>
  </si>
  <si>
    <t>Denominator (Nominal GDP Financial year/Centred End-March)</t>
  </si>
  <si>
    <t>1900-01</t>
  </si>
  <si>
    <t>1901-02</t>
  </si>
  <si>
    <t>1902-03</t>
  </si>
  <si>
    <t>1903-04</t>
  </si>
  <si>
    <t>1904-05</t>
  </si>
  <si>
    <t>1905-06</t>
  </si>
  <si>
    <t>1906-07</t>
  </si>
  <si>
    <t>1907-08</t>
  </si>
  <si>
    <t>1908-09</t>
  </si>
  <si>
    <t>1909-10</t>
  </si>
  <si>
    <t>1910-11</t>
  </si>
  <si>
    <t>1911-12</t>
  </si>
  <si>
    <t>1912-13</t>
  </si>
  <si>
    <t>1913-14</t>
  </si>
  <si>
    <t>1914-15</t>
  </si>
  <si>
    <t>1915-16</t>
  </si>
  <si>
    <t>1916-17</t>
  </si>
  <si>
    <t>1917-18</t>
  </si>
  <si>
    <t>1918-19</t>
  </si>
  <si>
    <t>1919-20</t>
  </si>
  <si>
    <t>1900-01 to 1945-46 (1973-74 for PSND): Updated 19 June 2020 to reflect Bank of England's A millennium of macroeconomic data Version 3.1 dataset.</t>
  </si>
  <si>
    <t>1900-01 to 1947-48: Updated 19 June 2020 to reflect Bank of England's A millennium of macroeconomic data Version 3.1 dataset.</t>
  </si>
  <si>
    <t>Key public finances data since 1900</t>
  </si>
  <si>
    <t>2025-26</t>
  </si>
  <si>
    <t>(J5II+JW2P-JW2L+JW2M)</t>
  </si>
  <si>
    <t>Other Debt and Deficit measures</t>
  </si>
  <si>
    <t>Public sector net debt ex BoE</t>
  </si>
  <si>
    <t>Public Sector Net Debt ex BoE</t>
  </si>
  <si>
    <t>Cyclically adjusted aggregates are OBR estimates based on internal calculations of the size of the output gap. For more information see Working paper No. 3: Cyclically-adjusting the public finances (https://obr.uk/download/working-paper-no-3-cyclically-adjusting-the-public-finances/)</t>
  </si>
  <si>
    <t>Cyclically adjusted aggregates are OBR calculations based on estimates of the size of the output gap. For more information see Working paper No. 3: Cyclically-adjusting the public finances (https://obr.uk/download/working-paper-no-3-cyclically-adjusting-the-public-finances/)</t>
  </si>
  <si>
    <t>2026-27</t>
  </si>
  <si>
    <t>Emissions trading scheme</t>
  </si>
  <si>
    <t>General government net borrowing</t>
  </si>
  <si>
    <t>Cyclically-adjusted general government net borrowing</t>
  </si>
  <si>
    <t>General Government Gross Debt</t>
  </si>
  <si>
    <r>
      <t xml:space="preserve">Please note the data below are only usually updated at each fiscal event. Therefore they may not reflect the latest available data from the Office for National Statistics (ONS) or Bank of England. Please refer to the ONS website or Bank of England </t>
    </r>
    <r>
      <rPr>
        <i/>
        <sz val="10"/>
        <color indexed="8"/>
        <rFont val="Calibri"/>
        <family val="2"/>
      </rPr>
      <t>A millennium of macroeconomic data</t>
    </r>
    <r>
      <rPr>
        <sz val="10"/>
        <color indexed="8"/>
        <rFont val="Calibri"/>
        <family val="2"/>
      </rPr>
      <t xml:space="preserve"> for the latest data. More detail on data sources in the footnotes below.</t>
    </r>
  </si>
  <si>
    <t>GDP Deflator (2021-22=100)</t>
  </si>
  <si>
    <t xml:space="preserve"> £ billion (2021-22 prices)</t>
  </si>
  <si>
    <t>2027-28</t>
  </si>
  <si>
    <t>JIS6</t>
  </si>
  <si>
    <r>
      <t xml:space="preserve">2022-23 onwards: Updated 17 November 2022 to reflect our November 2022 </t>
    </r>
    <r>
      <rPr>
        <i/>
        <sz val="8"/>
        <rFont val="Calibri"/>
        <family val="2"/>
      </rPr>
      <t>Economic and fiscal outlook</t>
    </r>
    <r>
      <rPr>
        <sz val="8"/>
        <rFont val="Calibri"/>
        <family val="2"/>
      </rPr>
      <t>.</t>
    </r>
  </si>
  <si>
    <t xml:space="preserve">Forecast years (in blue) from 2022-23 are consistent with the OBR Economic and fiscal outlook forecast published November 2022. </t>
  </si>
  <si>
    <t>1946-47 (1974-75 for PSND) to 2021-22: Updated 21 October 2022 to reflect the latest available ONS data.</t>
  </si>
  <si>
    <r>
      <t xml:space="preserve">2022-23 onwards: Updated 17 November 2022 to reflect our March 2022 </t>
    </r>
    <r>
      <rPr>
        <i/>
        <sz val="8"/>
        <rFont val="Calibri"/>
        <family val="2"/>
      </rPr>
      <t>Economic and fiscal outlook</t>
    </r>
    <r>
      <rPr>
        <sz val="8"/>
        <rFont val="Calibri"/>
        <family val="2"/>
      </rPr>
      <t>.</t>
    </r>
  </si>
  <si>
    <t>1948-49 to 2021-22: Updated 21 October 2022 to reflect the latest available ONS data.</t>
  </si>
  <si>
    <t>Energy profits levy</t>
  </si>
  <si>
    <r>
      <t xml:space="preserve">Forecast as of November 2022 Economic and fiscal outlook, latest outturns as of 6 January 2023 from ONS/HM Treasury Public Sector Finances Statistical Bulletin and Bank of England </t>
    </r>
    <r>
      <rPr>
        <i/>
        <sz val="12"/>
        <color theme="1"/>
        <rFont val="Calibri"/>
        <family val="2"/>
      </rPr>
      <t xml:space="preserve">A millennium of macroeconomic data </t>
    </r>
    <r>
      <rPr>
        <sz val="12"/>
        <color theme="1"/>
        <rFont val="Calibri"/>
        <family val="2"/>
      </rPr>
      <t>Version 3.1.</t>
    </r>
  </si>
  <si>
    <t xml:space="preserve">Outturn fiscal data consistent with the ONS/HM Treasury Public Sector Finances Statistical Bulletin released on 24 January 2023. </t>
  </si>
  <si>
    <t>Outturn fiscal data consistent with the ONS/HM Treasury Public Sector Finances Statistical Bulletin released on 24 January 2023.</t>
  </si>
  <si>
    <r>
      <t xml:space="preserve">Forecast years from 2022-23 are consistent with the OBR </t>
    </r>
    <r>
      <rPr>
        <i/>
        <sz val="10"/>
        <color indexed="8"/>
        <rFont val="Calibri"/>
        <family val="2"/>
      </rPr>
      <t>Economic and fiscal outlook</t>
    </r>
    <r>
      <rPr>
        <sz val="10"/>
        <color indexed="8"/>
        <rFont val="Calibri"/>
        <family val="2"/>
      </rPr>
      <t xml:space="preserve"> forecast published November 2022.</t>
    </r>
  </si>
  <si>
    <r>
      <t>Per cent of GDP</t>
    </r>
    <r>
      <rPr>
        <vertAlign val="superscript"/>
        <sz val="14"/>
        <rFont val="Calibri"/>
        <family val="2"/>
      </rPr>
      <t>1</t>
    </r>
  </si>
  <si>
    <r>
      <t>Public sector net debt</t>
    </r>
    <r>
      <rPr>
        <vertAlign val="superscript"/>
        <sz val="10"/>
        <rFont val="Calibri"/>
        <family val="2"/>
      </rPr>
      <t>2</t>
    </r>
  </si>
  <si>
    <r>
      <t xml:space="preserve">1 </t>
    </r>
    <r>
      <rPr>
        <sz val="10"/>
        <rFont val="Calibri"/>
        <family val="2"/>
      </rPr>
      <t>Outturn data presented as a per cent of GDP is consistent with the latest available ONS GDP data (GDP first estimate published 22 December 2022).  Calendar year GDP used for 1948-1954.</t>
    </r>
  </si>
  <si>
    <r>
      <t xml:space="preserve">2 </t>
    </r>
    <r>
      <rPr>
        <sz val="10"/>
        <rFont val="Calibri"/>
        <family val="2"/>
      </rPr>
      <t>Debt at end March; GDP centred on end-March.</t>
    </r>
  </si>
  <si>
    <r>
      <t>Vehicle excise duties</t>
    </r>
    <r>
      <rPr>
        <vertAlign val="superscript"/>
        <sz val="10"/>
        <rFont val="Calibri"/>
        <family val="2"/>
      </rPr>
      <t>1</t>
    </r>
  </si>
  <si>
    <r>
      <t>Environmental levies (Renewables Obligation and Carbon Reduction Commitment)</t>
    </r>
    <r>
      <rPr>
        <vertAlign val="superscript"/>
        <sz val="10"/>
        <rFont val="Calibri"/>
        <family val="2"/>
      </rPr>
      <t>2</t>
    </r>
  </si>
  <si>
    <r>
      <t>Onshore corporation tax (includes Bank Surcharge)</t>
    </r>
    <r>
      <rPr>
        <vertAlign val="superscript"/>
        <sz val="10"/>
        <rFont val="Calibri"/>
        <family val="2"/>
      </rPr>
      <t>3</t>
    </r>
  </si>
  <si>
    <r>
      <t xml:space="preserve">Forecast years from 2022-23 are consistent with the OBR </t>
    </r>
    <r>
      <rPr>
        <i/>
        <sz val="10"/>
        <rFont val="Calibri"/>
        <family val="2"/>
      </rPr>
      <t xml:space="preserve">Economic and fiscal outlook </t>
    </r>
    <r>
      <rPr>
        <sz val="10"/>
        <rFont val="Calibri"/>
        <family val="2"/>
      </rPr>
      <t>forecast published November 2022.</t>
    </r>
  </si>
  <si>
    <r>
      <rPr>
        <vertAlign val="superscript"/>
        <sz val="10"/>
        <rFont val="Calibri"/>
        <family val="2"/>
      </rPr>
      <t>1</t>
    </r>
    <r>
      <rPr>
        <sz val="10"/>
        <rFont val="Calibri"/>
        <family val="2"/>
      </rPr>
      <t xml:space="preserve"> Includes road lorry user charge.</t>
    </r>
    <r>
      <rPr>
        <vertAlign val="superscript"/>
        <sz val="10"/>
        <rFont val="Calibri"/>
        <family val="2"/>
      </rPr>
      <t xml:space="preserve"> 2</t>
    </r>
    <r>
      <rPr>
        <sz val="10"/>
        <rFont val="Calibri"/>
        <family val="2"/>
      </rPr>
      <t xml:space="preserve"> Also includes capacity markets. </t>
    </r>
    <r>
      <rPr>
        <vertAlign val="superscript"/>
        <sz val="10"/>
        <rFont val="Calibri"/>
        <family val="2"/>
      </rPr>
      <t>3</t>
    </r>
    <r>
      <rPr>
        <sz val="10"/>
        <rFont val="Calibri"/>
        <family val="2"/>
      </rPr>
      <t xml:space="preserve"> Also includes in forecast years, electricity generators levy and Pillar 2 taxes</t>
    </r>
  </si>
  <si>
    <r>
      <t>OBR economic estimates</t>
    </r>
    <r>
      <rPr>
        <vertAlign val="superscript"/>
        <sz val="11"/>
        <color indexed="8"/>
        <rFont val="Calibri"/>
        <family val="2"/>
      </rPr>
      <t>1</t>
    </r>
    <r>
      <rPr>
        <sz val="11"/>
        <color indexed="8"/>
        <rFont val="Calibri"/>
        <family val="2"/>
      </rPr>
      <t xml:space="preserve"> based on our own output gap calculations. </t>
    </r>
  </si>
  <si>
    <r>
      <t>OBR economic estimates.</t>
    </r>
    <r>
      <rPr>
        <vertAlign val="superscript"/>
        <sz val="11"/>
        <color indexed="8"/>
        <rFont val="Calibri"/>
        <family val="2"/>
      </rPr>
      <t xml:space="preserve">1 </t>
    </r>
  </si>
  <si>
    <r>
      <t xml:space="preserve">ONS Second Estimate of GDP and Quarterly National Accounts Statistical Bulletins (National Statistics). Forecast consistent with the </t>
    </r>
    <r>
      <rPr>
        <i/>
        <sz val="11"/>
        <color indexed="8"/>
        <rFont val="Calibri"/>
        <family val="2"/>
      </rPr>
      <t>Economic and fiscal outlook</t>
    </r>
    <r>
      <rPr>
        <sz val="11"/>
        <color indexed="8"/>
        <rFont val="Calibri"/>
        <family val="2"/>
      </rPr>
      <t>.</t>
    </r>
  </si>
  <si>
    <r>
      <t xml:space="preserve">1 </t>
    </r>
    <r>
      <rPr>
        <sz val="11"/>
        <color indexed="8"/>
        <rFont val="Calibri"/>
        <family val="2"/>
      </rPr>
      <t xml:space="preserve">Economic estimates are constructed using assumptions or judgements, where these assumptions or judgements have a material effect on the resulting estimates. These estimates are therefore outside the domain of official statistics.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</si>
</sst>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4">
    <numFmt numFmtId="44" formatCode="_-&quot;£&quot;* #,##0.00_-;\-&quot;£&quot;* #,##0.00_-;_-&quot;£&quot;* &quot;-&quot;??_-;_-@_-"/>
    <numFmt numFmtId="43" formatCode="_-* #,##0.00_-;\-* #,##0.00_-;_-* &quot;-&quot;??_-;_-@_-"/>
    <numFmt numFmtId="164" formatCode="0.0"/>
    <numFmt numFmtId="165" formatCode="0.000"/>
    <numFmt numFmtId="166" formatCode="0.0000"/>
    <numFmt numFmtId="167" formatCode="&quot;to &quot;0.0000;&quot;to &quot;\-0.0000;&quot;to 0&quot;"/>
    <numFmt numFmtId="168" formatCode="#,##0;\-#,##0;\-"/>
    <numFmt numFmtId="169" formatCode="[&lt;0.0001]&quot;&lt;0.0001&quot;;0.0000"/>
    <numFmt numFmtId="170" formatCode="#,##0.0,,;\-#,##0.0,,;\-"/>
    <numFmt numFmtId="171" formatCode="#,##0,;\-#,##0,;\-"/>
    <numFmt numFmtId="172" formatCode="0.0%;\-0.0%;\-"/>
    <numFmt numFmtId="173" formatCode="#,##0.0,,;\-#,##0.0,,"/>
    <numFmt numFmtId="174" formatCode="#,##0,;\-#,##0,"/>
    <numFmt numFmtId="175" formatCode="0.0%;\-0.0%"/>
    <numFmt numFmtId="176" formatCode="#,##0.0_-;\(#,##0.0\);_-* &quot;-&quot;??_-"/>
    <numFmt numFmtId="177" formatCode="_-[$€-2]* #,##0.00_-;\-[$€-2]* #,##0.00_-;_-[$€-2]* &quot;-&quot;??_-"/>
    <numFmt numFmtId="178" formatCode="0.0%"/>
    <numFmt numFmtId="179" formatCode="_(&quot;$&quot;* #,##0_);_(&quot;$&quot;* \(#,##0\);_(&quot;$&quot;* &quot;-&quot;_);_(@_)"/>
    <numFmt numFmtId="180" formatCode="_(&quot;$&quot;* #,##0.00_);_(&quot;$&quot;* \(#,##0.00\);_(&quot;$&quot;* &quot;-&quot;??_);_(@_)"/>
    <numFmt numFmtId="181" formatCode="_(* #,##0.00_);_(* \(#,##0.00\);_(* &quot;-&quot;??_);_(@_)"/>
    <numFmt numFmtId="182" formatCode="#,##0_);\(#,##0\);&quot;-&quot;_)"/>
    <numFmt numFmtId="183" formatCode="&quot;$&quot;#,##0_);\(&quot;$&quot;#,##0\)"/>
    <numFmt numFmtId="184" formatCode="#,##0;\(#,##0\)"/>
    <numFmt numFmtId="185" formatCode="#,##0_%_);\(#,##0\)_%;**;@_%_)"/>
    <numFmt numFmtId="186" formatCode="#,##0_%_);\(#,##0\)_%;#,##0_%_);@_%_)"/>
    <numFmt numFmtId="187" formatCode="#,##0.00_%_);\(#,##0.00\)_%;**;@_%_)"/>
    <numFmt numFmtId="188" formatCode="#,##0.00_%_);\(#,##0.00\)_%;#,##0.00_%_);@_%_)"/>
    <numFmt numFmtId="189" formatCode="#,##0.000_%_);\(#,##0.000\)_%;**;@_%_)"/>
    <numFmt numFmtId="190" formatCode="#,##0.0_%_);\(#,##0.0\)_%;**;@_%_)"/>
    <numFmt numFmtId="191" formatCode="[$¥-411]#,##0"/>
    <numFmt numFmtId="192" formatCode="&quot;$&quot;#,##0.00_%_);\(&quot;$&quot;#,##0.00\)_%;**;@_%_)"/>
    <numFmt numFmtId="193" formatCode="&quot;$&quot;#,##0.000_%_);\(&quot;$&quot;#,##0.000\)_%;**;@_%_)"/>
    <numFmt numFmtId="194" formatCode="&quot;$&quot;#,##0.0_%_);\(&quot;$&quot;#,##0.0\)_%;**;@_%_)"/>
    <numFmt numFmtId="195" formatCode="#,##0_);\(#,##0.0\)"/>
    <numFmt numFmtId="196" formatCode="m/d/yy_%_);;**"/>
    <numFmt numFmtId="197" formatCode="m/d/yy_%_)"/>
    <numFmt numFmtId="198" formatCode="_([$€]* #,##0.00_);_([$€]* \(#,##0.00\);_([$€]* &quot;-&quot;??_);_(@_)"/>
    <numFmt numFmtId="199" formatCode="0.0;\(0.0\)"/>
    <numFmt numFmtId="200" formatCode="0.0;;&quot;TBD&quot;"/>
    <numFmt numFmtId="201" formatCode="#,##0.0_x_)_);&quot;NM&quot;_x_)_);#,##0.0_x_)_);@_x_)_)"/>
    <numFmt numFmtId="202" formatCode="0.0%_);\(0.0%\);**;@_%_)"/>
    <numFmt numFmtId="203" formatCode="#,##0.0_);\(#,##0.0\)"/>
    <numFmt numFmtId="204" formatCode="&quot;$&quot;#,##0.0_);\(&quot;$&quot;#,##0.00\)"/>
    <numFmt numFmtId="205" formatCode="0.000000"/>
  </numFmts>
  <fonts count="216">
    <font>
      <sz val="11"/>
      <color indexed="8"/>
      <name val="Calibri"/>
      <family val="2"/>
    </font>
    <font>
      <sz val="11"/>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indexed="8"/>
      <name val="Calibri"/>
      <family val="2"/>
    </font>
    <font>
      <sz val="10"/>
      <name val="Arial"/>
      <family val="2"/>
    </font>
    <font>
      <sz val="10"/>
      <name val="Arial"/>
      <family val="2"/>
    </font>
    <font>
      <sz val="10"/>
      <color indexed="8"/>
      <name val="Arial"/>
      <family val="2"/>
    </font>
    <font>
      <sz val="10"/>
      <name val="Helv"/>
      <charset val="204"/>
    </font>
    <font>
      <b/>
      <sz val="10"/>
      <color indexed="18"/>
      <name val="Arial"/>
      <family val="2"/>
    </font>
    <font>
      <sz val="11"/>
      <color indexed="9"/>
      <name val="Calibri"/>
      <family val="2"/>
    </font>
    <font>
      <sz val="8"/>
      <color indexed="12"/>
      <name val="Palatino"/>
      <family val="1"/>
    </font>
    <font>
      <sz val="11"/>
      <color indexed="20"/>
      <name val="Calibri"/>
      <family val="2"/>
    </font>
    <font>
      <sz val="8"/>
      <color indexed="18"/>
      <name val="Helv"/>
    </font>
    <font>
      <b/>
      <sz val="10"/>
      <name val="MS Sans Serif"/>
      <family val="2"/>
    </font>
    <font>
      <b/>
      <sz val="8"/>
      <color indexed="24"/>
      <name val="Arial"/>
      <family val="2"/>
    </font>
    <font>
      <sz val="9"/>
      <name val="Arial"/>
      <family val="2"/>
    </font>
    <font>
      <sz val="8"/>
      <name val="Arial"/>
      <family val="2"/>
    </font>
    <font>
      <b/>
      <sz val="9"/>
      <color indexed="24"/>
      <name val="Arial"/>
      <family val="2"/>
    </font>
    <font>
      <b/>
      <sz val="11"/>
      <color indexed="24"/>
      <name val="Arial"/>
      <family val="2"/>
    </font>
    <font>
      <b/>
      <sz val="11"/>
      <color indexed="52"/>
      <name val="Calibri"/>
      <family val="2"/>
    </font>
    <font>
      <b/>
      <sz val="11"/>
      <color indexed="9"/>
      <name val="Calibri"/>
      <family val="2"/>
    </font>
    <font>
      <sz val="9"/>
      <name val="Arial"/>
      <family val="2"/>
    </font>
    <font>
      <b/>
      <sz val="10"/>
      <color indexed="8"/>
      <name val="Arial"/>
      <family val="2"/>
    </font>
    <font>
      <sz val="11"/>
      <name val="Tms Rmn"/>
    </font>
    <font>
      <sz val="8"/>
      <name val="Palatino"/>
      <family val="1"/>
    </font>
    <font>
      <sz val="10"/>
      <color indexed="24"/>
      <name val="Arial"/>
      <family val="2"/>
    </font>
    <font>
      <sz val="10"/>
      <name val="BERNHARD"/>
    </font>
    <font>
      <sz val="10"/>
      <name val="Helv"/>
    </font>
    <font>
      <b/>
      <sz val="10"/>
      <name val="Arial"/>
      <family val="2"/>
    </font>
    <font>
      <sz val="8"/>
      <color indexed="16"/>
      <name val="Palatino"/>
      <family val="1"/>
    </font>
    <font>
      <b/>
      <sz val="11"/>
      <color indexed="55"/>
      <name val="Arial"/>
      <family val="2"/>
    </font>
    <font>
      <i/>
      <sz val="11"/>
      <color indexed="23"/>
      <name val="Calibri"/>
      <family val="2"/>
    </font>
    <font>
      <b/>
      <sz val="8"/>
      <name val="Tahoma"/>
      <family val="2"/>
    </font>
    <font>
      <sz val="11"/>
      <color indexed="10"/>
      <name val="Arial"/>
      <family val="2"/>
    </font>
    <font>
      <sz val="9.5"/>
      <color indexed="23"/>
      <name val="Helvetica-Black"/>
    </font>
    <font>
      <sz val="8"/>
      <name val="Times New Roman"/>
      <family val="1"/>
    </font>
    <font>
      <sz val="7"/>
      <name val="Palatino"/>
      <family val="1"/>
    </font>
    <font>
      <i/>
      <sz val="8"/>
      <name val="Times New Roman"/>
      <family val="1"/>
    </font>
    <font>
      <sz val="11"/>
      <color indexed="17"/>
      <name val="Calibri"/>
      <family val="2"/>
    </font>
    <font>
      <sz val="8"/>
      <name val="Arial"/>
      <family val="2"/>
    </font>
    <font>
      <sz val="6"/>
      <color indexed="16"/>
      <name val="Palatino"/>
      <family val="1"/>
    </font>
    <font>
      <sz val="6"/>
      <name val="Palatino"/>
      <family val="1"/>
    </font>
    <font>
      <b/>
      <sz val="12"/>
      <name val="Arial"/>
      <family val="2"/>
    </font>
    <font>
      <b/>
      <sz val="9"/>
      <color indexed="18"/>
      <name val="Arial"/>
      <family val="2"/>
    </font>
    <font>
      <b/>
      <sz val="9"/>
      <color indexed="8"/>
      <name val="Arial"/>
      <family val="2"/>
    </font>
    <font>
      <b/>
      <sz val="14"/>
      <name val="Arial"/>
      <family val="2"/>
    </font>
    <font>
      <b/>
      <sz val="15"/>
      <color indexed="56"/>
      <name val="Calibri"/>
      <family val="2"/>
    </font>
    <font>
      <b/>
      <sz val="12"/>
      <color indexed="12"/>
      <name val="Arial"/>
      <family val="2"/>
    </font>
    <font>
      <sz val="10"/>
      <name val="Helvetica-Black"/>
    </font>
    <font>
      <b/>
      <sz val="13"/>
      <color indexed="56"/>
      <name val="Calibri"/>
      <family val="2"/>
    </font>
    <font>
      <sz val="10"/>
      <name val="Palatino"/>
    </font>
    <font>
      <b/>
      <sz val="11"/>
      <color indexed="56"/>
      <name val="Calibri"/>
      <family val="2"/>
    </font>
    <font>
      <b/>
      <i/>
      <sz val="12"/>
      <name val="Arial"/>
      <family val="2"/>
    </font>
    <font>
      <i/>
      <sz val="14"/>
      <name val="Palatino"/>
      <family val="1"/>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0"/>
      <color indexed="8"/>
      <name val="Arial"/>
      <family val="2"/>
    </font>
    <font>
      <sz val="10"/>
      <name val="MS Sans Serif"/>
      <family val="2"/>
    </font>
    <font>
      <sz val="11"/>
      <color indexed="60"/>
      <name val="Calibri"/>
      <family val="2"/>
    </font>
    <font>
      <sz val="7"/>
      <name val="Small Fonts"/>
      <family val="2"/>
    </font>
    <font>
      <sz val="12"/>
      <name val="Helv"/>
    </font>
    <font>
      <b/>
      <i/>
      <sz val="16"/>
      <name val="Helv"/>
    </font>
    <font>
      <sz val="10"/>
      <color indexed="8"/>
      <name val="Arial"/>
      <family val="2"/>
    </font>
    <font>
      <sz val="8"/>
      <name val="Tahoma"/>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ont>
    <font>
      <sz val="10"/>
      <name val="Helvetica"/>
    </font>
    <font>
      <sz val="10"/>
      <color indexed="8"/>
      <name val="Calibri"/>
      <family val="2"/>
    </font>
    <font>
      <sz val="8"/>
      <name val="Helvetica"/>
      <family val="2"/>
    </font>
    <font>
      <sz val="8"/>
      <color indexed="52"/>
      <name val="Arial"/>
      <family val="2"/>
    </font>
    <font>
      <sz val="8"/>
      <color indexed="51"/>
      <name val="Arial"/>
      <family val="2"/>
    </font>
    <font>
      <b/>
      <sz val="10"/>
      <color indexed="58"/>
      <name val="Arial"/>
      <family val="2"/>
    </font>
    <font>
      <sz val="10"/>
      <color indexed="39"/>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9"/>
      <name val="Palatino"/>
      <family val="1"/>
    </font>
    <font>
      <sz val="9"/>
      <color indexed="21"/>
      <name val="Helvetica-Black"/>
    </font>
    <font>
      <b/>
      <sz val="10"/>
      <name val="Palatino"/>
      <family val="1"/>
    </font>
    <font>
      <b/>
      <sz val="8"/>
      <name val="Arial"/>
      <family val="2"/>
    </font>
    <font>
      <b/>
      <sz val="8"/>
      <color indexed="12"/>
      <name val="Arial"/>
      <family val="2"/>
    </font>
    <font>
      <i/>
      <sz val="8"/>
      <color indexed="12"/>
      <name val="Arial"/>
      <family val="2"/>
    </font>
    <font>
      <i/>
      <sz val="8"/>
      <name val="Arial"/>
      <family val="2"/>
    </font>
    <font>
      <b/>
      <sz val="9"/>
      <name val="Arial"/>
      <family val="2"/>
    </font>
    <font>
      <sz val="12"/>
      <name val="Palatino"/>
      <family val="1"/>
    </font>
    <font>
      <b/>
      <sz val="11"/>
      <name val="Times New Roman"/>
      <family val="1"/>
    </font>
    <font>
      <b/>
      <sz val="18"/>
      <color indexed="56"/>
      <name val="Cambria"/>
      <family val="2"/>
    </font>
    <font>
      <b/>
      <sz val="18"/>
      <name val="Arial"/>
      <family val="2"/>
    </font>
    <font>
      <b/>
      <sz val="11"/>
      <color indexed="8"/>
      <name val="Calibri"/>
      <family val="2"/>
    </font>
    <font>
      <b/>
      <sz val="8"/>
      <name val="Palatino"/>
      <family val="1"/>
    </font>
    <font>
      <sz val="11"/>
      <color indexed="10"/>
      <name val="Calibri"/>
      <family val="2"/>
    </font>
    <font>
      <sz val="8"/>
      <name val="Calibri"/>
      <family val="2"/>
    </font>
    <font>
      <sz val="9"/>
      <color indexed="81"/>
      <name val="Tahoma"/>
      <family val="2"/>
    </font>
    <font>
      <b/>
      <sz val="9"/>
      <color indexed="81"/>
      <name val="Tahoma"/>
      <family val="2"/>
    </font>
    <font>
      <sz val="11"/>
      <color rgb="FFFF0000"/>
      <name val="Calibri"/>
      <family val="2"/>
    </font>
    <font>
      <sz val="11"/>
      <color theme="8"/>
      <name val="Calibri"/>
      <family val="2"/>
    </font>
    <font>
      <u/>
      <sz val="11"/>
      <color theme="10"/>
      <name val="Calibri"/>
      <family val="2"/>
    </font>
    <font>
      <sz val="8"/>
      <color indexed="8"/>
      <name val="Calibri"/>
      <family val="2"/>
    </font>
    <font>
      <sz val="10"/>
      <name val="Arial"/>
      <family val="2"/>
    </font>
    <font>
      <sz val="10"/>
      <name val="Arial"/>
      <family val="2"/>
    </font>
    <font>
      <sz val="10"/>
      <name val="Arial"/>
      <family val="2"/>
    </font>
    <font>
      <sz val="10"/>
      <name val="Arial"/>
      <family val="2"/>
    </font>
    <font>
      <u/>
      <sz val="10"/>
      <color theme="10"/>
      <name val="Arial"/>
      <family val="2"/>
    </font>
    <font>
      <sz val="10"/>
      <name val="Arial"/>
      <family val="2"/>
    </font>
    <font>
      <sz val="10"/>
      <name val="Arial"/>
      <family val="2"/>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b/>
      <sz val="11"/>
      <color theme="1"/>
      <name val="Futura Bk BT"/>
      <family val="2"/>
      <scheme val="minor"/>
    </font>
    <font>
      <sz val="11"/>
      <color rgb="FFFF0000"/>
      <name val="Futura Bk BT"/>
      <family val="2"/>
      <scheme val="minor"/>
    </font>
    <font>
      <sz val="10"/>
      <name val="Arial"/>
      <family val="2"/>
    </font>
    <font>
      <sz val="10"/>
      <name val="Calibri"/>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i/>
      <sz val="11"/>
      <color indexed="8"/>
      <name val="Calibri"/>
      <family val="2"/>
    </font>
    <font>
      <sz val="10"/>
      <name val="Arial"/>
      <family val="2"/>
    </font>
    <font>
      <sz val="10"/>
      <name val="Arial"/>
      <family val="2"/>
    </font>
    <font>
      <sz val="10"/>
      <name val="Arial"/>
      <family val="2"/>
    </font>
    <font>
      <sz val="10"/>
      <name val="Arial"/>
      <family val="2"/>
    </font>
    <font>
      <sz val="12"/>
      <color indexed="8"/>
      <name val="Calibri"/>
      <family val="2"/>
    </font>
    <font>
      <i/>
      <sz val="10"/>
      <color indexed="8"/>
      <name val="Calibri"/>
      <family val="2"/>
    </font>
    <font>
      <b/>
      <sz val="8"/>
      <color indexed="8"/>
      <name val="Calibri"/>
      <family val="2"/>
    </font>
    <font>
      <sz val="10"/>
      <name val="Arial"/>
      <family val="2"/>
    </font>
    <font>
      <sz val="18"/>
      <color theme="8"/>
      <name val="Calibri"/>
      <family val="2"/>
    </font>
    <font>
      <u/>
      <sz val="11"/>
      <color theme="10"/>
      <name val="Futura Bk BT"/>
      <family val="2"/>
      <scheme val="minor"/>
    </font>
    <font>
      <sz val="10"/>
      <name val="Times New Roman"/>
      <family val="1"/>
    </font>
    <font>
      <sz val="11"/>
      <color rgb="FF000000"/>
      <name val="Calibri"/>
      <family val="2"/>
    </font>
    <font>
      <i/>
      <sz val="10"/>
      <name val="Calibri"/>
      <family val="2"/>
    </font>
    <font>
      <sz val="10"/>
      <color theme="1"/>
      <name val="Calibri"/>
      <family val="2"/>
    </font>
    <font>
      <sz val="12"/>
      <color theme="1"/>
      <name val="Calibri"/>
      <family val="2"/>
    </font>
    <font>
      <sz val="12"/>
      <color theme="1"/>
      <name val="Arial"/>
      <family val="2"/>
    </font>
    <font>
      <i/>
      <sz val="8"/>
      <name val="Calibri"/>
      <family val="2"/>
    </font>
    <font>
      <b/>
      <sz val="8"/>
      <name val="Calibri"/>
      <family val="2"/>
    </font>
    <font>
      <sz val="11"/>
      <color theme="1"/>
      <name val="Calibri"/>
      <family val="2"/>
    </font>
    <font>
      <sz val="10"/>
      <name val="Arial"/>
      <family val="2"/>
    </font>
    <font>
      <sz val="18"/>
      <color theme="3"/>
      <name val="Futura Bk BT"/>
      <family val="2"/>
      <scheme val="major"/>
    </font>
    <font>
      <sz val="11"/>
      <color rgb="FF9C5700"/>
      <name val="Futura Bk BT"/>
      <family val="2"/>
      <scheme val="minor"/>
    </font>
    <font>
      <sz val="10"/>
      <name val="Arial"/>
      <family val="2"/>
    </font>
    <font>
      <sz val="10"/>
      <color rgb="FF000000"/>
      <name val="Arial"/>
      <family val="2"/>
    </font>
    <font>
      <sz val="10"/>
      <name val="Arial"/>
      <family val="2"/>
    </font>
    <font>
      <sz val="10"/>
      <name val="Arial"/>
      <family val="2"/>
    </font>
    <font>
      <sz val="10"/>
      <name val="Arial"/>
      <family val="2"/>
    </font>
    <font>
      <sz val="12"/>
      <color rgb="FFFF0000"/>
      <name val="Calibri"/>
      <family val="2"/>
    </font>
    <font>
      <i/>
      <sz val="12"/>
      <color theme="1"/>
      <name val="Calibri"/>
      <family val="2"/>
    </font>
    <font>
      <sz val="14"/>
      <name val="Calibri"/>
      <family val="2"/>
    </font>
    <font>
      <sz val="12"/>
      <name val="Calibri"/>
      <family val="2"/>
    </font>
    <font>
      <sz val="10"/>
      <color indexed="10"/>
      <name val="Calibri"/>
      <family val="2"/>
    </font>
    <font>
      <sz val="10"/>
      <color indexed="45"/>
      <name val="Calibri"/>
      <family val="2"/>
    </font>
    <font>
      <sz val="10"/>
      <color indexed="14"/>
      <name val="Calibri"/>
      <family val="2"/>
    </font>
    <font>
      <sz val="10"/>
      <color indexed="46"/>
      <name val="Calibri"/>
      <family val="2"/>
    </font>
    <font>
      <sz val="10"/>
      <color theme="8"/>
      <name val="Calibri"/>
      <family val="2"/>
    </font>
    <font>
      <vertAlign val="superscript"/>
      <sz val="14"/>
      <name val="Calibri"/>
      <family val="2"/>
    </font>
    <font>
      <vertAlign val="superscript"/>
      <sz val="10"/>
      <name val="Calibri"/>
      <family val="2"/>
    </font>
    <font>
      <sz val="10"/>
      <color theme="7"/>
      <name val="Calibri"/>
      <family val="2"/>
    </font>
    <font>
      <sz val="10"/>
      <color rgb="FF477391"/>
      <name val="Calibri"/>
      <family val="2"/>
    </font>
    <font>
      <b/>
      <sz val="16"/>
      <color indexed="8"/>
      <name val="Calibri"/>
      <family val="2"/>
    </font>
    <font>
      <b/>
      <sz val="12"/>
      <color indexed="8"/>
      <name val="Calibri"/>
      <family val="2"/>
    </font>
    <font>
      <vertAlign val="superscript"/>
      <sz val="11"/>
      <color indexed="8"/>
      <name val="Calibri"/>
      <family val="2"/>
    </font>
  </fonts>
  <fills count="8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theme="5"/>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26">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style="thin">
        <color indexed="64"/>
      </top>
      <bottom/>
      <diagonal/>
    </border>
    <border>
      <left style="medium">
        <color indexed="45"/>
      </left>
      <right style="medium">
        <color indexed="45"/>
      </right>
      <top/>
      <bottom/>
      <diagonal/>
    </border>
    <border>
      <left style="medium">
        <color indexed="45"/>
      </left>
      <right/>
      <top/>
      <bottom/>
      <diagonal/>
    </border>
    <border>
      <left/>
      <right/>
      <top/>
      <bottom style="thin">
        <color indexed="45"/>
      </bottom>
      <diagonal/>
    </border>
    <border>
      <left/>
      <right style="medium">
        <color indexed="45"/>
      </right>
      <top/>
      <bottom/>
      <diagonal/>
    </border>
    <border>
      <left/>
      <right style="medium">
        <color indexed="45"/>
      </right>
      <top style="thin">
        <color indexed="45"/>
      </top>
      <bottom style="thin">
        <color indexed="45"/>
      </bottom>
      <diagonal/>
    </border>
    <border>
      <left/>
      <right style="medium">
        <color indexed="45"/>
      </right>
      <top/>
      <bottom style="thin">
        <color indexed="45"/>
      </bottom>
      <diagonal/>
    </border>
    <border>
      <left style="medium">
        <color indexed="45"/>
      </left>
      <right/>
      <top/>
      <bottom style="thin">
        <color indexed="45"/>
      </bottom>
      <diagonal/>
    </border>
    <border>
      <left style="medium">
        <color indexed="45"/>
      </left>
      <right style="thin">
        <color indexed="45"/>
      </right>
      <top style="thin">
        <color indexed="45"/>
      </top>
      <bottom/>
      <diagonal/>
    </border>
    <border>
      <left style="medium">
        <color indexed="45"/>
      </left>
      <right style="thin">
        <color indexed="45"/>
      </right>
      <top/>
      <bottom/>
      <diagonal/>
    </border>
    <border>
      <left/>
      <right style="medium">
        <color indexed="45"/>
      </right>
      <top style="thin">
        <color indexed="45"/>
      </top>
      <bottom/>
      <diagonal/>
    </border>
    <border>
      <left style="medium">
        <color indexed="45"/>
      </left>
      <right/>
      <top/>
      <bottom style="medium">
        <color indexed="45"/>
      </bottom>
      <diagonal/>
    </border>
    <border>
      <left/>
      <right/>
      <top/>
      <bottom style="medium">
        <color indexed="45"/>
      </bottom>
      <diagonal/>
    </border>
    <border>
      <left/>
      <right style="medium">
        <color indexed="45"/>
      </right>
      <top/>
      <bottom style="medium">
        <color indexed="45"/>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style="thin">
        <color indexed="64"/>
      </left>
      <right/>
      <top/>
      <bottom style="thin">
        <color indexed="64"/>
      </bottom>
      <diagonal/>
    </border>
    <border>
      <left style="medium">
        <color indexed="45"/>
      </left>
      <right style="medium">
        <color indexed="45"/>
      </right>
      <top style="thin">
        <color indexed="45"/>
      </top>
      <bottom style="thin">
        <color indexed="45"/>
      </bottom>
      <diagonal/>
    </border>
    <border>
      <left/>
      <right/>
      <top style="thin">
        <color indexed="45"/>
      </top>
      <bottom style="thin">
        <color indexed="45"/>
      </bottom>
      <diagonal/>
    </border>
    <border>
      <left style="medium">
        <color indexed="45"/>
      </left>
      <right/>
      <top style="thin">
        <color indexed="45"/>
      </top>
      <bottom style="thin">
        <color indexed="45"/>
      </bottom>
      <diagonal/>
    </border>
    <border>
      <left/>
      <right/>
      <top/>
      <bottom style="thin">
        <color theme="8"/>
      </bottom>
      <diagonal/>
    </border>
    <border>
      <left/>
      <right/>
      <top/>
      <bottom style="dotted">
        <color theme="8"/>
      </bottom>
      <diagonal/>
    </border>
    <border>
      <left/>
      <right style="medium">
        <color theme="8"/>
      </right>
      <top/>
      <bottom/>
      <diagonal/>
    </border>
    <border>
      <left/>
      <right style="medium">
        <color theme="8"/>
      </right>
      <top/>
      <bottom style="thin">
        <color theme="8"/>
      </bottom>
      <diagonal/>
    </border>
    <border>
      <left style="medium">
        <color indexed="45"/>
      </left>
      <right style="medium">
        <color theme="8"/>
      </right>
      <top/>
      <bottom/>
      <diagonal/>
    </border>
    <border>
      <left/>
      <right/>
      <top style="medium">
        <color indexed="45"/>
      </top>
      <bottom style="thin">
        <color theme="8"/>
      </bottom>
      <diagonal/>
    </border>
    <border>
      <left style="medium">
        <color theme="8"/>
      </left>
      <right/>
      <top/>
      <bottom/>
      <diagonal/>
    </border>
    <border>
      <left/>
      <right/>
      <top style="thin">
        <color theme="8"/>
      </top>
      <bottom style="thin">
        <color indexed="45"/>
      </bottom>
      <diagonal/>
    </border>
    <border>
      <left/>
      <right/>
      <top style="thin">
        <color theme="8"/>
      </top>
      <bottom/>
      <diagonal/>
    </border>
    <border>
      <left/>
      <right style="medium">
        <color indexed="45"/>
      </right>
      <top style="thin">
        <color theme="8"/>
      </top>
      <bottom/>
      <diagonal/>
    </border>
    <border>
      <left/>
      <right/>
      <top style="thin">
        <color theme="8"/>
      </top>
      <bottom style="thin">
        <color theme="8"/>
      </bottom>
      <diagonal/>
    </border>
    <border>
      <left/>
      <right/>
      <top/>
      <bottom style="medium">
        <color theme="8"/>
      </bottom>
      <diagonal/>
    </border>
    <border>
      <left/>
      <right style="thick">
        <color theme="0"/>
      </right>
      <top style="thick">
        <color theme="0"/>
      </top>
      <bottom/>
      <diagonal/>
    </border>
    <border>
      <left/>
      <right/>
      <top style="medium">
        <color theme="8"/>
      </top>
      <bottom style="thin">
        <color theme="8"/>
      </bottom>
      <diagonal/>
    </border>
    <border>
      <left/>
      <right style="thick">
        <color theme="0"/>
      </right>
      <top/>
      <bottom/>
      <diagonal/>
    </border>
    <border>
      <left/>
      <right style="thick">
        <color theme="0"/>
      </right>
      <top/>
      <bottom style="thick">
        <color theme="0"/>
      </bottom>
      <diagonal/>
    </border>
    <border>
      <left/>
      <right style="thick">
        <color theme="0"/>
      </right>
      <top style="medium">
        <color theme="8"/>
      </top>
      <bottom style="thin">
        <color theme="8"/>
      </bottom>
      <diagonal/>
    </border>
    <border>
      <left/>
      <right style="thick">
        <color theme="0"/>
      </right>
      <top/>
      <bottom style="medium">
        <color theme="8"/>
      </bottom>
      <diagonal/>
    </border>
    <border>
      <left style="thick">
        <color theme="0"/>
      </left>
      <right/>
      <top/>
      <bottom/>
      <diagonal/>
    </border>
    <border>
      <left style="thick">
        <color theme="0"/>
      </left>
      <right style="thick">
        <color theme="0"/>
      </right>
      <top/>
      <bottom/>
      <diagonal/>
    </border>
    <border>
      <left/>
      <right style="medium">
        <color theme="8"/>
      </right>
      <top/>
      <bottom style="thin">
        <color indexed="45"/>
      </bottom>
      <diagonal/>
    </border>
    <border>
      <left style="medium">
        <color theme="8"/>
      </left>
      <right style="thin">
        <color indexed="45"/>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thin">
        <color indexed="45"/>
      </left>
      <right/>
      <top/>
      <bottom/>
      <diagonal/>
    </border>
    <border>
      <left/>
      <right style="medium">
        <color indexed="45"/>
      </right>
      <top/>
      <bottom style="thin">
        <color theme="8"/>
      </bottom>
      <diagonal/>
    </border>
    <border>
      <left style="medium">
        <color indexed="45"/>
      </left>
      <right/>
      <top/>
      <bottom style="thin">
        <color theme="8"/>
      </bottom>
      <diagonal/>
    </border>
    <border>
      <left/>
      <right style="medium">
        <color theme="8"/>
      </right>
      <top style="thin">
        <color indexed="45"/>
      </top>
      <bottom/>
      <diagonal/>
    </border>
    <border>
      <left/>
      <right style="medium">
        <color theme="8"/>
      </right>
      <top/>
      <bottom style="medium">
        <color theme="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medium">
        <color theme="8"/>
      </right>
      <top/>
      <bottom style="dotted">
        <color theme="8"/>
      </bottom>
      <diagonal/>
    </border>
    <border>
      <left style="thick">
        <color theme="0"/>
      </left>
      <right/>
      <top style="thin">
        <color theme="8"/>
      </top>
      <bottom/>
      <diagonal/>
    </border>
    <border>
      <left/>
      <right style="thick">
        <color theme="0"/>
      </right>
      <top style="thin">
        <color theme="8"/>
      </top>
      <bottom/>
      <diagonal/>
    </border>
    <border>
      <left style="thin">
        <color theme="8"/>
      </left>
      <right/>
      <top/>
      <bottom style="thin">
        <color theme="8"/>
      </bottom>
      <diagonal/>
    </border>
    <border>
      <left style="medium">
        <color indexed="45"/>
      </left>
      <right style="thin">
        <color theme="8"/>
      </right>
      <top/>
      <bottom/>
      <diagonal/>
    </border>
    <border>
      <left style="medium">
        <color indexed="45"/>
      </left>
      <right style="thin">
        <color indexed="45"/>
      </right>
      <top/>
      <bottom style="medium">
        <color indexed="45"/>
      </bottom>
      <diagonal/>
    </border>
    <border>
      <left style="medium">
        <color theme="8"/>
      </left>
      <right style="thin">
        <color theme="8"/>
      </right>
      <top/>
      <bottom style="thin">
        <color theme="8"/>
      </bottom>
      <diagonal/>
    </border>
    <border>
      <left style="medium">
        <color theme="8"/>
      </left>
      <right style="thin">
        <color theme="8"/>
      </right>
      <top/>
      <bottom/>
      <diagonal/>
    </border>
    <border>
      <left style="medium">
        <color theme="8"/>
      </left>
      <right style="thin">
        <color theme="8"/>
      </right>
      <top style="thin">
        <color theme="8"/>
      </top>
      <bottom/>
      <diagonal/>
    </border>
    <border>
      <left style="medium">
        <color theme="8"/>
      </left>
      <right style="thin">
        <color theme="8"/>
      </right>
      <top/>
      <bottom style="medium">
        <color theme="8"/>
      </bottom>
      <diagonal/>
    </border>
    <border>
      <left style="thin">
        <color theme="8"/>
      </left>
      <right/>
      <top/>
      <bottom/>
      <diagonal/>
    </border>
    <border>
      <left style="medium">
        <color indexed="45"/>
      </left>
      <right style="thin">
        <color theme="8"/>
      </right>
      <top/>
      <bottom style="thin">
        <color indexed="45"/>
      </bottom>
      <diagonal/>
    </border>
    <border>
      <left style="medium">
        <color theme="8"/>
      </left>
      <right/>
      <top/>
      <bottom style="dotted">
        <color theme="8"/>
      </bottom>
      <diagonal/>
    </border>
    <border>
      <left/>
      <right style="medium">
        <color indexed="45"/>
      </right>
      <top/>
      <bottom style="medium">
        <color theme="8"/>
      </bottom>
      <diagonal/>
    </border>
    <border>
      <left/>
      <right style="medium">
        <color theme="8"/>
      </right>
      <top style="thin">
        <color theme="8"/>
      </top>
      <bottom/>
      <diagonal/>
    </border>
    <border>
      <left style="thin">
        <color indexed="45"/>
      </left>
      <right/>
      <top/>
      <bottom style="thin">
        <color indexed="45"/>
      </bottom>
      <diagonal/>
    </border>
    <border>
      <left style="medium">
        <color indexed="45"/>
      </left>
      <right style="medium">
        <color indexed="45"/>
      </right>
      <top/>
      <bottom style="thin">
        <color indexed="45"/>
      </bottom>
      <diagonal/>
    </border>
    <border>
      <left style="thin">
        <color indexed="45"/>
      </left>
      <right/>
      <top/>
      <bottom style="dotted">
        <color indexed="45"/>
      </bottom>
      <diagonal/>
    </border>
    <border>
      <left/>
      <right/>
      <top/>
      <bottom style="dotted">
        <color indexed="45"/>
      </bottom>
      <diagonal/>
    </border>
    <border>
      <left/>
      <right style="medium">
        <color indexed="45"/>
      </right>
      <top/>
      <bottom style="dotted">
        <color indexed="45"/>
      </bottom>
      <diagonal/>
    </border>
    <border>
      <left style="medium">
        <color indexed="45"/>
      </left>
      <right style="thin">
        <color indexed="45"/>
      </right>
      <top/>
      <bottom style="dotted">
        <color indexed="45"/>
      </bottom>
      <diagonal/>
    </border>
    <border>
      <left/>
      <right style="medium">
        <color theme="8"/>
      </right>
      <top/>
      <bottom style="dotted">
        <color indexed="45"/>
      </bottom>
      <diagonal/>
    </border>
    <border>
      <left style="thick">
        <color theme="0"/>
      </left>
      <right/>
      <top style="thick">
        <color theme="0"/>
      </top>
      <bottom style="dotted">
        <color theme="8"/>
      </bottom>
      <diagonal/>
    </border>
    <border>
      <left/>
      <right style="medium">
        <color theme="8"/>
      </right>
      <top style="dashed">
        <color theme="8"/>
      </top>
      <bottom/>
      <diagonal/>
    </border>
    <border>
      <left style="medium">
        <color indexed="45"/>
      </left>
      <right/>
      <top style="dashed">
        <color indexed="45"/>
      </top>
      <bottom/>
      <diagonal/>
    </border>
    <border>
      <left/>
      <right/>
      <top style="dashed">
        <color indexed="45"/>
      </top>
      <bottom/>
      <diagonal/>
    </border>
    <border>
      <left/>
      <right style="medium">
        <color theme="8"/>
      </right>
      <top style="thin">
        <color indexed="45"/>
      </top>
      <bottom style="thin">
        <color indexed="45"/>
      </bottom>
      <diagonal/>
    </border>
    <border>
      <left/>
      <right style="medium">
        <color theme="8"/>
      </right>
      <top/>
      <bottom style="medium">
        <color indexed="45"/>
      </bottom>
      <diagonal/>
    </border>
    <border>
      <left style="medium">
        <color indexed="45"/>
      </left>
      <right style="medium">
        <color indexed="45"/>
      </right>
      <top/>
      <bottom style="dashed">
        <color indexed="45"/>
      </bottom>
      <diagonal/>
    </border>
    <border>
      <left/>
      <right/>
      <top/>
      <bottom style="dashed">
        <color indexed="45"/>
      </bottom>
      <diagonal/>
    </border>
    <border>
      <left/>
      <right style="medium">
        <color indexed="45"/>
      </right>
      <top style="dashed">
        <color indexed="45"/>
      </top>
      <bottom/>
      <diagonal/>
    </border>
    <border>
      <left/>
      <right style="medium">
        <color theme="8"/>
      </right>
      <top/>
      <bottom style="dashed">
        <color indexed="45"/>
      </bottom>
      <diagonal/>
    </border>
  </borders>
  <cellStyleXfs count="1420">
    <xf numFmtId="0" fontId="0" fillId="0" borderId="0"/>
    <xf numFmtId="182" fontId="35" fillId="0" borderId="0" applyFill="0" applyBorder="0" applyAlignment="0" applyProtection="0"/>
    <xf numFmtId="0" fontId="34" fillId="0" borderId="0"/>
    <xf numFmtId="0" fontId="35" fillId="0" borderId="0"/>
    <xf numFmtId="0" fontId="35" fillId="0" borderId="0"/>
    <xf numFmtId="0" fontId="3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6" fillId="0" borderId="0">
      <alignment vertical="top"/>
    </xf>
    <xf numFmtId="0" fontId="36" fillId="0" borderId="0">
      <alignment vertical="top"/>
    </xf>
    <xf numFmtId="0" fontId="37" fillId="0" borderId="0"/>
    <xf numFmtId="0" fontId="34" fillId="0" borderId="0"/>
    <xf numFmtId="0" fontId="35" fillId="0" borderId="0"/>
    <xf numFmtId="0" fontId="34" fillId="0" borderId="0"/>
    <xf numFmtId="0" fontId="35" fillId="0" borderId="0"/>
    <xf numFmtId="0" fontId="34" fillId="0" borderId="0"/>
    <xf numFmtId="0" fontId="35" fillId="0" borderId="0"/>
    <xf numFmtId="0" fontId="37" fillId="0" borderId="0"/>
    <xf numFmtId="0" fontId="37" fillId="0" borderId="0"/>
    <xf numFmtId="0" fontId="34" fillId="0" borderId="0"/>
    <xf numFmtId="0" fontId="35" fillId="0" borderId="0"/>
    <xf numFmtId="0" fontId="37" fillId="0" borderId="0"/>
    <xf numFmtId="0" fontId="34" fillId="0" borderId="0"/>
    <xf numFmtId="0" fontId="34" fillId="0" borderId="0"/>
    <xf numFmtId="0" fontId="35" fillId="0" borderId="0"/>
    <xf numFmtId="0" fontId="34" fillId="0" borderId="0"/>
    <xf numFmtId="0" fontId="35" fillId="0" borderId="0"/>
    <xf numFmtId="0" fontId="35" fillId="0" borderId="0"/>
    <xf numFmtId="0" fontId="34" fillId="0" borderId="0"/>
    <xf numFmtId="0" fontId="35" fillId="0" borderId="0"/>
    <xf numFmtId="0" fontId="34" fillId="0" borderId="0">
      <alignment horizontal="left" wrapText="1"/>
    </xf>
    <xf numFmtId="0" fontId="34" fillId="0" borderId="0"/>
    <xf numFmtId="0" fontId="35" fillId="0" borderId="0"/>
    <xf numFmtId="0" fontId="38" fillId="0" borderId="1" applyNumberFormat="0" applyFill="0" applyProtection="0">
      <alignment horizontal="center"/>
    </xf>
    <xf numFmtId="0" fontId="34" fillId="0" borderId="0"/>
    <xf numFmtId="164" fontId="35" fillId="0" borderId="0" applyFont="0" applyFill="0" applyBorder="0" applyProtection="0">
      <alignment horizontal="right"/>
    </xf>
    <xf numFmtId="164" fontId="35" fillId="0" borderId="0" applyFont="0" applyFill="0" applyBorder="0" applyProtection="0">
      <alignment horizontal="right"/>
    </xf>
    <xf numFmtId="0" fontId="33" fillId="2" borderId="0" applyNumberFormat="0" applyBorder="0" applyAlignment="0" applyProtection="0"/>
    <xf numFmtId="0" fontId="33" fillId="2"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165" fontId="35" fillId="0" borderId="0" applyFont="0" applyFill="0" applyBorder="0" applyProtection="0">
      <alignment horizontal="right"/>
    </xf>
    <xf numFmtId="165" fontId="35" fillId="0" borderId="0" applyFont="0" applyFill="0" applyBorder="0" applyProtection="0">
      <alignment horizontal="right"/>
    </xf>
    <xf numFmtId="0" fontId="33" fillId="8" borderId="0" applyNumberFormat="0" applyBorder="0" applyAlignment="0" applyProtection="0"/>
    <xf numFmtId="0" fontId="33" fillId="8"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166" fontId="35" fillId="0" borderId="0" applyFont="0" applyFill="0" applyBorder="0" applyProtection="0">
      <alignment horizontal="right"/>
    </xf>
    <xf numFmtId="166" fontId="35" fillId="0" borderId="0" applyFont="0" applyFill="0" applyBorder="0" applyProtection="0">
      <alignment horizontal="right"/>
    </xf>
    <xf numFmtId="0" fontId="39" fillId="12" borderId="0" applyNumberFormat="0" applyBorder="0" applyAlignment="0" applyProtection="0"/>
    <xf numFmtId="0" fontId="39" fillId="12"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18"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40" fillId="0" borderId="0" applyNumberFormat="0" applyFill="0" applyBorder="0" applyAlignment="0">
      <protection locked="0"/>
    </xf>
    <xf numFmtId="0" fontId="41" fillId="3" borderId="0" applyNumberFormat="0" applyBorder="0" applyAlignment="0" applyProtection="0"/>
    <xf numFmtId="0" fontId="41" fillId="3" borderId="0" applyNumberFormat="0" applyBorder="0" applyAlignment="0" applyProtection="0"/>
    <xf numFmtId="176" fontId="35" fillId="0" borderId="0" applyBorder="0"/>
    <xf numFmtId="0" fontId="42" fillId="0" borderId="0" applyNumberFormat="0" applyAlignment="0">
      <alignment horizontal="left"/>
    </xf>
    <xf numFmtId="183" fontId="43" fillId="0" borderId="2" applyAlignment="0" applyProtection="0"/>
    <xf numFmtId="49" fontId="44" fillId="0" borderId="0" applyFont="0" applyFill="0" applyBorder="0" applyAlignment="0" applyProtection="0">
      <alignment horizontal="left"/>
    </xf>
    <xf numFmtId="3" fontId="45" fillId="0" borderId="0" applyAlignment="0" applyProtection="0"/>
    <xf numFmtId="178" fontId="46" fillId="0" borderId="0" applyFill="0" applyBorder="0" applyAlignment="0" applyProtection="0"/>
    <xf numFmtId="49" fontId="46" fillId="0" borderId="0" applyNumberFormat="0" applyAlignment="0" applyProtection="0">
      <alignment horizontal="left"/>
    </xf>
    <xf numFmtId="49" fontId="47" fillId="0" borderId="3" applyNumberFormat="0" applyAlignment="0" applyProtection="0">
      <alignment horizontal="left" wrapText="1"/>
    </xf>
    <xf numFmtId="49" fontId="47" fillId="0" borderId="0" applyNumberFormat="0" applyAlignment="0" applyProtection="0">
      <alignment horizontal="left" wrapText="1"/>
    </xf>
    <xf numFmtId="49" fontId="48" fillId="0" borderId="0" applyAlignment="0" applyProtection="0">
      <alignment horizontal="left"/>
    </xf>
    <xf numFmtId="0" fontId="49" fillId="20" borderId="4" applyNumberFormat="0" applyAlignment="0" applyProtection="0"/>
    <xf numFmtId="0" fontId="49" fillId="20" borderId="4" applyNumberFormat="0" applyAlignment="0" applyProtection="0"/>
    <xf numFmtId="0" fontId="35" fillId="0" borderId="0"/>
    <xf numFmtId="0" fontId="34" fillId="0" borderId="0"/>
    <xf numFmtId="0" fontId="35" fillId="0" borderId="0"/>
    <xf numFmtId="0" fontId="35" fillId="0" borderId="0"/>
    <xf numFmtId="0" fontId="34" fillId="0" borderId="0"/>
    <xf numFmtId="0" fontId="35" fillId="0" borderId="0"/>
    <xf numFmtId="0" fontId="34" fillId="0" borderId="0"/>
    <xf numFmtId="0" fontId="50" fillId="21" borderId="5" applyNumberFormat="0" applyAlignment="0" applyProtection="0"/>
    <xf numFmtId="0" fontId="50" fillId="21" borderId="5" applyNumberFormat="0" applyAlignment="0" applyProtection="0"/>
    <xf numFmtId="166" fontId="51" fillId="0" borderId="0" applyFont="0" applyFill="0" applyBorder="0" applyProtection="0">
      <alignment horizontal="right"/>
    </xf>
    <xf numFmtId="167" fontId="51" fillId="0" borderId="0" applyFont="0" applyFill="0" applyBorder="0" applyProtection="0">
      <alignment horizontal="left"/>
    </xf>
    <xf numFmtId="184" fontId="52" fillId="22" borderId="6"/>
    <xf numFmtId="3" fontId="53" fillId="0" borderId="0"/>
    <xf numFmtId="3" fontId="53" fillId="0" borderId="0"/>
    <xf numFmtId="3" fontId="53" fillId="0" borderId="0"/>
    <xf numFmtId="3" fontId="53" fillId="0" borderId="0"/>
    <xf numFmtId="3" fontId="53" fillId="0" borderId="0"/>
    <xf numFmtId="3" fontId="53" fillId="0" borderId="0"/>
    <xf numFmtId="3" fontId="53" fillId="0" borderId="0"/>
    <xf numFmtId="3" fontId="53" fillId="0" borderId="0"/>
    <xf numFmtId="0" fontId="54" fillId="0" borderId="0" applyFont="0" applyFill="0" applyBorder="0" applyAlignment="0" applyProtection="0">
      <alignment horizontal="right"/>
    </xf>
    <xf numFmtId="185" fontId="54" fillId="0" borderId="0" applyFont="0" applyFill="0" applyBorder="0" applyAlignment="0" applyProtection="0"/>
    <xf numFmtId="186" fontId="54" fillId="0" borderId="0" applyFont="0" applyFill="0" applyBorder="0" applyAlignment="0" applyProtection="0">
      <alignment horizontal="right"/>
    </xf>
    <xf numFmtId="43" fontId="35" fillId="0" borderId="0" applyFont="0" applyFill="0" applyBorder="0" applyAlignment="0" applyProtection="0"/>
    <xf numFmtId="181" fontId="35" fillId="0" borderId="0" applyFont="0" applyFill="0" applyBorder="0" applyAlignment="0" applyProtection="0"/>
    <xf numFmtId="187" fontId="54" fillId="0" borderId="0" applyFont="0" applyFill="0" applyBorder="0" applyAlignment="0" applyProtection="0"/>
    <xf numFmtId="188" fontId="54" fillId="0" borderId="0" applyFont="0" applyFill="0" applyBorder="0" applyAlignment="0" applyProtection="0">
      <alignment horizontal="right"/>
    </xf>
    <xf numFmtId="43" fontId="35" fillId="0" borderId="0" applyFont="0" applyFill="0" applyBorder="0" applyAlignment="0" applyProtection="0"/>
    <xf numFmtId="43" fontId="35" fillId="0" borderId="0" applyFont="0" applyFill="0" applyBorder="0" applyAlignment="0" applyProtection="0"/>
    <xf numFmtId="43" fontId="33" fillId="0" borderId="0" applyFont="0" applyFill="0" applyBorder="0" applyAlignment="0" applyProtection="0"/>
    <xf numFmtId="189" fontId="54" fillId="0" borderId="0" applyFont="0" applyFill="0" applyBorder="0" applyAlignment="0" applyProtection="0"/>
    <xf numFmtId="43" fontId="35" fillId="0" borderId="0" applyFont="0" applyFill="0" applyBorder="0" applyAlignment="0" applyProtection="0"/>
    <xf numFmtId="43" fontId="34" fillId="0" borderId="0" applyFont="0" applyFill="0" applyBorder="0" applyAlignment="0" applyProtection="0"/>
    <xf numFmtId="190" fontId="54" fillId="0" borderId="0" applyFont="0" applyFill="0" applyBorder="0" applyAlignment="0" applyProtection="0"/>
    <xf numFmtId="3" fontId="55" fillId="0" borderId="0" applyFont="0" applyFill="0" applyBorder="0" applyAlignment="0" applyProtection="0"/>
    <xf numFmtId="0" fontId="56" fillId="0" borderId="0"/>
    <xf numFmtId="0" fontId="57" fillId="0" borderId="0"/>
    <xf numFmtId="0" fontId="56" fillId="0" borderId="0"/>
    <xf numFmtId="0" fontId="57" fillId="0" borderId="0"/>
    <xf numFmtId="0" fontId="35" fillId="0" borderId="0"/>
    <xf numFmtId="0" fontId="35" fillId="0" borderId="0"/>
    <xf numFmtId="0" fontId="35" fillId="0" borderId="0"/>
    <xf numFmtId="0" fontId="58" fillId="0" borderId="0">
      <alignment horizontal="left" indent="3"/>
    </xf>
    <xf numFmtId="0" fontId="58" fillId="0" borderId="0">
      <alignment horizontal="left" indent="5"/>
    </xf>
    <xf numFmtId="0" fontId="35" fillId="0" borderId="0">
      <alignment horizontal="left"/>
    </xf>
    <xf numFmtId="0" fontId="35" fillId="0" borderId="0"/>
    <xf numFmtId="0" fontId="35" fillId="0" borderId="0">
      <alignment horizontal="left"/>
    </xf>
    <xf numFmtId="0" fontId="54" fillId="0" borderId="0" applyFont="0" applyFill="0" applyBorder="0" applyAlignment="0" applyProtection="0">
      <alignment horizontal="right"/>
    </xf>
    <xf numFmtId="44" fontId="35" fillId="0" borderId="0" applyFont="0" applyFill="0" applyBorder="0" applyAlignment="0" applyProtection="0"/>
    <xf numFmtId="191" fontId="35" fillId="0" borderId="0" applyFont="0" applyFill="0" applyBorder="0" applyAlignment="0" applyProtection="0"/>
    <xf numFmtId="180" fontId="35" fillId="0" borderId="0" applyFont="0" applyFill="0" applyBorder="0" applyAlignment="0" applyProtection="0"/>
    <xf numFmtId="192" fontId="59" fillId="0" borderId="0" applyFont="0" applyFill="0" applyBorder="0" applyAlignment="0" applyProtection="0"/>
    <xf numFmtId="0" fontId="54" fillId="0" borderId="0" applyFill="0" applyBorder="0" applyProtection="0"/>
    <xf numFmtId="193" fontId="59" fillId="0" borderId="0" applyFont="0" applyFill="0" applyBorder="0" applyAlignment="0" applyProtection="0"/>
    <xf numFmtId="194" fontId="54" fillId="0" borderId="0" applyFont="0" applyFill="0" applyBorder="0" applyAlignment="0" applyProtection="0"/>
    <xf numFmtId="195"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196" fontId="54" fillId="0" borderId="0" applyFont="0" applyFill="0" applyBorder="0" applyAlignment="0" applyProtection="0"/>
    <xf numFmtId="197" fontId="54" fillId="0" borderId="0" applyFont="0" applyFill="0" applyBorder="0" applyAlignment="0" applyProtection="0"/>
    <xf numFmtId="0" fontId="60" fillId="0" borderId="7" applyNumberFormat="0" applyBorder="0" applyAlignment="0" applyProtection="0">
      <alignment horizontal="right" vertical="center"/>
    </xf>
    <xf numFmtId="0" fontId="35" fillId="0" borderId="0">
      <protection locked="0"/>
    </xf>
    <xf numFmtId="0" fontId="35" fillId="0" borderId="0"/>
    <xf numFmtId="0" fontId="54" fillId="0" borderId="8" applyNumberFormat="0" applyFont="0" applyFill="0" applyAlignment="0" applyProtection="0"/>
    <xf numFmtId="0" fontId="35" fillId="0" borderId="0">
      <protection locked="0"/>
    </xf>
    <xf numFmtId="0" fontId="35" fillId="0" borderId="0">
      <protection locked="0"/>
    </xf>
    <xf numFmtId="177" fontId="35" fillId="0" borderId="0" applyFont="0" applyFill="0" applyBorder="0" applyAlignment="0" applyProtection="0"/>
    <xf numFmtId="198" fontId="34" fillId="0" borderId="0" applyFon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35" fillId="0" borderId="0">
      <protection locked="0"/>
    </xf>
    <xf numFmtId="0" fontId="35" fillId="0" borderId="0">
      <protection locked="0"/>
    </xf>
    <xf numFmtId="0" fontId="35" fillId="0" borderId="0">
      <protection locked="0"/>
    </xf>
    <xf numFmtId="0" fontId="35" fillId="0" borderId="0">
      <protection locked="0"/>
    </xf>
    <xf numFmtId="0" fontId="35" fillId="0" borderId="0">
      <protection locked="0"/>
    </xf>
    <xf numFmtId="0" fontId="35" fillId="0" borderId="0">
      <protection locked="0"/>
    </xf>
    <xf numFmtId="0" fontId="35" fillId="0" borderId="0">
      <protection locked="0"/>
    </xf>
    <xf numFmtId="0" fontId="35" fillId="0" borderId="0">
      <protection locked="0"/>
    </xf>
    <xf numFmtId="0" fontId="35" fillId="0" borderId="0">
      <protection locked="0"/>
    </xf>
    <xf numFmtId="2" fontId="55" fillId="0" borderId="0" applyFont="0" applyFill="0" applyBorder="0" applyAlignment="0" applyProtection="0"/>
    <xf numFmtId="0" fontId="62" fillId="0" borderId="0"/>
    <xf numFmtId="0" fontId="63" fillId="0" borderId="0">
      <alignment horizontal="right"/>
      <protection locked="0"/>
    </xf>
    <xf numFmtId="0" fontId="34" fillId="0" borderId="9"/>
    <xf numFmtId="0" fontId="35" fillId="0" borderId="0">
      <alignment horizontal="left"/>
    </xf>
    <xf numFmtId="0" fontId="64" fillId="0" borderId="0">
      <alignment horizontal="left"/>
    </xf>
    <xf numFmtId="0" fontId="65" fillId="0" borderId="0" applyFill="0" applyBorder="0" applyProtection="0">
      <alignment horizontal="left"/>
    </xf>
    <xf numFmtId="0" fontId="65" fillId="0" borderId="0">
      <alignment horizontal="left"/>
    </xf>
    <xf numFmtId="0" fontId="66" fillId="0" borderId="0" applyNumberFormat="0" applyFill="0" applyBorder="0" applyProtection="0">
      <alignment horizontal="left"/>
    </xf>
    <xf numFmtId="0" fontId="67" fillId="0" borderId="0">
      <alignment horizontal="left"/>
    </xf>
    <xf numFmtId="0" fontId="66" fillId="0" borderId="0">
      <alignment horizontal="left"/>
    </xf>
    <xf numFmtId="0" fontId="35" fillId="0" borderId="0" applyFont="0" applyFill="0" applyBorder="0" applyProtection="0">
      <alignment horizontal="right"/>
    </xf>
    <xf numFmtId="0" fontId="35" fillId="0" borderId="0" applyFont="0" applyFill="0" applyBorder="0" applyProtection="0">
      <alignment horizontal="right"/>
    </xf>
    <xf numFmtId="0" fontId="68" fillId="4" borderId="0" applyNumberFormat="0" applyBorder="0" applyAlignment="0" applyProtection="0"/>
    <xf numFmtId="0" fontId="68" fillId="4" borderId="0" applyNumberFormat="0" applyBorder="0" applyAlignment="0" applyProtection="0"/>
    <xf numFmtId="38" fontId="69" fillId="23" borderId="0" applyNumberFormat="0" applyBorder="0" applyAlignment="0" applyProtection="0"/>
    <xf numFmtId="0" fontId="35" fillId="0" borderId="0"/>
    <xf numFmtId="0" fontId="34" fillId="0" borderId="0"/>
    <xf numFmtId="0" fontId="54" fillId="0" borderId="0" applyFont="0" applyFill="0" applyBorder="0" applyAlignment="0" applyProtection="0">
      <alignment horizontal="right"/>
    </xf>
    <xf numFmtId="0" fontId="70" fillId="0" borderId="0" applyProtection="0">
      <alignment horizontal="right"/>
    </xf>
    <xf numFmtId="0" fontId="71" fillId="0" borderId="0">
      <alignment horizontal="left"/>
    </xf>
    <xf numFmtId="0" fontId="71" fillId="0" borderId="0">
      <alignment horizontal="left"/>
    </xf>
    <xf numFmtId="0" fontId="72" fillId="0" borderId="10" applyNumberFormat="0" applyAlignment="0" applyProtection="0">
      <alignment horizontal="left" vertical="center"/>
    </xf>
    <xf numFmtId="0" fontId="72" fillId="0" borderId="11">
      <alignment horizontal="left" vertical="center"/>
    </xf>
    <xf numFmtId="0" fontId="73" fillId="24" borderId="12" applyProtection="0">
      <alignment horizontal="right"/>
    </xf>
    <xf numFmtId="0" fontId="74" fillId="24" borderId="0" applyProtection="0">
      <alignment horizontal="left"/>
    </xf>
    <xf numFmtId="0" fontId="75" fillId="0" borderId="0" applyNumberFormat="0" applyFill="0" applyBorder="0" applyAlignment="0" applyProtection="0"/>
    <xf numFmtId="0" fontId="76" fillId="0" borderId="13" applyNumberFormat="0" applyFill="0" applyAlignment="0" applyProtection="0"/>
    <xf numFmtId="0" fontId="76" fillId="0" borderId="13" applyNumberFormat="0" applyFill="0" applyAlignment="0" applyProtection="0"/>
    <xf numFmtId="0" fontId="77" fillId="0" borderId="0">
      <alignment vertical="top" wrapText="1"/>
    </xf>
    <xf numFmtId="0" fontId="77" fillId="0" borderId="0">
      <alignment vertical="top" wrapText="1"/>
    </xf>
    <xf numFmtId="0" fontId="77" fillId="0" borderId="0">
      <alignment vertical="top" wrapText="1"/>
    </xf>
    <xf numFmtId="0" fontId="77" fillId="0" borderId="0">
      <alignment vertical="top" wrapText="1"/>
    </xf>
    <xf numFmtId="0" fontId="78" fillId="0" borderId="0">
      <alignment horizontal="left"/>
    </xf>
    <xf numFmtId="0" fontId="35" fillId="0" borderId="14">
      <alignment horizontal="left" vertical="top"/>
    </xf>
    <xf numFmtId="0" fontId="79" fillId="0" borderId="15" applyNumberFormat="0" applyFill="0" applyAlignment="0" applyProtection="0"/>
    <xf numFmtId="0" fontId="79" fillId="0" borderId="15" applyNumberFormat="0" applyFill="0" applyAlignment="0" applyProtection="0"/>
    <xf numFmtId="168" fontId="72" fillId="0" borderId="0" applyNumberFormat="0" applyFill="0" applyAlignment="0" applyProtection="0"/>
    <xf numFmtId="0" fontId="80" fillId="0" borderId="0">
      <alignment horizontal="left"/>
    </xf>
    <xf numFmtId="0" fontId="35" fillId="0" borderId="14">
      <alignment horizontal="left" vertical="top"/>
    </xf>
    <xf numFmtId="0" fontId="81" fillId="0" borderId="16" applyNumberFormat="0" applyFill="0" applyAlignment="0" applyProtection="0"/>
    <xf numFmtId="0" fontId="81" fillId="0" borderId="16" applyNumberFormat="0" applyFill="0" applyAlignment="0" applyProtection="0"/>
    <xf numFmtId="168" fontId="82" fillId="0" borderId="0" applyNumberFormat="0" applyFill="0" applyAlignment="0" applyProtection="0"/>
    <xf numFmtId="0" fontId="83" fillId="0" borderId="0">
      <alignment horizontal="left"/>
    </xf>
    <xf numFmtId="0" fontId="81" fillId="0" borderId="0" applyNumberFormat="0" applyFill="0" applyBorder="0" applyAlignment="0" applyProtection="0"/>
    <xf numFmtId="0" fontId="81" fillId="0" borderId="0" applyNumberFormat="0" applyFill="0" applyBorder="0" applyAlignment="0" applyProtection="0"/>
    <xf numFmtId="168" fontId="58" fillId="0" borderId="0" applyNumberFormat="0" applyFill="0" applyAlignment="0" applyProtection="0"/>
    <xf numFmtId="168" fontId="84" fillId="0" borderId="0" applyNumberFormat="0" applyFill="0" applyAlignment="0" applyProtection="0"/>
    <xf numFmtId="168" fontId="85" fillId="0" borderId="0" applyNumberFormat="0" applyFill="0" applyAlignment="0" applyProtection="0"/>
    <xf numFmtId="168" fontId="85" fillId="0" borderId="0" applyNumberFormat="0" applyFont="0" applyFill="0" applyBorder="0" applyAlignment="0" applyProtection="0"/>
    <xf numFmtId="168" fontId="85" fillId="0" borderId="0" applyNumberFormat="0" applyFont="0" applyFill="0" applyBorder="0" applyAlignment="0" applyProtection="0"/>
    <xf numFmtId="0" fontId="62" fillId="0" borderId="0"/>
    <xf numFmtId="0" fontId="62" fillId="0" borderId="0"/>
    <xf numFmtId="0" fontId="62" fillId="0" borderId="0"/>
    <xf numFmtId="0" fontId="62" fillId="0" borderId="0"/>
    <xf numFmtId="0" fontId="62" fillId="0" borderId="0"/>
    <xf numFmtId="0" fontId="34" fillId="0" borderId="0">
      <alignment horizontal="center"/>
    </xf>
    <xf numFmtId="0" fontId="87" fillId="0" borderId="0" applyNumberFormat="0" applyFill="0" applyBorder="0" applyAlignment="0" applyProtection="0">
      <alignment vertical="top"/>
      <protection locked="0"/>
    </xf>
    <xf numFmtId="0" fontId="86" fillId="0" borderId="0" applyNumberFormat="0" applyFill="0" applyBorder="0" applyAlignment="0" applyProtection="0">
      <alignment vertical="top"/>
      <protection locked="0"/>
    </xf>
    <xf numFmtId="0" fontId="88" fillId="0" borderId="0" applyFill="0" applyBorder="0" applyProtection="0">
      <alignment horizontal="left"/>
    </xf>
    <xf numFmtId="0" fontId="89" fillId="7" borderId="4" applyNumberFormat="0" applyAlignment="0" applyProtection="0"/>
    <xf numFmtId="10" fontId="69" fillId="25" borderId="17" applyNumberFormat="0" applyBorder="0" applyAlignment="0" applyProtection="0"/>
    <xf numFmtId="0" fontId="89" fillId="7" borderId="4" applyNumberFormat="0" applyAlignment="0" applyProtection="0"/>
    <xf numFmtId="0" fontId="89" fillId="7" borderId="4" applyNumberFormat="0" applyAlignment="0" applyProtection="0"/>
    <xf numFmtId="0" fontId="89" fillId="7" borderId="4" applyNumberFormat="0" applyAlignment="0" applyProtection="0"/>
    <xf numFmtId="0" fontId="89" fillId="7" borderId="4" applyNumberFormat="0" applyAlignment="0" applyProtection="0"/>
    <xf numFmtId="0" fontId="89" fillId="7" borderId="4" applyNumberFormat="0" applyAlignment="0" applyProtection="0"/>
    <xf numFmtId="0" fontId="89" fillId="7" borderId="4" applyNumberFormat="0" applyAlignment="0" applyProtection="0"/>
    <xf numFmtId="0" fontId="89" fillId="7" borderId="4" applyNumberFormat="0" applyAlignment="0" applyProtection="0"/>
    <xf numFmtId="0" fontId="89" fillId="7" borderId="4" applyNumberFormat="0" applyAlignment="0" applyProtection="0"/>
    <xf numFmtId="0" fontId="89" fillId="7" borderId="4" applyNumberFormat="0" applyAlignment="0" applyProtection="0"/>
    <xf numFmtId="0" fontId="89" fillId="7" borderId="4" applyNumberFormat="0" applyAlignment="0" applyProtection="0"/>
    <xf numFmtId="0" fontId="89" fillId="7" borderId="4" applyNumberFormat="0" applyAlignment="0" applyProtection="0"/>
    <xf numFmtId="0" fontId="89" fillId="7" borderId="4" applyNumberFormat="0" applyAlignment="0" applyProtection="0"/>
    <xf numFmtId="0" fontId="89" fillId="7" borderId="4" applyNumberFormat="0" applyAlignment="0" applyProtection="0"/>
    <xf numFmtId="0" fontId="89" fillId="7" borderId="4" applyNumberFormat="0" applyAlignment="0" applyProtection="0"/>
    <xf numFmtId="0" fontId="89" fillId="7" borderId="4" applyNumberFormat="0" applyAlignment="0" applyProtection="0"/>
    <xf numFmtId="0" fontId="89" fillId="7" borderId="4" applyNumberFormat="0" applyAlignment="0" applyProtection="0"/>
    <xf numFmtId="0" fontId="89" fillId="7" borderId="4" applyNumberFormat="0" applyAlignment="0" applyProtection="0"/>
    <xf numFmtId="0" fontId="89" fillId="7" borderId="4" applyNumberFormat="0" applyAlignment="0" applyProtection="0"/>
    <xf numFmtId="0" fontId="59" fillId="0" borderId="0" applyFill="0" applyBorder="0" applyProtection="0"/>
    <xf numFmtId="0" fontId="59" fillId="0" borderId="0" applyFill="0" applyBorder="0" applyProtection="0"/>
    <xf numFmtId="0" fontId="59" fillId="0" borderId="0" applyFill="0" applyBorder="0" applyProtection="0"/>
    <xf numFmtId="0" fontId="59" fillId="0" borderId="0" applyFill="0" applyBorder="0" applyProtection="0"/>
    <xf numFmtId="0" fontId="73" fillId="0" borderId="18" applyProtection="0">
      <alignment horizontal="right"/>
    </xf>
    <xf numFmtId="0" fontId="73" fillId="0" borderId="12" applyProtection="0">
      <alignment horizontal="right"/>
    </xf>
    <xf numFmtId="0" fontId="73" fillId="0" borderId="19" applyProtection="0">
      <alignment horizontal="center"/>
      <protection locked="0"/>
    </xf>
    <xf numFmtId="0" fontId="35" fillId="0" borderId="0"/>
    <xf numFmtId="0" fontId="90" fillId="0" borderId="20" applyNumberFormat="0" applyFill="0" applyAlignment="0" applyProtection="0"/>
    <xf numFmtId="0" fontId="90" fillId="0" borderId="20" applyNumberFormat="0" applyFill="0" applyAlignment="0" applyProtection="0"/>
    <xf numFmtId="0" fontId="35" fillId="0" borderId="0"/>
    <xf numFmtId="0" fontId="35" fillId="0" borderId="0"/>
    <xf numFmtId="0" fontId="35" fillId="0" borderId="0"/>
    <xf numFmtId="199" fontId="54" fillId="0" borderId="0" applyFont="0" applyFill="0" applyBorder="0" applyAlignment="0" applyProtection="0"/>
    <xf numFmtId="200" fontId="54" fillId="0" borderId="0" applyFont="0" applyFill="0" applyBorder="0" applyAlignment="0" applyProtection="0"/>
    <xf numFmtId="179" fontId="91" fillId="0" borderId="0" applyFont="0" applyFill="0" applyBorder="0" applyAlignment="0" applyProtection="0"/>
    <xf numFmtId="180" fontId="91" fillId="0" borderId="0" applyFont="0" applyFill="0" applyBorder="0" applyAlignment="0" applyProtection="0"/>
    <xf numFmtId="0" fontId="92" fillId="0" borderId="0" applyNumberFormat="0">
      <alignment horizontal="left"/>
    </xf>
    <xf numFmtId="0" fontId="54" fillId="0" borderId="0" applyFont="0" applyFill="0" applyBorder="0" applyAlignment="0" applyProtection="0">
      <alignment horizontal="right"/>
    </xf>
    <xf numFmtId="201" fontId="54" fillId="0" borderId="0" applyFont="0" applyFill="0" applyBorder="0" applyAlignment="0" applyProtection="0">
      <alignment horizontal="right"/>
    </xf>
    <xf numFmtId="1" fontId="35" fillId="0" borderId="0" applyFont="0" applyFill="0" applyBorder="0" applyProtection="0">
      <alignment horizontal="right"/>
    </xf>
    <xf numFmtId="1" fontId="35" fillId="0" borderId="0" applyFont="0" applyFill="0" applyBorder="0" applyProtection="0">
      <alignment horizontal="right"/>
    </xf>
    <xf numFmtId="0" fontId="93" fillId="26" borderId="0" applyNumberFormat="0" applyBorder="0" applyAlignment="0" applyProtection="0"/>
    <xf numFmtId="0" fontId="93" fillId="26" borderId="0" applyNumberFormat="0" applyBorder="0" applyAlignment="0" applyProtection="0"/>
    <xf numFmtId="37" fontId="94" fillId="0" borderId="0"/>
    <xf numFmtId="0" fontId="95" fillId="0" borderId="0"/>
    <xf numFmtId="3" fontId="96" fillId="0" borderId="0"/>
    <xf numFmtId="0" fontId="95" fillId="0" borderId="0"/>
    <xf numFmtId="0" fontId="95" fillId="0" borderId="0"/>
    <xf numFmtId="0" fontId="95" fillId="0" borderId="0"/>
    <xf numFmtId="0" fontId="95" fillId="0" borderId="0"/>
    <xf numFmtId="0" fontId="54" fillId="0" borderId="0" applyFill="0" applyBorder="0" applyProtection="0"/>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xf numFmtId="0" fontId="33" fillId="0" borderId="0"/>
    <xf numFmtId="0" fontId="35" fillId="0" borderId="0"/>
    <xf numFmtId="0" fontId="35" fillId="0" borderId="0">
      <alignment vertical="top"/>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4" fillId="0" borderId="0"/>
    <xf numFmtId="0" fontId="34" fillId="0" borderId="0"/>
    <xf numFmtId="0" fontId="34" fillId="0" borderId="0"/>
    <xf numFmtId="182" fontId="34" fillId="0" borderId="0" applyFill="0" applyBorder="0" applyAlignment="0" applyProtection="0"/>
    <xf numFmtId="182" fontId="34" fillId="0" borderId="0" applyFill="0" applyBorder="0" applyAlignment="0" applyProtection="0"/>
    <xf numFmtId="182" fontId="34" fillId="0" borderId="0" applyFill="0" applyBorder="0" applyAlignment="0" applyProtection="0"/>
    <xf numFmtId="0" fontId="97" fillId="0" borderId="0"/>
    <xf numFmtId="0" fontId="33"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4" fillId="0" borderId="0"/>
    <xf numFmtId="0" fontId="33" fillId="27" borderId="21" applyNumberFormat="0" applyFont="0" applyAlignment="0" applyProtection="0"/>
    <xf numFmtId="0" fontId="35" fillId="27" borderId="21" applyNumberFormat="0" applyFont="0" applyAlignment="0" applyProtection="0"/>
    <xf numFmtId="0" fontId="98" fillId="0" borderId="0"/>
    <xf numFmtId="0" fontId="62" fillId="0" borderId="0"/>
    <xf numFmtId="0" fontId="62" fillId="0" borderId="0"/>
    <xf numFmtId="0" fontId="99" fillId="20" borderId="22" applyNumberFormat="0" applyAlignment="0" applyProtection="0"/>
    <xf numFmtId="0" fontId="99" fillId="20" borderId="22" applyNumberFormat="0" applyAlignment="0" applyProtection="0"/>
    <xf numFmtId="40" fontId="100" fillId="28" borderId="0">
      <alignment horizontal="right"/>
    </xf>
    <xf numFmtId="0" fontId="101" fillId="28" borderId="0">
      <alignment horizontal="right"/>
    </xf>
    <xf numFmtId="0" fontId="102" fillId="28" borderId="23"/>
    <xf numFmtId="0" fontId="102" fillId="0" borderId="0" applyBorder="0">
      <alignment horizontal="centerContinuous"/>
    </xf>
    <xf numFmtId="0" fontId="103" fillId="0" borderId="0" applyBorder="0">
      <alignment horizontal="centerContinuous"/>
    </xf>
    <xf numFmtId="169" fontId="35" fillId="0" borderId="0" applyFont="0" applyFill="0" applyBorder="0" applyProtection="0">
      <alignment horizontal="right"/>
    </xf>
    <xf numFmtId="169" fontId="35" fillId="0" borderId="0" applyFont="0" applyFill="0" applyBorder="0" applyProtection="0">
      <alignment horizontal="right"/>
    </xf>
    <xf numFmtId="1" fontId="104" fillId="0" borderId="0" applyProtection="0">
      <alignment horizontal="right" vertical="center"/>
    </xf>
    <xf numFmtId="9" fontId="105" fillId="0" borderId="0" applyFont="0" applyFill="0" applyBorder="0" applyAlignment="0" applyProtection="0"/>
    <xf numFmtId="10" fontId="35" fillId="0" borderId="0" applyFont="0" applyFill="0" applyBorder="0" applyAlignment="0" applyProtection="0"/>
    <xf numFmtId="9" fontId="33" fillId="0" borderId="0" applyFont="0" applyFill="0" applyBorder="0" applyAlignment="0" applyProtection="0"/>
    <xf numFmtId="9" fontId="106"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106" fillId="0" borderId="0" applyFont="0" applyFill="0" applyBorder="0" applyAlignment="0" applyProtection="0"/>
    <xf numFmtId="9" fontId="106"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202" fontId="59" fillId="0" borderId="0" applyFont="0" applyFill="0" applyBorder="0" applyAlignment="0" applyProtection="0"/>
    <xf numFmtId="3" fontId="46" fillId="29" borderId="24"/>
    <xf numFmtId="3" fontId="46" fillId="0" borderId="24" applyFont="0" applyFill="0" applyBorder="0" applyAlignment="0" applyProtection="0">
      <protection locked="0"/>
    </xf>
    <xf numFmtId="0" fontId="98" fillId="0" borderId="0"/>
    <xf numFmtId="0" fontId="34" fillId="0" borderId="0"/>
    <xf numFmtId="0" fontId="69" fillId="0" borderId="0"/>
    <xf numFmtId="203" fontId="107" fillId="0" borderId="0"/>
    <xf numFmtId="0" fontId="35" fillId="0" borderId="0"/>
    <xf numFmtId="0" fontId="35" fillId="0" borderId="0"/>
    <xf numFmtId="2" fontId="108" fillId="30" borderId="25" applyAlignment="0" applyProtection="0">
      <protection locked="0"/>
    </xf>
    <xf numFmtId="0" fontId="109" fillId="25" borderId="25" applyNumberFormat="0" applyAlignment="0" applyProtection="0"/>
    <xf numFmtId="0" fontId="110" fillId="31" borderId="17" applyNumberFormat="0" applyAlignment="0" applyProtection="0">
      <alignment horizontal="center" vertical="center"/>
    </xf>
    <xf numFmtId="0" fontId="69" fillId="0" borderId="0"/>
    <xf numFmtId="0" fontId="34" fillId="0" borderId="0"/>
    <xf numFmtId="4" fontId="97" fillId="32" borderId="22" applyNumberFormat="0" applyProtection="0">
      <alignment vertical="center"/>
    </xf>
    <xf numFmtId="4" fontId="111" fillId="32" borderId="22" applyNumberFormat="0" applyProtection="0">
      <alignment vertical="center"/>
    </xf>
    <xf numFmtId="4" fontId="97" fillId="32" borderId="22" applyNumberFormat="0" applyProtection="0">
      <alignment horizontal="left" vertical="center" indent="1"/>
    </xf>
    <xf numFmtId="4" fontId="97" fillId="32" borderId="22" applyNumberFormat="0" applyProtection="0">
      <alignment horizontal="left" vertical="center" indent="1"/>
    </xf>
    <xf numFmtId="0" fontId="35" fillId="33" borderId="22" applyNumberFormat="0" applyProtection="0">
      <alignment horizontal="left" vertical="center" indent="1"/>
    </xf>
    <xf numFmtId="4" fontId="97" fillId="34" borderId="22" applyNumberFormat="0" applyProtection="0">
      <alignment horizontal="right" vertical="center"/>
    </xf>
    <xf numFmtId="4" fontId="97" fillId="35" borderId="22" applyNumberFormat="0" applyProtection="0">
      <alignment horizontal="right" vertical="center"/>
    </xf>
    <xf numFmtId="4" fontId="97" fillId="36" borderId="22" applyNumberFormat="0" applyProtection="0">
      <alignment horizontal="right" vertical="center"/>
    </xf>
    <xf numFmtId="4" fontId="97" fillId="37" borderId="22" applyNumberFormat="0" applyProtection="0">
      <alignment horizontal="right" vertical="center"/>
    </xf>
    <xf numFmtId="4" fontId="97" fillId="38" borderId="22" applyNumberFormat="0" applyProtection="0">
      <alignment horizontal="right" vertical="center"/>
    </xf>
    <xf numFmtId="4" fontId="97" fillId="39" borderId="22" applyNumberFormat="0" applyProtection="0">
      <alignment horizontal="right" vertical="center"/>
    </xf>
    <xf numFmtId="4" fontId="97" fillId="40" borderId="22" applyNumberFormat="0" applyProtection="0">
      <alignment horizontal="right" vertical="center"/>
    </xf>
    <xf numFmtId="4" fontId="97" fillId="41" borderId="22" applyNumberFormat="0" applyProtection="0">
      <alignment horizontal="right" vertical="center"/>
    </xf>
    <xf numFmtId="4" fontId="97" fillId="42" borderId="22" applyNumberFormat="0" applyProtection="0">
      <alignment horizontal="right" vertical="center"/>
    </xf>
    <xf numFmtId="4" fontId="52" fillId="43" borderId="22" applyNumberFormat="0" applyProtection="0">
      <alignment horizontal="left" vertical="center" indent="1"/>
    </xf>
    <xf numFmtId="4" fontId="97" fillId="44" borderId="26" applyNumberFormat="0" applyProtection="0">
      <alignment horizontal="left" vertical="center" indent="1"/>
    </xf>
    <xf numFmtId="4" fontId="112" fillId="45" borderId="0" applyNumberFormat="0" applyProtection="0">
      <alignment horizontal="left" vertical="center" indent="1"/>
    </xf>
    <xf numFmtId="0" fontId="35" fillId="33" borderId="22" applyNumberFormat="0" applyProtection="0">
      <alignment horizontal="left" vertical="center" indent="1"/>
    </xf>
    <xf numFmtId="4" fontId="97" fillId="44" borderId="22" applyNumberFormat="0" applyProtection="0">
      <alignment horizontal="left" vertical="center" indent="1"/>
    </xf>
    <xf numFmtId="4" fontId="97" fillId="46" borderId="22" applyNumberFormat="0" applyProtection="0">
      <alignment horizontal="left" vertical="center" indent="1"/>
    </xf>
    <xf numFmtId="0" fontId="35" fillId="46" borderId="22" applyNumberFormat="0" applyProtection="0">
      <alignment horizontal="left" vertical="center" indent="1"/>
    </xf>
    <xf numFmtId="0" fontId="35" fillId="46" borderId="22" applyNumberFormat="0" applyProtection="0">
      <alignment horizontal="left" vertical="center" indent="1"/>
    </xf>
    <xf numFmtId="0" fontId="35" fillId="31" borderId="22" applyNumberFormat="0" applyProtection="0">
      <alignment horizontal="left" vertical="center" indent="1"/>
    </xf>
    <xf numFmtId="0" fontId="35" fillId="31" borderId="22" applyNumberFormat="0" applyProtection="0">
      <alignment horizontal="left" vertical="center" indent="1"/>
    </xf>
    <xf numFmtId="0" fontId="35" fillId="23" borderId="22" applyNumberFormat="0" applyProtection="0">
      <alignment horizontal="left" vertical="center" indent="1"/>
    </xf>
    <xf numFmtId="0" fontId="35" fillId="23" borderId="22" applyNumberFormat="0" applyProtection="0">
      <alignment horizontal="left" vertical="center" indent="1"/>
    </xf>
    <xf numFmtId="0" fontId="35" fillId="33" borderId="22" applyNumberFormat="0" applyProtection="0">
      <alignment horizontal="left" vertical="center" indent="1"/>
    </xf>
    <xf numFmtId="0" fontId="35" fillId="33" borderId="22" applyNumberFormat="0" applyProtection="0">
      <alignment horizontal="left" vertical="center" indent="1"/>
    </xf>
    <xf numFmtId="4" fontId="97" fillId="25" borderId="22" applyNumberFormat="0" applyProtection="0">
      <alignment vertical="center"/>
    </xf>
    <xf numFmtId="4" fontId="111" fillId="25" borderId="22" applyNumberFormat="0" applyProtection="0">
      <alignment vertical="center"/>
    </xf>
    <xf numFmtId="4" fontId="97" fillId="25" borderId="22" applyNumberFormat="0" applyProtection="0">
      <alignment horizontal="left" vertical="center" indent="1"/>
    </xf>
    <xf numFmtId="4" fontId="97" fillId="25" borderId="22" applyNumberFormat="0" applyProtection="0">
      <alignment horizontal="left" vertical="center" indent="1"/>
    </xf>
    <xf numFmtId="4" fontId="97" fillId="44" borderId="22" applyNumberFormat="0" applyProtection="0">
      <alignment horizontal="right" vertical="center"/>
    </xf>
    <xf numFmtId="4" fontId="111" fillId="44" borderId="22" applyNumberFormat="0" applyProtection="0">
      <alignment horizontal="right" vertical="center"/>
    </xf>
    <xf numFmtId="0" fontId="35" fillId="33" borderId="22" applyNumberFormat="0" applyProtection="0">
      <alignment horizontal="left" vertical="center" indent="1"/>
    </xf>
    <xf numFmtId="0" fontId="35" fillId="33" borderId="22" applyNumberFormat="0" applyProtection="0">
      <alignment horizontal="left" vertical="center" indent="1"/>
    </xf>
    <xf numFmtId="0" fontId="113" fillId="0" borderId="0"/>
    <xf numFmtId="4" fontId="114" fillId="44" borderId="22" applyNumberFormat="0" applyProtection="0">
      <alignment horizontal="right" vertical="center"/>
    </xf>
    <xf numFmtId="0" fontId="34" fillId="0" borderId="9"/>
    <xf numFmtId="0" fontId="35" fillId="0" borderId="0"/>
    <xf numFmtId="0" fontId="34" fillId="0" borderId="0"/>
    <xf numFmtId="0" fontId="37" fillId="0" borderId="0"/>
    <xf numFmtId="0" fontId="35" fillId="0" borderId="0">
      <alignment vertical="top"/>
    </xf>
    <xf numFmtId="0" fontId="115" fillId="28" borderId="27">
      <alignment horizontal="center"/>
    </xf>
    <xf numFmtId="3" fontId="116" fillId="28" borderId="0"/>
    <xf numFmtId="3" fontId="115" fillId="28" borderId="0"/>
    <xf numFmtId="0" fontId="116" fillId="28" borderId="0"/>
    <xf numFmtId="0" fontId="115" fillId="28" borderId="0"/>
    <xf numFmtId="0" fontId="116" fillId="28" borderId="0">
      <alignment horizontal="center"/>
    </xf>
    <xf numFmtId="0" fontId="34" fillId="0" borderId="28"/>
    <xf numFmtId="0" fontId="117" fillId="0" borderId="0">
      <alignment wrapText="1"/>
    </xf>
    <xf numFmtId="0" fontId="117" fillId="0" borderId="0">
      <alignment wrapText="1"/>
    </xf>
    <xf numFmtId="0" fontId="117" fillId="0" borderId="0">
      <alignment wrapText="1"/>
    </xf>
    <xf numFmtId="0" fontId="117" fillId="0" borderId="0">
      <alignment wrapText="1"/>
    </xf>
    <xf numFmtId="0" fontId="118" fillId="0" borderId="0" applyBorder="0" applyProtection="0">
      <alignment vertical="center"/>
    </xf>
    <xf numFmtId="0" fontId="118" fillId="0" borderId="29" applyBorder="0" applyProtection="0">
      <alignment horizontal="right" vertical="center"/>
    </xf>
    <xf numFmtId="0" fontId="119" fillId="47" borderId="0" applyBorder="0" applyProtection="0">
      <alignment horizontal="centerContinuous" vertical="center"/>
    </xf>
    <xf numFmtId="0" fontId="119" fillId="48" borderId="29" applyBorder="0" applyProtection="0">
      <alignment horizontal="centerContinuous" vertical="center"/>
    </xf>
    <xf numFmtId="0" fontId="120" fillId="0" borderId="0" applyNumberFormat="0" applyFill="0" applyBorder="0" applyProtection="0">
      <alignment horizontal="left"/>
    </xf>
    <xf numFmtId="0" fontId="121" fillId="49" borderId="0">
      <alignment horizontal="right" vertical="top" wrapText="1"/>
    </xf>
    <xf numFmtId="0" fontId="121" fillId="49" borderId="0">
      <alignment horizontal="right" vertical="top" wrapText="1"/>
    </xf>
    <xf numFmtId="0" fontId="121" fillId="49" borderId="0">
      <alignment horizontal="right" vertical="top" wrapText="1"/>
    </xf>
    <xf numFmtId="0" fontId="121" fillId="49" borderId="0">
      <alignment horizontal="right" vertical="top" wrapText="1"/>
    </xf>
    <xf numFmtId="0" fontId="121" fillId="0" borderId="0" applyBorder="0" applyProtection="0">
      <alignment horizontal="left"/>
    </xf>
    <xf numFmtId="0" fontId="122" fillId="0" borderId="0"/>
    <xf numFmtId="0" fontId="122" fillId="0" borderId="0"/>
    <xf numFmtId="0" fontId="122" fillId="0" borderId="0"/>
    <xf numFmtId="0" fontId="122" fillId="0" borderId="0"/>
    <xf numFmtId="0" fontId="123" fillId="0" borderId="0"/>
    <xf numFmtId="0" fontId="123" fillId="0" borderId="0"/>
    <xf numFmtId="0" fontId="123" fillId="0" borderId="0"/>
    <xf numFmtId="0" fontId="124" fillId="0" borderId="0"/>
    <xf numFmtId="0" fontId="124" fillId="0" borderId="0"/>
    <xf numFmtId="0" fontId="124" fillId="0" borderId="0"/>
    <xf numFmtId="170" fontId="69" fillId="0" borderId="0">
      <alignment wrapText="1"/>
      <protection locked="0"/>
    </xf>
    <xf numFmtId="170" fontId="69" fillId="0" borderId="0">
      <alignment wrapText="1"/>
      <protection locked="0"/>
    </xf>
    <xf numFmtId="170" fontId="121" fillId="50" borderId="0">
      <alignment wrapText="1"/>
      <protection locked="0"/>
    </xf>
    <xf numFmtId="170" fontId="121" fillId="50" borderId="0">
      <alignment wrapText="1"/>
      <protection locked="0"/>
    </xf>
    <xf numFmtId="170" fontId="121" fillId="50" borderId="0">
      <alignment wrapText="1"/>
      <protection locked="0"/>
    </xf>
    <xf numFmtId="170" fontId="121" fillId="50" borderId="0">
      <alignment wrapText="1"/>
      <protection locked="0"/>
    </xf>
    <xf numFmtId="170" fontId="69" fillId="0" borderId="0">
      <alignment wrapText="1"/>
      <protection locked="0"/>
    </xf>
    <xf numFmtId="171" fontId="69" fillId="0" borderId="0">
      <alignment wrapText="1"/>
      <protection locked="0"/>
    </xf>
    <xf numFmtId="171" fontId="69" fillId="0" borderId="0">
      <alignment wrapText="1"/>
      <protection locked="0"/>
    </xf>
    <xf numFmtId="171" fontId="69" fillId="0" borderId="0">
      <alignment wrapText="1"/>
      <protection locked="0"/>
    </xf>
    <xf numFmtId="171" fontId="121" fillId="50" borderId="0">
      <alignment wrapText="1"/>
      <protection locked="0"/>
    </xf>
    <xf numFmtId="171" fontId="121" fillId="50" borderId="0">
      <alignment wrapText="1"/>
      <protection locked="0"/>
    </xf>
    <xf numFmtId="171" fontId="121" fillId="50" borderId="0">
      <alignment wrapText="1"/>
      <protection locked="0"/>
    </xf>
    <xf numFmtId="171" fontId="121" fillId="50" borderId="0">
      <alignment wrapText="1"/>
      <protection locked="0"/>
    </xf>
    <xf numFmtId="171" fontId="121" fillId="50" borderId="0">
      <alignment wrapText="1"/>
      <protection locked="0"/>
    </xf>
    <xf numFmtId="171" fontId="69" fillId="0" borderId="0">
      <alignment wrapText="1"/>
      <protection locked="0"/>
    </xf>
    <xf numFmtId="172" fontId="69" fillId="0" borderId="0">
      <alignment wrapText="1"/>
      <protection locked="0"/>
    </xf>
    <xf numFmtId="172" fontId="69" fillId="0" borderId="0">
      <alignment wrapText="1"/>
      <protection locked="0"/>
    </xf>
    <xf numFmtId="172" fontId="121" fillId="50" borderId="0">
      <alignment wrapText="1"/>
      <protection locked="0"/>
    </xf>
    <xf numFmtId="172" fontId="121" fillId="50" borderId="0">
      <alignment wrapText="1"/>
      <protection locked="0"/>
    </xf>
    <xf numFmtId="172" fontId="121" fillId="50" borderId="0">
      <alignment wrapText="1"/>
      <protection locked="0"/>
    </xf>
    <xf numFmtId="172" fontId="121" fillId="50" borderId="0">
      <alignment wrapText="1"/>
      <protection locked="0"/>
    </xf>
    <xf numFmtId="172" fontId="69" fillId="0" borderId="0">
      <alignment wrapText="1"/>
      <protection locked="0"/>
    </xf>
    <xf numFmtId="0" fontId="66" fillId="0" borderId="0" applyNumberFormat="0" applyFill="0" applyBorder="0" applyProtection="0">
      <alignment horizontal="left"/>
    </xf>
    <xf numFmtId="0" fontId="80" fillId="0" borderId="0" applyNumberFormat="0" applyFill="0" applyBorder="0" applyProtection="0"/>
    <xf numFmtId="0" fontId="125" fillId="0" borderId="0" applyFill="0" applyBorder="0" applyProtection="0">
      <alignment horizontal="left"/>
    </xf>
    <xf numFmtId="173" fontId="121" fillId="49" borderId="30">
      <alignment wrapText="1"/>
    </xf>
    <xf numFmtId="173" fontId="121" fillId="49" borderId="30">
      <alignment wrapText="1"/>
    </xf>
    <xf numFmtId="173" fontId="121" fillId="49" borderId="30">
      <alignment wrapText="1"/>
    </xf>
    <xf numFmtId="174" fontId="121" fillId="49" borderId="30">
      <alignment wrapText="1"/>
    </xf>
    <xf numFmtId="174" fontId="121" fillId="49" borderId="30">
      <alignment wrapText="1"/>
    </xf>
    <xf numFmtId="174" fontId="121" fillId="49" borderId="30">
      <alignment wrapText="1"/>
    </xf>
    <xf numFmtId="174" fontId="121" fillId="49" borderId="30">
      <alignment wrapText="1"/>
    </xf>
    <xf numFmtId="175" fontId="121" fillId="49" borderId="30">
      <alignment wrapText="1"/>
    </xf>
    <xf numFmtId="175" fontId="121" fillId="49" borderId="30">
      <alignment wrapText="1"/>
    </xf>
    <xf numFmtId="175" fontId="121" fillId="49" borderId="30">
      <alignment wrapText="1"/>
    </xf>
    <xf numFmtId="0" fontId="122" fillId="0" borderId="31">
      <alignment horizontal="right"/>
    </xf>
    <xf numFmtId="0" fontId="122" fillId="0" borderId="31">
      <alignment horizontal="right"/>
    </xf>
    <xf numFmtId="0" fontId="122" fillId="0" borderId="31">
      <alignment horizontal="right"/>
    </xf>
    <xf numFmtId="0" fontId="69" fillId="0" borderId="14" applyFill="0" applyBorder="0" applyProtection="0">
      <alignment horizontal="left" vertical="top"/>
    </xf>
    <xf numFmtId="0" fontId="122" fillId="0" borderId="31">
      <alignment horizontal="right"/>
    </xf>
    <xf numFmtId="204" fontId="35" fillId="0" borderId="0" applyNumberFormat="0" applyFill="0" applyBorder="0">
      <alignment horizontal="left"/>
    </xf>
    <xf numFmtId="204" fontId="35" fillId="0" borderId="0" applyNumberFormat="0" applyFill="0" applyBorder="0">
      <alignment horizontal="right"/>
    </xf>
    <xf numFmtId="0" fontId="35" fillId="0" borderId="0"/>
    <xf numFmtId="0" fontId="126" fillId="0" borderId="0" applyNumberFormat="0" applyFill="0" applyBorder="0" applyProtection="0"/>
    <xf numFmtId="0" fontId="126" fillId="0" borderId="0" applyNumberFormat="0" applyFill="0" applyBorder="0" applyProtection="0"/>
    <xf numFmtId="0" fontId="35" fillId="0" borderId="0" applyNumberFormat="0" applyFill="0" applyBorder="0" applyProtection="0"/>
    <xf numFmtId="0" fontId="35" fillId="0" borderId="0" applyNumberFormat="0" applyFill="0" applyBorder="0" applyProtection="0"/>
    <xf numFmtId="0" fontId="126" fillId="0" borderId="0" applyNumberFormat="0" applyFill="0" applyBorder="0" applyProtection="0"/>
    <xf numFmtId="0" fontId="126" fillId="0" borderId="0"/>
    <xf numFmtId="40" fontId="127" fillId="0" borderId="0"/>
    <xf numFmtId="0" fontId="128" fillId="0" borderId="0" applyNumberFormat="0" applyFill="0" applyBorder="0" applyAlignment="0" applyProtection="0"/>
    <xf numFmtId="0" fontId="128" fillId="0" borderId="0" applyNumberFormat="0" applyFill="0" applyBorder="0" applyAlignment="0" applyProtection="0"/>
    <xf numFmtId="0" fontId="129" fillId="0" borderId="0" applyNumberFormat="0" applyFill="0" applyBorder="0" applyProtection="0">
      <alignment horizontal="left" vertical="center" indent="10"/>
    </xf>
    <xf numFmtId="0" fontId="129" fillId="0" borderId="0" applyNumberFormat="0" applyFill="0" applyBorder="0" applyProtection="0">
      <alignment horizontal="left" vertical="center" indent="10"/>
    </xf>
    <xf numFmtId="0" fontId="35" fillId="0" borderId="0"/>
    <xf numFmtId="0" fontId="126" fillId="0" borderId="0"/>
    <xf numFmtId="0" fontId="130" fillId="0" borderId="32" applyNumberFormat="0" applyFill="0" applyAlignment="0" applyProtection="0"/>
    <xf numFmtId="0" fontId="130" fillId="0" borderId="32" applyNumberFormat="0" applyFill="0" applyAlignment="0" applyProtection="0"/>
    <xf numFmtId="0" fontId="131" fillId="0" borderId="0" applyFill="0" applyBorder="0" applyProtection="0"/>
    <xf numFmtId="0" fontId="131" fillId="0" borderId="0" applyFill="0" applyBorder="0" applyProtection="0"/>
    <xf numFmtId="0" fontId="35" fillId="0" borderId="0"/>
    <xf numFmtId="0" fontId="98" fillId="0" borderId="0"/>
    <xf numFmtId="0" fontId="35" fillId="0" borderId="0"/>
    <xf numFmtId="0" fontId="35" fillId="0" borderId="0"/>
    <xf numFmtId="0" fontId="34" fillId="0" borderId="0">
      <alignment horizontal="center" textRotation="180"/>
    </xf>
    <xf numFmtId="0" fontId="132" fillId="0" borderId="0" applyNumberFormat="0" applyFill="0" applyBorder="0" applyAlignment="0" applyProtection="0"/>
    <xf numFmtId="0" fontId="132" fillId="0" borderId="0" applyNumberFormat="0" applyFill="0" applyBorder="0" applyAlignment="0" applyProtection="0"/>
    <xf numFmtId="0" fontId="69" fillId="0" borderId="0"/>
    <xf numFmtId="0" fontId="138" fillId="0" borderId="0" applyNumberFormat="0" applyFill="0" applyBorder="0" applyAlignment="0" applyProtection="0"/>
    <xf numFmtId="0" fontId="140" fillId="0" borderId="0"/>
    <xf numFmtId="9" fontId="33" fillId="0" borderId="0" applyFont="0" applyFill="0" applyBorder="0" applyAlignment="0" applyProtection="0"/>
    <xf numFmtId="0" fontId="138" fillId="0" borderId="0" applyNumberFormat="0" applyFill="0" applyBorder="0" applyAlignment="0" applyProtection="0"/>
    <xf numFmtId="0" fontId="34" fillId="0" borderId="0"/>
    <xf numFmtId="0" fontId="141" fillId="0" borderId="0"/>
    <xf numFmtId="43" fontId="33" fillId="0" borderId="0" applyFont="0" applyFill="0" applyBorder="0" applyAlignment="0" applyProtection="0"/>
    <xf numFmtId="0" fontId="142" fillId="0" borderId="0"/>
    <xf numFmtId="0" fontId="143" fillId="0" borderId="0"/>
    <xf numFmtId="182" fontId="34" fillId="0" borderId="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64" fontId="34" fillId="0" borderId="0" applyFont="0" applyFill="0" applyBorder="0" applyProtection="0">
      <alignment horizontal="right"/>
    </xf>
    <xf numFmtId="164" fontId="34" fillId="0" borderId="0" applyFont="0" applyFill="0" applyBorder="0" applyProtection="0">
      <alignment horizontal="right"/>
    </xf>
    <xf numFmtId="165" fontId="34" fillId="0" borderId="0" applyFont="0" applyFill="0" applyBorder="0" applyProtection="0">
      <alignment horizontal="right"/>
    </xf>
    <xf numFmtId="165" fontId="34" fillId="0" borderId="0" applyFont="0" applyFill="0" applyBorder="0" applyProtection="0">
      <alignment horizontal="right"/>
    </xf>
    <xf numFmtId="166" fontId="34" fillId="0" borderId="0" applyFont="0" applyFill="0" applyBorder="0" applyProtection="0">
      <alignment horizontal="right"/>
    </xf>
    <xf numFmtId="166" fontId="34" fillId="0" borderId="0" applyFont="0" applyFill="0" applyBorder="0" applyProtection="0">
      <alignment horizontal="right"/>
    </xf>
    <xf numFmtId="176" fontId="34" fillId="0" borderId="0" applyBorder="0"/>
    <xf numFmtId="0" fontId="34" fillId="0" borderId="0"/>
    <xf numFmtId="0" fontId="34" fillId="0" borderId="0"/>
    <xf numFmtId="0" fontId="34" fillId="0" borderId="0"/>
    <xf numFmtId="0" fontId="34" fillId="0" borderId="0"/>
    <xf numFmtId="166" fontId="45" fillId="0" borderId="0" applyFont="0" applyFill="0" applyBorder="0" applyProtection="0">
      <alignment horizontal="right"/>
    </xf>
    <xf numFmtId="167" fontId="45" fillId="0" borderId="0" applyFont="0" applyFill="0" applyBorder="0" applyProtection="0">
      <alignment horizontal="left"/>
    </xf>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3"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0" fontId="34" fillId="0" borderId="0"/>
    <xf numFmtId="0" fontId="34" fillId="0" borderId="0"/>
    <xf numFmtId="0" fontId="34" fillId="0" borderId="0"/>
    <xf numFmtId="0" fontId="34" fillId="0" borderId="0">
      <alignment horizontal="left"/>
    </xf>
    <xf numFmtId="0" fontId="34" fillId="0" borderId="0"/>
    <xf numFmtId="0" fontId="34" fillId="0" borderId="0">
      <alignment horizontal="left"/>
    </xf>
    <xf numFmtId="44" fontId="34" fillId="0" borderId="0" applyFont="0" applyFill="0" applyBorder="0" applyAlignment="0" applyProtection="0"/>
    <xf numFmtId="191" fontId="34" fillId="0" borderId="0" applyFont="0" applyFill="0" applyBorder="0" applyAlignment="0" applyProtection="0"/>
    <xf numFmtId="180" fontId="34" fillId="0" borderId="0" applyFont="0" applyFill="0" applyBorder="0" applyAlignment="0" applyProtection="0"/>
    <xf numFmtId="0" fontId="34" fillId="0" borderId="0">
      <protection locked="0"/>
    </xf>
    <xf numFmtId="0" fontId="34" fillId="0" borderId="0"/>
    <xf numFmtId="0" fontId="34" fillId="0" borderId="0">
      <protection locked="0"/>
    </xf>
    <xf numFmtId="0" fontId="34" fillId="0" borderId="0">
      <protection locked="0"/>
    </xf>
    <xf numFmtId="177" fontId="34" fillId="0" borderId="0" applyFont="0" applyFill="0" applyBorder="0" applyAlignment="0" applyProtection="0"/>
    <xf numFmtId="0" fontId="34" fillId="0" borderId="0">
      <protection locked="0"/>
    </xf>
    <xf numFmtId="0" fontId="34" fillId="0" borderId="0">
      <protection locked="0"/>
    </xf>
    <xf numFmtId="0" fontId="34" fillId="0" borderId="0">
      <protection locked="0"/>
    </xf>
    <xf numFmtId="0" fontId="34" fillId="0" borderId="0">
      <protection locked="0"/>
    </xf>
    <xf numFmtId="0" fontId="34" fillId="0" borderId="0">
      <protection locked="0"/>
    </xf>
    <xf numFmtId="0" fontId="34" fillId="0" borderId="0">
      <protection locked="0"/>
    </xf>
    <xf numFmtId="0" fontId="34" fillId="0" borderId="0">
      <protection locked="0"/>
    </xf>
    <xf numFmtId="0" fontId="34" fillId="0" borderId="0">
      <protection locked="0"/>
    </xf>
    <xf numFmtId="0" fontId="34" fillId="0" borderId="0">
      <protection locked="0"/>
    </xf>
    <xf numFmtId="0" fontId="34" fillId="0" borderId="0">
      <alignment horizontal="left"/>
    </xf>
    <xf numFmtId="0" fontId="34" fillId="0" borderId="0" applyFont="0" applyFill="0" applyBorder="0" applyProtection="0">
      <alignment horizontal="right"/>
    </xf>
    <xf numFmtId="0" fontId="34" fillId="0" borderId="0" applyFont="0" applyFill="0" applyBorder="0" applyProtection="0">
      <alignment horizontal="right"/>
    </xf>
    <xf numFmtId="38" fontId="46" fillId="23" borderId="0" applyNumberFormat="0" applyBorder="0" applyAlignment="0" applyProtection="0"/>
    <xf numFmtId="0" fontId="34" fillId="0" borderId="0"/>
    <xf numFmtId="0" fontId="34" fillId="0" borderId="14">
      <alignment horizontal="left" vertical="top"/>
    </xf>
    <xf numFmtId="0" fontId="34" fillId="0" borderId="14">
      <alignment horizontal="left" vertical="top"/>
    </xf>
    <xf numFmtId="10" fontId="46" fillId="25" borderId="17" applyNumberFormat="0" applyBorder="0" applyAlignment="0" applyProtection="0"/>
    <xf numFmtId="0" fontId="34" fillId="0" borderId="0"/>
    <xf numFmtId="0" fontId="34" fillId="0" borderId="0"/>
    <xf numFmtId="0" fontId="34" fillId="0" borderId="0"/>
    <xf numFmtId="1" fontId="34" fillId="0" borderId="0" applyFont="0" applyFill="0" applyBorder="0" applyProtection="0">
      <alignment horizontal="right"/>
    </xf>
    <xf numFmtId="1" fontId="34" fillId="0" borderId="0" applyFont="0" applyFill="0" applyBorder="0" applyProtection="0">
      <alignment horizontal="right"/>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xf numFmtId="0" fontId="34" fillId="0" borderId="0">
      <alignment vertical="top"/>
    </xf>
    <xf numFmtId="0" fontId="34" fillId="0" borderId="0"/>
    <xf numFmtId="0" fontId="34" fillId="0" borderId="0"/>
    <xf numFmtId="0" fontId="34" fillId="0" borderId="0"/>
    <xf numFmtId="0" fontId="34" fillId="0" borderId="0"/>
    <xf numFmtId="0" fontId="34" fillId="0" borderId="0"/>
    <xf numFmtId="0" fontId="36" fillId="0" borderId="0"/>
    <xf numFmtId="0" fontId="34" fillId="0" borderId="0"/>
    <xf numFmtId="0" fontId="34" fillId="0" borderId="0"/>
    <xf numFmtId="0" fontId="34" fillId="0" borderId="0"/>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27" borderId="21" applyNumberFormat="0" applyFont="0" applyAlignment="0" applyProtection="0"/>
    <xf numFmtId="169" fontId="34" fillId="0" borderId="0" applyFont="0" applyFill="0" applyBorder="0" applyProtection="0">
      <alignment horizontal="right"/>
    </xf>
    <xf numFmtId="169" fontId="34" fillId="0" borderId="0" applyFont="0" applyFill="0" applyBorder="0" applyProtection="0">
      <alignment horizontal="right"/>
    </xf>
    <xf numFmtId="10"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46" fillId="0" borderId="0"/>
    <xf numFmtId="0" fontId="34" fillId="0" borderId="0"/>
    <xf numFmtId="0" fontId="34" fillId="0" borderId="0"/>
    <xf numFmtId="0" fontId="46" fillId="0" borderId="0"/>
    <xf numFmtId="4" fontId="36" fillId="32" borderId="22" applyNumberFormat="0" applyProtection="0">
      <alignment vertical="center"/>
    </xf>
    <xf numFmtId="4" fontId="36" fillId="32" borderId="22" applyNumberFormat="0" applyProtection="0">
      <alignment horizontal="left" vertical="center" indent="1"/>
    </xf>
    <xf numFmtId="4" fontId="36" fillId="32" borderId="22" applyNumberFormat="0" applyProtection="0">
      <alignment horizontal="left" vertical="center" indent="1"/>
    </xf>
    <xf numFmtId="0" fontId="34" fillId="33" borderId="22" applyNumberFormat="0" applyProtection="0">
      <alignment horizontal="left" vertical="center" indent="1"/>
    </xf>
    <xf numFmtId="4" fontId="36" fillId="34" borderId="22" applyNumberFormat="0" applyProtection="0">
      <alignment horizontal="right" vertical="center"/>
    </xf>
    <xf numFmtId="4" fontId="36" fillId="35" borderId="22" applyNumberFormat="0" applyProtection="0">
      <alignment horizontal="right" vertical="center"/>
    </xf>
    <xf numFmtId="4" fontId="36" fillId="36" borderId="22" applyNumberFormat="0" applyProtection="0">
      <alignment horizontal="right" vertical="center"/>
    </xf>
    <xf numFmtId="4" fontId="36" fillId="37" borderId="22" applyNumberFormat="0" applyProtection="0">
      <alignment horizontal="right" vertical="center"/>
    </xf>
    <xf numFmtId="4" fontId="36" fillId="38" borderId="22" applyNumberFormat="0" applyProtection="0">
      <alignment horizontal="right" vertical="center"/>
    </xf>
    <xf numFmtId="4" fontId="36" fillId="39" borderId="22" applyNumberFormat="0" applyProtection="0">
      <alignment horizontal="right" vertical="center"/>
    </xf>
    <xf numFmtId="4" fontId="36" fillId="40" borderId="22" applyNumberFormat="0" applyProtection="0">
      <alignment horizontal="right" vertical="center"/>
    </xf>
    <xf numFmtId="4" fontId="36" fillId="41" borderId="22" applyNumberFormat="0" applyProtection="0">
      <alignment horizontal="right" vertical="center"/>
    </xf>
    <xf numFmtId="4" fontId="36" fillId="42" borderId="22" applyNumberFormat="0" applyProtection="0">
      <alignment horizontal="right" vertical="center"/>
    </xf>
    <xf numFmtId="4" fontId="36" fillId="44" borderId="26" applyNumberFormat="0" applyProtection="0">
      <alignment horizontal="left" vertical="center" indent="1"/>
    </xf>
    <xf numFmtId="0" fontId="34" fillId="33" borderId="22" applyNumberFormat="0" applyProtection="0">
      <alignment horizontal="left" vertical="center" indent="1"/>
    </xf>
    <xf numFmtId="4" fontId="36" fillId="44" borderId="22" applyNumberFormat="0" applyProtection="0">
      <alignment horizontal="left" vertical="center" indent="1"/>
    </xf>
    <xf numFmtId="4" fontId="36" fillId="46" borderId="22" applyNumberFormat="0" applyProtection="0">
      <alignment horizontal="left" vertical="center" indent="1"/>
    </xf>
    <xf numFmtId="0" fontId="34" fillId="46" borderId="22" applyNumberFormat="0" applyProtection="0">
      <alignment horizontal="left" vertical="center" indent="1"/>
    </xf>
    <xf numFmtId="0" fontId="34" fillId="46" borderId="22" applyNumberFormat="0" applyProtection="0">
      <alignment horizontal="left" vertical="center" indent="1"/>
    </xf>
    <xf numFmtId="0" fontId="34" fillId="31" borderId="22" applyNumberFormat="0" applyProtection="0">
      <alignment horizontal="left" vertical="center" indent="1"/>
    </xf>
    <xf numFmtId="0" fontId="34" fillId="31" borderId="22" applyNumberFormat="0" applyProtection="0">
      <alignment horizontal="left" vertical="center" indent="1"/>
    </xf>
    <xf numFmtId="0" fontId="34" fillId="23" borderId="22" applyNumberFormat="0" applyProtection="0">
      <alignment horizontal="left" vertical="center" indent="1"/>
    </xf>
    <xf numFmtId="0" fontId="34" fillId="23" borderId="22" applyNumberFormat="0" applyProtection="0">
      <alignment horizontal="left" vertical="center" indent="1"/>
    </xf>
    <xf numFmtId="0" fontId="34" fillId="33" borderId="22" applyNumberFormat="0" applyProtection="0">
      <alignment horizontal="left" vertical="center" indent="1"/>
    </xf>
    <xf numFmtId="0" fontId="34" fillId="33" borderId="22" applyNumberFormat="0" applyProtection="0">
      <alignment horizontal="left" vertical="center" indent="1"/>
    </xf>
    <xf numFmtId="4" fontId="36" fillId="25" borderId="22" applyNumberFormat="0" applyProtection="0">
      <alignment vertical="center"/>
    </xf>
    <xf numFmtId="4" fontId="36" fillId="25" borderId="22" applyNumberFormat="0" applyProtection="0">
      <alignment horizontal="left" vertical="center" indent="1"/>
    </xf>
    <xf numFmtId="4" fontId="36" fillId="25" borderId="22" applyNumberFormat="0" applyProtection="0">
      <alignment horizontal="left" vertical="center" indent="1"/>
    </xf>
    <xf numFmtId="4" fontId="36" fillId="44" borderId="22" applyNumberFormat="0" applyProtection="0">
      <alignment horizontal="right" vertical="center"/>
    </xf>
    <xf numFmtId="0" fontId="34" fillId="33" borderId="22" applyNumberFormat="0" applyProtection="0">
      <alignment horizontal="left" vertical="center" indent="1"/>
    </xf>
    <xf numFmtId="0" fontId="34" fillId="33" borderId="22" applyNumberFormat="0" applyProtection="0">
      <alignment horizontal="left" vertical="center" indent="1"/>
    </xf>
    <xf numFmtId="0" fontId="34" fillId="0" borderId="0">
      <alignment vertical="top"/>
    </xf>
    <xf numFmtId="170" fontId="46" fillId="0" borderId="0">
      <alignment wrapText="1"/>
      <protection locked="0"/>
    </xf>
    <xf numFmtId="170" fontId="46" fillId="0" borderId="0">
      <alignment wrapText="1"/>
      <protection locked="0"/>
    </xf>
    <xf numFmtId="171" fontId="46" fillId="0" borderId="0">
      <alignment wrapText="1"/>
      <protection locked="0"/>
    </xf>
    <xf numFmtId="171" fontId="46" fillId="0" borderId="0">
      <alignment wrapText="1"/>
      <protection locked="0"/>
    </xf>
    <xf numFmtId="171" fontId="46" fillId="0" borderId="0">
      <alignment wrapText="1"/>
      <protection locked="0"/>
    </xf>
    <xf numFmtId="172" fontId="46" fillId="0" borderId="0">
      <alignment wrapText="1"/>
      <protection locked="0"/>
    </xf>
    <xf numFmtId="172" fontId="46" fillId="0" borderId="0">
      <alignment wrapText="1"/>
      <protection locked="0"/>
    </xf>
    <xf numFmtId="0" fontId="46" fillId="0" borderId="14" applyFill="0" applyBorder="0" applyProtection="0">
      <alignment horizontal="left" vertical="top"/>
    </xf>
    <xf numFmtId="204" fontId="34" fillId="0" borderId="0" applyNumberFormat="0" applyFill="0" applyBorder="0">
      <alignment horizontal="left"/>
    </xf>
    <xf numFmtId="204" fontId="34" fillId="0" borderId="0" applyNumberFormat="0" applyFill="0" applyBorder="0">
      <alignment horizontal="right"/>
    </xf>
    <xf numFmtId="0" fontId="34" fillId="0" borderId="0"/>
    <xf numFmtId="0" fontId="34" fillId="0" borderId="0" applyNumberFormat="0" applyFill="0" applyBorder="0" applyProtection="0"/>
    <xf numFmtId="0" fontId="34" fillId="0" borderId="0" applyNumberFormat="0" applyFill="0" applyBorder="0" applyProtection="0"/>
    <xf numFmtId="0" fontId="34" fillId="0" borderId="0"/>
    <xf numFmtId="0" fontId="34" fillId="0" borderId="0"/>
    <xf numFmtId="0" fontId="34" fillId="0" borderId="0"/>
    <xf numFmtId="0" fontId="34" fillId="0" borderId="0"/>
    <xf numFmtId="0" fontId="46" fillId="0" borderId="0"/>
    <xf numFmtId="0" fontId="34" fillId="0" borderId="0"/>
    <xf numFmtId="0" fontId="34" fillId="0" borderId="0"/>
    <xf numFmtId="0" fontId="34" fillId="0" borderId="0"/>
    <xf numFmtId="0" fontId="34" fillId="0" borderId="0"/>
    <xf numFmtId="0" fontId="34" fillId="0" borderId="0"/>
    <xf numFmtId="0" fontId="34" fillId="0" borderId="0"/>
    <xf numFmtId="0" fontId="144" fillId="0" borderId="0" applyNumberFormat="0" applyFill="0" applyBorder="0" applyAlignment="0" applyProtection="0">
      <alignment vertical="top"/>
      <protection locked="0"/>
    </xf>
    <xf numFmtId="0" fontId="34" fillId="0" borderId="0"/>
    <xf numFmtId="0" fontId="34" fillId="0" borderId="0"/>
    <xf numFmtId="0" fontId="34" fillId="0" borderId="0"/>
    <xf numFmtId="0" fontId="145" fillId="0" borderId="0"/>
    <xf numFmtId="0" fontId="145" fillId="0" borderId="0"/>
    <xf numFmtId="0" fontId="145" fillId="0" borderId="0"/>
    <xf numFmtId="0" fontId="145" fillId="0" borderId="0"/>
    <xf numFmtId="0" fontId="32" fillId="0" borderId="0"/>
    <xf numFmtId="0" fontId="32" fillId="0" borderId="0"/>
    <xf numFmtId="0" fontId="32" fillId="0" borderId="0"/>
    <xf numFmtId="0" fontId="146" fillId="0" borderId="0"/>
    <xf numFmtId="0" fontId="31" fillId="56" borderId="0" applyNumberFormat="0" applyBorder="0" applyAlignment="0" applyProtection="0"/>
    <xf numFmtId="0" fontId="31" fillId="57" borderId="0" applyNumberFormat="0" applyBorder="0" applyAlignment="0" applyProtection="0"/>
    <xf numFmtId="0" fontId="31" fillId="58" borderId="0" applyNumberFormat="0" applyBorder="0" applyAlignment="0" applyProtection="0"/>
    <xf numFmtId="0" fontId="31" fillId="59" borderId="0" applyNumberFormat="0" applyBorder="0" applyAlignment="0" applyProtection="0"/>
    <xf numFmtId="0" fontId="31" fillId="60" borderId="0" applyNumberFormat="0" applyBorder="0" applyAlignment="0" applyProtection="0"/>
    <xf numFmtId="0" fontId="31" fillId="61" borderId="0" applyNumberFormat="0" applyBorder="0" applyAlignment="0" applyProtection="0"/>
    <xf numFmtId="0" fontId="31" fillId="62" borderId="0" applyNumberFormat="0" applyBorder="0" applyAlignment="0" applyProtection="0"/>
    <xf numFmtId="0" fontId="31" fillId="63" borderId="0" applyNumberFormat="0" applyBorder="0" applyAlignment="0" applyProtection="0"/>
    <xf numFmtId="0" fontId="31" fillId="64" borderId="0" applyNumberFormat="0" applyBorder="0" applyAlignment="0" applyProtection="0"/>
    <xf numFmtId="0" fontId="31" fillId="65" borderId="0" applyNumberFormat="0" applyBorder="0" applyAlignment="0" applyProtection="0"/>
    <xf numFmtId="0" fontId="31" fillId="66" borderId="0" applyNumberFormat="0" applyBorder="0" applyAlignment="0" applyProtection="0"/>
    <xf numFmtId="0" fontId="31" fillId="67" borderId="0" applyNumberFormat="0" applyBorder="0" applyAlignment="0" applyProtection="0"/>
    <xf numFmtId="0" fontId="147" fillId="68" borderId="0" applyNumberFormat="0" applyBorder="0" applyAlignment="0" applyProtection="0"/>
    <xf numFmtId="0" fontId="147" fillId="69" borderId="0" applyNumberFormat="0" applyBorder="0" applyAlignment="0" applyProtection="0"/>
    <xf numFmtId="0" fontId="147" fillId="70" borderId="0" applyNumberFormat="0" applyBorder="0" applyAlignment="0" applyProtection="0"/>
    <xf numFmtId="0" fontId="147" fillId="71" borderId="0" applyNumberFormat="0" applyBorder="0" applyAlignment="0" applyProtection="0"/>
    <xf numFmtId="0" fontId="147" fillId="72" borderId="0" applyNumberFormat="0" applyBorder="0" applyAlignment="0" applyProtection="0"/>
    <xf numFmtId="0" fontId="147" fillId="73" borderId="0" applyNumberFormat="0" applyBorder="0" applyAlignment="0" applyProtection="0"/>
    <xf numFmtId="0" fontId="147" fillId="74" borderId="0" applyNumberFormat="0" applyBorder="0" applyAlignment="0" applyProtection="0"/>
    <xf numFmtId="0" fontId="147" fillId="75" borderId="0" applyNumberFormat="0" applyBorder="0" applyAlignment="0" applyProtection="0"/>
    <xf numFmtId="0" fontId="147" fillId="76" borderId="0" applyNumberFormat="0" applyBorder="0" applyAlignment="0" applyProtection="0"/>
    <xf numFmtId="0" fontId="147" fillId="77" borderId="0" applyNumberFormat="0" applyBorder="0" applyAlignment="0" applyProtection="0"/>
    <xf numFmtId="0" fontId="147" fillId="78" borderId="0" applyNumberFormat="0" applyBorder="0" applyAlignment="0" applyProtection="0"/>
    <xf numFmtId="0" fontId="147" fillId="79" borderId="0" applyNumberFormat="0" applyBorder="0" applyAlignment="0" applyProtection="0"/>
    <xf numFmtId="0" fontId="148" fillId="80" borderId="0" applyNumberFormat="0" applyBorder="0" applyAlignment="0" applyProtection="0"/>
    <xf numFmtId="0" fontId="149" fillId="81" borderId="85" applyNumberFormat="0" applyAlignment="0" applyProtection="0"/>
    <xf numFmtId="0" fontId="150" fillId="82" borderId="86" applyNumberFormat="0" applyAlignment="0" applyProtection="0"/>
    <xf numFmtId="0" fontId="151" fillId="0" borderId="0" applyNumberFormat="0" applyFill="0" applyBorder="0" applyAlignment="0" applyProtection="0"/>
    <xf numFmtId="0" fontId="152" fillId="83" borderId="0" applyNumberFormat="0" applyBorder="0" applyAlignment="0" applyProtection="0"/>
    <xf numFmtId="0" fontId="153" fillId="0" borderId="87" applyNumberFormat="0" applyFill="0" applyAlignment="0" applyProtection="0"/>
    <xf numFmtId="0" fontId="154" fillId="0" borderId="88" applyNumberFormat="0" applyFill="0" applyAlignment="0" applyProtection="0"/>
    <xf numFmtId="0" fontId="155" fillId="0" borderId="89" applyNumberFormat="0" applyFill="0" applyAlignment="0" applyProtection="0"/>
    <xf numFmtId="0" fontId="155" fillId="0" borderId="0" applyNumberFormat="0" applyFill="0" applyBorder="0" applyAlignment="0" applyProtection="0"/>
    <xf numFmtId="0" fontId="156" fillId="84" borderId="85" applyNumberFormat="0" applyAlignment="0" applyProtection="0"/>
    <xf numFmtId="0" fontId="157" fillId="0" borderId="90" applyNumberFormat="0" applyFill="0" applyAlignment="0" applyProtection="0"/>
    <xf numFmtId="0" fontId="158" fillId="85" borderId="0" applyNumberFormat="0" applyBorder="0" applyAlignment="0" applyProtection="0"/>
    <xf numFmtId="0" fontId="34" fillId="0" borderId="0"/>
    <xf numFmtId="0" fontId="159" fillId="0" borderId="0"/>
    <xf numFmtId="0" fontId="31" fillId="0" borderId="0"/>
    <xf numFmtId="0" fontId="146" fillId="0" borderId="0"/>
    <xf numFmtId="0" fontId="31" fillId="86" borderId="91" applyNumberFormat="0" applyFont="0" applyAlignment="0" applyProtection="0"/>
    <xf numFmtId="0" fontId="160" fillId="81" borderId="92" applyNumberFormat="0" applyAlignment="0" applyProtection="0"/>
    <xf numFmtId="0" fontId="161" fillId="0" borderId="0" applyNumberFormat="0" applyFill="0" applyBorder="0" applyAlignment="0" applyProtection="0"/>
    <xf numFmtId="0" fontId="162" fillId="0" borderId="93" applyNumberFormat="0" applyFill="0" applyAlignment="0" applyProtection="0"/>
    <xf numFmtId="0" fontId="163" fillId="0" borderId="0" applyNumberFormat="0" applyFill="0" applyBorder="0" applyAlignment="0" applyProtection="0"/>
    <xf numFmtId="0" fontId="153" fillId="0" borderId="87" applyNumberFormat="0" applyFill="0" applyAlignment="0" applyProtection="0"/>
    <xf numFmtId="0" fontId="156" fillId="84" borderId="85" applyNumberFormat="0" applyAlignment="0" applyProtection="0"/>
    <xf numFmtId="0" fontId="146" fillId="0" borderId="0"/>
    <xf numFmtId="0" fontId="30" fillId="56" borderId="0" applyNumberFormat="0" applyBorder="0" applyAlignment="0" applyProtection="0"/>
    <xf numFmtId="0" fontId="30" fillId="57" borderId="0" applyNumberFormat="0" applyBorder="0" applyAlignment="0" applyProtection="0"/>
    <xf numFmtId="0" fontId="30" fillId="58" borderId="0" applyNumberFormat="0" applyBorder="0" applyAlignment="0" applyProtection="0"/>
    <xf numFmtId="0" fontId="30" fillId="59" borderId="0" applyNumberFormat="0" applyBorder="0" applyAlignment="0" applyProtection="0"/>
    <xf numFmtId="0" fontId="30" fillId="60" borderId="0" applyNumberFormat="0" applyBorder="0" applyAlignment="0" applyProtection="0"/>
    <xf numFmtId="0" fontId="30" fillId="61" borderId="0" applyNumberFormat="0" applyBorder="0" applyAlignment="0" applyProtection="0"/>
    <xf numFmtId="0" fontId="30" fillId="62" borderId="0" applyNumberFormat="0" applyBorder="0" applyAlignment="0" applyProtection="0"/>
    <xf numFmtId="0" fontId="30" fillId="63" borderId="0" applyNumberFormat="0" applyBorder="0" applyAlignment="0" applyProtection="0"/>
    <xf numFmtId="0" fontId="30" fillId="64" borderId="0" applyNumberFormat="0" applyBorder="0" applyAlignment="0" applyProtection="0"/>
    <xf numFmtId="0" fontId="30" fillId="65" borderId="0" applyNumberFormat="0" applyBorder="0" applyAlignment="0" applyProtection="0"/>
    <xf numFmtId="0" fontId="30" fillId="66" borderId="0" applyNumberFormat="0" applyBorder="0" applyAlignment="0" applyProtection="0"/>
    <xf numFmtId="0" fontId="30" fillId="67" borderId="0" applyNumberFormat="0" applyBorder="0" applyAlignment="0" applyProtection="0"/>
    <xf numFmtId="0" fontId="153" fillId="0" borderId="87" applyNumberFormat="0" applyFill="0" applyAlignment="0" applyProtection="0"/>
    <xf numFmtId="0" fontId="156" fillId="84" borderId="85" applyNumberFormat="0" applyAlignment="0" applyProtection="0"/>
    <xf numFmtId="0" fontId="30" fillId="0" borderId="0"/>
    <xf numFmtId="0" fontId="30" fillId="86" borderId="91" applyNumberFormat="0" applyFont="0" applyAlignment="0" applyProtection="0"/>
    <xf numFmtId="0" fontId="30" fillId="0" borderId="0"/>
    <xf numFmtId="0" fontId="164" fillId="0" borderId="0"/>
    <xf numFmtId="0" fontId="29" fillId="0" borderId="0"/>
    <xf numFmtId="0" fontId="29" fillId="0" borderId="0"/>
    <xf numFmtId="0" fontId="166" fillId="0" borderId="0"/>
    <xf numFmtId="0" fontId="167" fillId="0" borderId="0"/>
    <xf numFmtId="0" fontId="28" fillId="0" borderId="0"/>
    <xf numFmtId="0" fontId="168" fillId="0" borderId="0"/>
    <xf numFmtId="0" fontId="27" fillId="0" borderId="0"/>
    <xf numFmtId="0" fontId="168" fillId="0" borderId="0"/>
    <xf numFmtId="0" fontId="168" fillId="0" borderId="0"/>
    <xf numFmtId="0" fontId="34" fillId="0" borderId="0"/>
    <xf numFmtId="0" fontId="169" fillId="0" borderId="0"/>
    <xf numFmtId="0" fontId="34" fillId="0" borderId="0"/>
    <xf numFmtId="0" fontId="34" fillId="0" borderId="0"/>
    <xf numFmtId="0" fontId="34" fillId="0" borderId="0"/>
    <xf numFmtId="0" fontId="34" fillId="0" borderId="0"/>
    <xf numFmtId="0" fontId="26" fillId="0" borderId="0"/>
    <xf numFmtId="0" fontId="170" fillId="0" borderId="0"/>
    <xf numFmtId="0" fontId="170" fillId="0" borderId="0"/>
    <xf numFmtId="0" fontId="34" fillId="0" borderId="0"/>
    <xf numFmtId="0" fontId="26" fillId="0" borderId="0"/>
    <xf numFmtId="0" fontId="170" fillId="0" borderId="0"/>
    <xf numFmtId="0" fontId="170" fillId="0" borderId="0"/>
    <xf numFmtId="0" fontId="34" fillId="0" borderId="0"/>
    <xf numFmtId="0" fontId="34" fillId="0" borderId="0"/>
    <xf numFmtId="0" fontId="25" fillId="0" borderId="0"/>
    <xf numFmtId="0" fontId="34" fillId="0" borderId="0"/>
    <xf numFmtId="0" fontId="34" fillId="0" borderId="0"/>
    <xf numFmtId="0" fontId="34" fillId="0" borderId="0"/>
    <xf numFmtId="0" fontId="34" fillId="0" borderId="0"/>
    <xf numFmtId="0" fontId="171" fillId="0" borderId="0"/>
    <xf numFmtId="0" fontId="24" fillId="0" borderId="0"/>
    <xf numFmtId="0" fontId="24" fillId="0" borderId="0"/>
    <xf numFmtId="0" fontId="24" fillId="0" borderId="0"/>
    <xf numFmtId="0" fontId="24" fillId="0" borderId="0"/>
    <xf numFmtId="0" fontId="34" fillId="0" borderId="0"/>
    <xf numFmtId="0" fontId="34" fillId="0" borderId="0"/>
    <xf numFmtId="0" fontId="173" fillId="0" borderId="0"/>
    <xf numFmtId="0" fontId="153" fillId="0" borderId="87" applyNumberFormat="0" applyFill="0" applyAlignment="0" applyProtection="0"/>
    <xf numFmtId="0" fontId="23" fillId="56" borderId="0" applyNumberFormat="0" applyBorder="0" applyAlignment="0" applyProtection="0"/>
    <xf numFmtId="0" fontId="23" fillId="57" borderId="0" applyNumberFormat="0" applyBorder="0" applyAlignment="0" applyProtection="0"/>
    <xf numFmtId="0" fontId="23" fillId="58" borderId="0" applyNumberFormat="0" applyBorder="0" applyAlignment="0" applyProtection="0"/>
    <xf numFmtId="0" fontId="23" fillId="59" borderId="0" applyNumberFormat="0" applyBorder="0" applyAlignment="0" applyProtection="0"/>
    <xf numFmtId="0" fontId="23" fillId="60" borderId="0" applyNumberFormat="0" applyBorder="0" applyAlignment="0" applyProtection="0"/>
    <xf numFmtId="0" fontId="23" fillId="61" borderId="0" applyNumberFormat="0" applyBorder="0" applyAlignment="0" applyProtection="0"/>
    <xf numFmtId="0" fontId="23" fillId="62" borderId="0" applyNumberFormat="0" applyBorder="0" applyAlignment="0" applyProtection="0"/>
    <xf numFmtId="0" fontId="23" fillId="63" borderId="0" applyNumberFormat="0" applyBorder="0" applyAlignment="0" applyProtection="0"/>
    <xf numFmtId="0" fontId="23" fillId="64" borderId="0" applyNumberFormat="0" applyBorder="0" applyAlignment="0" applyProtection="0"/>
    <xf numFmtId="0" fontId="23" fillId="65" borderId="0" applyNumberFormat="0" applyBorder="0" applyAlignment="0" applyProtection="0"/>
    <xf numFmtId="0" fontId="23" fillId="66" borderId="0" applyNumberFormat="0" applyBorder="0" applyAlignment="0" applyProtection="0"/>
    <xf numFmtId="0" fontId="23" fillId="67" borderId="0" applyNumberFormat="0" applyBorder="0" applyAlignment="0" applyProtection="0"/>
    <xf numFmtId="0" fontId="153" fillId="0" borderId="87" applyNumberFormat="0" applyFill="0" applyAlignment="0" applyProtection="0"/>
    <xf numFmtId="0" fontId="153" fillId="0" borderId="87" applyNumberFormat="0" applyFill="0" applyAlignment="0" applyProtection="0"/>
    <xf numFmtId="0" fontId="156" fillId="84" borderId="85" applyNumberFormat="0" applyAlignment="0" applyProtection="0"/>
    <xf numFmtId="0" fontId="156" fillId="84" borderId="85" applyNumberFormat="0" applyAlignment="0" applyProtection="0"/>
    <xf numFmtId="0" fontId="156" fillId="84" borderId="85" applyNumberFormat="0" applyAlignment="0" applyProtection="0"/>
    <xf numFmtId="0" fontId="156" fillId="84" borderId="85" applyNumberFormat="0" applyAlignment="0" applyProtection="0"/>
    <xf numFmtId="0" fontId="23" fillId="0" borderId="0"/>
    <xf numFmtId="0" fontId="23" fillId="86" borderId="91" applyNumberFormat="0" applyFont="0" applyAlignment="0" applyProtection="0"/>
    <xf numFmtId="0" fontId="173" fillId="0" borderId="0"/>
    <xf numFmtId="0" fontId="156" fillId="84" borderId="85" applyNumberFormat="0" applyAlignment="0" applyProtection="0"/>
    <xf numFmtId="0" fontId="156" fillId="84" borderId="85" applyNumberFormat="0" applyAlignment="0" applyProtection="0"/>
    <xf numFmtId="0" fontId="156" fillId="84" borderId="85" applyNumberFormat="0" applyAlignment="0" applyProtection="0"/>
    <xf numFmtId="0" fontId="173" fillId="0" borderId="0"/>
    <xf numFmtId="0" fontId="173" fillId="0" borderId="0"/>
    <xf numFmtId="0" fontId="173" fillId="0" borderId="0"/>
    <xf numFmtId="0" fontId="173" fillId="0" borderId="0"/>
    <xf numFmtId="0" fontId="173" fillId="0" borderId="0"/>
    <xf numFmtId="0" fontId="173" fillId="0" borderId="0"/>
    <xf numFmtId="0" fontId="173" fillId="0" borderId="0"/>
    <xf numFmtId="0" fontId="173" fillId="0" borderId="0"/>
    <xf numFmtId="0" fontId="173" fillId="0" borderId="0"/>
    <xf numFmtId="0" fontId="173" fillId="0" borderId="0"/>
    <xf numFmtId="0" fontId="34" fillId="0" borderId="0"/>
    <xf numFmtId="0" fontId="34" fillId="0" borderId="0"/>
    <xf numFmtId="0" fontId="34" fillId="0" borderId="0"/>
    <xf numFmtId="0" fontId="22" fillId="0" borderId="0"/>
    <xf numFmtId="0" fontId="34" fillId="0" borderId="0"/>
    <xf numFmtId="0" fontId="34" fillId="0" borderId="0"/>
    <xf numFmtId="0" fontId="34" fillId="0" borderId="0"/>
    <xf numFmtId="0" fontId="34" fillId="0" borderId="0"/>
    <xf numFmtId="0" fontId="34" fillId="0" borderId="0"/>
    <xf numFmtId="0" fontId="21" fillId="0" borderId="0"/>
    <xf numFmtId="0" fontId="20" fillId="0" borderId="0"/>
    <xf numFmtId="0" fontId="174" fillId="0" borderId="0"/>
    <xf numFmtId="0" fontId="19" fillId="58" borderId="0" applyNumberFormat="0" applyBorder="0" applyAlignment="0" applyProtection="0"/>
    <xf numFmtId="0" fontId="19" fillId="57" borderId="0" applyNumberFormat="0" applyBorder="0" applyAlignment="0" applyProtection="0"/>
    <xf numFmtId="0" fontId="19" fillId="56" borderId="0" applyNumberFormat="0" applyBorder="0" applyAlignment="0" applyProtection="0"/>
    <xf numFmtId="0" fontId="174" fillId="0" borderId="0"/>
    <xf numFmtId="0" fontId="174" fillId="0" borderId="0"/>
    <xf numFmtId="0" fontId="19" fillId="0" borderId="0"/>
    <xf numFmtId="0" fontId="19" fillId="59" borderId="0" applyNumberFormat="0" applyBorder="0" applyAlignment="0" applyProtection="0"/>
    <xf numFmtId="0" fontId="19" fillId="60" borderId="0" applyNumberFormat="0" applyBorder="0" applyAlignment="0" applyProtection="0"/>
    <xf numFmtId="0" fontId="19" fillId="61" borderId="0" applyNumberFormat="0" applyBorder="0" applyAlignment="0" applyProtection="0"/>
    <xf numFmtId="0" fontId="19" fillId="62" borderId="0" applyNumberFormat="0" applyBorder="0" applyAlignment="0" applyProtection="0"/>
    <xf numFmtId="0" fontId="19" fillId="63" borderId="0" applyNumberFormat="0" applyBorder="0" applyAlignment="0" applyProtection="0"/>
    <xf numFmtId="0" fontId="19" fillId="64" borderId="0" applyNumberFormat="0" applyBorder="0" applyAlignment="0" applyProtection="0"/>
    <xf numFmtId="0" fontId="19" fillId="65" borderId="0" applyNumberFormat="0" applyBorder="0" applyAlignment="0" applyProtection="0"/>
    <xf numFmtId="0" fontId="19" fillId="66" borderId="0" applyNumberFormat="0" applyBorder="0" applyAlignment="0" applyProtection="0"/>
    <xf numFmtId="0" fontId="19" fillId="67" borderId="0" applyNumberFormat="0" applyBorder="0" applyAlignment="0" applyProtection="0"/>
    <xf numFmtId="0" fontId="174" fillId="0" borderId="0"/>
    <xf numFmtId="0" fontId="174" fillId="0" borderId="0"/>
    <xf numFmtId="0" fontId="174" fillId="0" borderId="0"/>
    <xf numFmtId="0" fontId="174" fillId="0" borderId="0"/>
    <xf numFmtId="0" fontId="156" fillId="84" borderId="85" applyNumberFormat="0" applyAlignment="0" applyProtection="0"/>
    <xf numFmtId="0" fontId="19" fillId="0" borderId="0"/>
    <xf numFmtId="0" fontId="19" fillId="86" borderId="91" applyNumberFormat="0" applyFont="0" applyAlignment="0" applyProtection="0"/>
    <xf numFmtId="0" fontId="174" fillId="0" borderId="0"/>
    <xf numFmtId="0" fontId="156" fillId="84" borderId="85" applyNumberFormat="0" applyAlignment="0" applyProtection="0"/>
    <xf numFmtId="0" fontId="19" fillId="0" borderId="0"/>
    <xf numFmtId="0" fontId="19" fillId="0" borderId="0"/>
    <xf numFmtId="0" fontId="19" fillId="0" borderId="0"/>
    <xf numFmtId="0" fontId="19" fillId="0" borderId="0"/>
    <xf numFmtId="0" fontId="19" fillId="0" borderId="0"/>
    <xf numFmtId="0" fontId="34" fillId="0" borderId="0"/>
    <xf numFmtId="0" fontId="18" fillId="58" borderId="0" applyNumberFormat="0" applyBorder="0" applyAlignment="0" applyProtection="0"/>
    <xf numFmtId="0" fontId="18" fillId="57" borderId="0" applyNumberFormat="0" applyBorder="0" applyAlignment="0" applyProtection="0"/>
    <xf numFmtId="0" fontId="18" fillId="56" borderId="0" applyNumberFormat="0" applyBorder="0" applyAlignment="0" applyProtection="0"/>
    <xf numFmtId="0" fontId="34" fillId="0" borderId="0"/>
    <xf numFmtId="0" fontId="18" fillId="0" borderId="0"/>
    <xf numFmtId="0" fontId="18" fillId="59" borderId="0" applyNumberFormat="0" applyBorder="0" applyAlignment="0" applyProtection="0"/>
    <xf numFmtId="0" fontId="18" fillId="60" borderId="0" applyNumberFormat="0" applyBorder="0" applyAlignment="0" applyProtection="0"/>
    <xf numFmtId="0" fontId="18" fillId="61" borderId="0" applyNumberFormat="0" applyBorder="0" applyAlignment="0" applyProtection="0"/>
    <xf numFmtId="0" fontId="18" fillId="62" borderId="0" applyNumberFormat="0" applyBorder="0" applyAlignment="0" applyProtection="0"/>
    <xf numFmtId="0" fontId="18" fillId="63" borderId="0" applyNumberFormat="0" applyBorder="0" applyAlignment="0" applyProtection="0"/>
    <xf numFmtId="0" fontId="18" fillId="64" borderId="0" applyNumberFormat="0" applyBorder="0" applyAlignment="0" applyProtection="0"/>
    <xf numFmtId="0" fontId="18" fillId="65" borderId="0" applyNumberFormat="0" applyBorder="0" applyAlignment="0" applyProtection="0"/>
    <xf numFmtId="0" fontId="18" fillId="66" borderId="0" applyNumberFormat="0" applyBorder="0" applyAlignment="0" applyProtection="0"/>
    <xf numFmtId="0" fontId="18" fillId="67" borderId="0" applyNumberFormat="0" applyBorder="0" applyAlignment="0" applyProtection="0"/>
    <xf numFmtId="0" fontId="18" fillId="0" borderId="0"/>
    <xf numFmtId="0" fontId="34" fillId="0" borderId="0"/>
    <xf numFmtId="0" fontId="156" fillId="84" borderId="85" applyNumberFormat="0" applyAlignment="0" applyProtection="0"/>
    <xf numFmtId="0" fontId="156" fillId="84" borderId="85" applyNumberFormat="0" applyAlignment="0" applyProtection="0"/>
    <xf numFmtId="0" fontId="34" fillId="0" borderId="0"/>
    <xf numFmtId="0" fontId="34" fillId="0" borderId="0"/>
    <xf numFmtId="0" fontId="18" fillId="86" borderId="91" applyNumberFormat="0" applyFont="0" applyAlignment="0" applyProtection="0"/>
    <xf numFmtId="0" fontId="34" fillId="0" borderId="0"/>
    <xf numFmtId="0" fontId="156" fillId="84" borderId="85" applyNumberFormat="0" applyAlignment="0" applyProtection="0"/>
    <xf numFmtId="0" fontId="34" fillId="0" borderId="0"/>
    <xf numFmtId="0" fontId="34" fillId="0" borderId="0"/>
    <xf numFmtId="0" fontId="18" fillId="0" borderId="0"/>
    <xf numFmtId="0" fontId="18" fillId="0" borderId="0"/>
    <xf numFmtId="0" fontId="34" fillId="0" borderId="0"/>
    <xf numFmtId="0" fontId="34" fillId="0" borderId="0"/>
    <xf numFmtId="0" fontId="34" fillId="0" borderId="0"/>
    <xf numFmtId="0" fontId="17" fillId="0" borderId="0"/>
    <xf numFmtId="0" fontId="34" fillId="0" borderId="0"/>
    <xf numFmtId="0" fontId="34" fillId="0" borderId="0"/>
    <xf numFmtId="0" fontId="34" fillId="0" borderId="0"/>
    <xf numFmtId="0" fontId="175" fillId="0" borderId="0"/>
    <xf numFmtId="0" fontId="175" fillId="0" borderId="0"/>
    <xf numFmtId="0" fontId="175" fillId="0" borderId="0"/>
    <xf numFmtId="0" fontId="16" fillId="56" borderId="0" applyNumberFormat="0" applyBorder="0" applyAlignment="0" applyProtection="0"/>
    <xf numFmtId="0" fontId="175" fillId="0" borderId="0"/>
    <xf numFmtId="0" fontId="16" fillId="0" borderId="0"/>
    <xf numFmtId="0" fontId="16" fillId="57" borderId="0" applyNumberFormat="0" applyBorder="0" applyAlignment="0" applyProtection="0"/>
    <xf numFmtId="0" fontId="16" fillId="58" borderId="0" applyNumberFormat="0" applyBorder="0" applyAlignment="0" applyProtection="0"/>
    <xf numFmtId="0" fontId="16" fillId="59" borderId="0" applyNumberFormat="0" applyBorder="0" applyAlignment="0" applyProtection="0"/>
    <xf numFmtId="0" fontId="175" fillId="0" borderId="0"/>
    <xf numFmtId="0" fontId="175" fillId="0" borderId="0"/>
    <xf numFmtId="0" fontId="175" fillId="0" borderId="0"/>
    <xf numFmtId="0" fontId="175" fillId="0" borderId="0"/>
    <xf numFmtId="0" fontId="16" fillId="60" borderId="0" applyNumberFormat="0" applyBorder="0" applyAlignment="0" applyProtection="0"/>
    <xf numFmtId="0" fontId="16" fillId="61" borderId="0" applyNumberFormat="0" applyBorder="0" applyAlignment="0" applyProtection="0"/>
    <xf numFmtId="0" fontId="16" fillId="62" borderId="0" applyNumberFormat="0" applyBorder="0" applyAlignment="0" applyProtection="0"/>
    <xf numFmtId="0" fontId="16" fillId="63" borderId="0" applyNumberFormat="0" applyBorder="0" applyAlignment="0" applyProtection="0"/>
    <xf numFmtId="0" fontId="16" fillId="64" borderId="0" applyNumberFormat="0" applyBorder="0" applyAlignment="0" applyProtection="0"/>
    <xf numFmtId="0" fontId="16" fillId="65" borderId="0" applyNumberFormat="0" applyBorder="0" applyAlignment="0" applyProtection="0"/>
    <xf numFmtId="0" fontId="16" fillId="66" borderId="0" applyNumberFormat="0" applyBorder="0" applyAlignment="0" applyProtection="0"/>
    <xf numFmtId="0" fontId="16" fillId="67" borderId="0" applyNumberFormat="0" applyBorder="0" applyAlignment="0" applyProtection="0"/>
    <xf numFmtId="0" fontId="156" fillId="84" borderId="85" applyNumberFormat="0" applyAlignment="0" applyProtection="0"/>
    <xf numFmtId="0" fontId="34" fillId="0" borderId="0"/>
    <xf numFmtId="0" fontId="34" fillId="0" borderId="0"/>
    <xf numFmtId="0" fontId="34" fillId="0" borderId="0"/>
    <xf numFmtId="0" fontId="34" fillId="0" borderId="0"/>
    <xf numFmtId="0" fontId="156" fillId="84" borderId="85" applyNumberFormat="0" applyAlignment="0" applyProtection="0"/>
    <xf numFmtId="0" fontId="156" fillId="84" borderId="85" applyNumberFormat="0" applyAlignment="0" applyProtection="0"/>
    <xf numFmtId="0" fontId="16" fillId="86" borderId="91" applyNumberFormat="0" applyFont="0" applyAlignment="0" applyProtection="0"/>
    <xf numFmtId="0" fontId="175" fillId="0" borderId="0"/>
    <xf numFmtId="0" fontId="34" fillId="0" borderId="0"/>
    <xf numFmtId="0" fontId="156" fillId="84" borderId="85" applyNumberFormat="0" applyAlignment="0" applyProtection="0"/>
    <xf numFmtId="0" fontId="34" fillId="0" borderId="0"/>
    <xf numFmtId="0" fontId="34" fillId="0" borderId="0"/>
    <xf numFmtId="0" fontId="34" fillId="0" borderId="0"/>
    <xf numFmtId="0" fontId="34" fillId="0" borderId="0"/>
    <xf numFmtId="0" fontId="176" fillId="0" borderId="0"/>
    <xf numFmtId="0" fontId="15" fillId="0" borderId="0"/>
    <xf numFmtId="0" fontId="176" fillId="0" borderId="0"/>
    <xf numFmtId="0" fontId="176" fillId="0" borderId="0"/>
    <xf numFmtId="0" fontId="176" fillId="0" borderId="0"/>
    <xf numFmtId="0" fontId="176" fillId="0" borderId="0"/>
    <xf numFmtId="0" fontId="176" fillId="0" borderId="0"/>
    <xf numFmtId="0" fontId="176" fillId="0" borderId="0"/>
    <xf numFmtId="0" fontId="14" fillId="0" borderId="0"/>
    <xf numFmtId="0" fontId="13" fillId="0" borderId="0"/>
    <xf numFmtId="0" fontId="180" fillId="0" borderId="0"/>
    <xf numFmtId="0" fontId="12" fillId="0" borderId="0"/>
    <xf numFmtId="0" fontId="182" fillId="0" borderId="0" applyNumberFormat="0" applyFill="0" applyBorder="0" applyAlignment="0" applyProtection="0"/>
    <xf numFmtId="0" fontId="183" fillId="0" borderId="0"/>
    <xf numFmtId="43" fontId="33" fillId="0" borderId="0" applyFont="0" applyFill="0" applyBorder="0" applyAlignment="0" applyProtection="0"/>
    <xf numFmtId="43" fontId="12" fillId="0" borderId="0" applyFont="0" applyFill="0" applyBorder="0" applyAlignment="0" applyProtection="0"/>
    <xf numFmtId="0" fontId="138" fillId="0" borderId="0" applyNumberFormat="0" applyFill="0" applyBorder="0" applyAlignment="0" applyProtection="0">
      <alignment vertical="top"/>
      <protection locked="0"/>
    </xf>
    <xf numFmtId="0" fontId="188" fillId="0" borderId="0"/>
    <xf numFmtId="0" fontId="12" fillId="0" borderId="0"/>
    <xf numFmtId="9" fontId="188" fillId="0" borderId="0" applyFont="0" applyFill="0" applyBorder="0" applyAlignment="0" applyProtection="0"/>
    <xf numFmtId="0" fontId="184" fillId="0" borderId="0"/>
    <xf numFmtId="0" fontId="192" fillId="0" borderId="0"/>
    <xf numFmtId="0" fontId="11" fillId="56" borderId="0" applyNumberFormat="0" applyBorder="0" applyAlignment="0" applyProtection="0"/>
    <xf numFmtId="0" fontId="11" fillId="56" borderId="0" applyNumberFormat="0" applyBorder="0" applyAlignment="0" applyProtection="0"/>
    <xf numFmtId="0" fontId="11" fillId="57" borderId="0" applyNumberFormat="0" applyBorder="0" applyAlignment="0" applyProtection="0"/>
    <xf numFmtId="0" fontId="11" fillId="57" borderId="0" applyNumberFormat="0" applyBorder="0" applyAlignment="0" applyProtection="0"/>
    <xf numFmtId="0" fontId="11" fillId="58" borderId="0" applyNumberFormat="0" applyBorder="0" applyAlignment="0" applyProtection="0"/>
    <xf numFmtId="0" fontId="11" fillId="58"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1" borderId="0" applyNumberFormat="0" applyBorder="0" applyAlignment="0" applyProtection="0"/>
    <xf numFmtId="0" fontId="11" fillId="61" borderId="0" applyNumberFormat="0" applyBorder="0" applyAlignment="0" applyProtection="0"/>
    <xf numFmtId="0" fontId="11" fillId="62" borderId="0" applyNumberFormat="0" applyBorder="0" applyAlignment="0" applyProtection="0"/>
    <xf numFmtId="0" fontId="11" fillId="62"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5" borderId="0" applyNumberFormat="0" applyBorder="0" applyAlignment="0" applyProtection="0"/>
    <xf numFmtId="0" fontId="11" fillId="65" borderId="0" applyNumberFormat="0" applyBorder="0" applyAlignment="0" applyProtection="0"/>
    <xf numFmtId="0" fontId="11" fillId="66" borderId="0" applyNumberFormat="0" applyBorder="0" applyAlignment="0" applyProtection="0"/>
    <xf numFmtId="0" fontId="11" fillId="66" borderId="0" applyNumberFormat="0" applyBorder="0" applyAlignment="0" applyProtection="0"/>
    <xf numFmtId="0" fontId="11" fillId="67" borderId="0" applyNumberFormat="0" applyBorder="0" applyAlignment="0" applyProtection="0"/>
    <xf numFmtId="0" fontId="11" fillId="67" borderId="0" applyNumberFormat="0" applyBorder="0" applyAlignment="0" applyProtection="0"/>
    <xf numFmtId="0" fontId="11" fillId="68" borderId="0" applyNumberFormat="0" applyBorder="0" applyAlignment="0" applyProtection="0"/>
    <xf numFmtId="0" fontId="11" fillId="68" borderId="0" applyNumberFormat="0" applyBorder="0" applyAlignment="0" applyProtection="0"/>
    <xf numFmtId="0" fontId="11" fillId="69" borderId="0" applyNumberFormat="0" applyBorder="0" applyAlignment="0" applyProtection="0"/>
    <xf numFmtId="0" fontId="11" fillId="69" borderId="0" applyNumberFormat="0" applyBorder="0" applyAlignment="0" applyProtection="0"/>
    <xf numFmtId="0" fontId="11" fillId="70" borderId="0" applyNumberFormat="0" applyBorder="0" applyAlignment="0" applyProtection="0"/>
    <xf numFmtId="0" fontId="11" fillId="70" borderId="0" applyNumberFormat="0" applyBorder="0" applyAlignment="0" applyProtection="0"/>
    <xf numFmtId="0" fontId="11" fillId="71" borderId="0" applyNumberFormat="0" applyBorder="0" applyAlignment="0" applyProtection="0"/>
    <xf numFmtId="0" fontId="11" fillId="71" borderId="0" applyNumberFormat="0" applyBorder="0" applyAlignment="0" applyProtection="0"/>
    <xf numFmtId="0" fontId="11" fillId="72" borderId="0" applyNumberFormat="0" applyBorder="0" applyAlignment="0" applyProtection="0"/>
    <xf numFmtId="0" fontId="11" fillId="72" borderId="0" applyNumberFormat="0" applyBorder="0" applyAlignment="0" applyProtection="0"/>
    <xf numFmtId="0" fontId="11" fillId="73" borderId="0" applyNumberFormat="0" applyBorder="0" applyAlignment="0" applyProtection="0"/>
    <xf numFmtId="0" fontId="11" fillId="73" borderId="0" applyNumberFormat="0" applyBorder="0" applyAlignment="0" applyProtection="0"/>
    <xf numFmtId="0" fontId="156" fillId="84" borderId="85" applyNumberFormat="0" applyAlignment="0" applyProtection="0"/>
    <xf numFmtId="0" fontId="156" fillId="84" borderId="85" applyNumberFormat="0" applyAlignment="0" applyProtection="0"/>
    <xf numFmtId="0" fontId="194" fillId="85"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86" borderId="91" applyNumberFormat="0" applyFont="0" applyAlignment="0" applyProtection="0"/>
    <xf numFmtId="0" fontId="11" fillId="86" borderId="91" applyNumberFormat="0" applyFont="0" applyAlignment="0" applyProtection="0"/>
    <xf numFmtId="0" fontId="193" fillId="0" borderId="0" applyNumberFormat="0" applyFill="0" applyBorder="0" applyAlignment="0" applyProtection="0"/>
    <xf numFmtId="0" fontId="192" fillId="0" borderId="0"/>
    <xf numFmtId="0" fontId="156" fillId="84" borderId="85" applyNumberFormat="0" applyAlignment="0" applyProtection="0"/>
    <xf numFmtId="0" fontId="192" fillId="0" borderId="0"/>
    <xf numFmtId="0" fontId="34" fillId="0" borderId="0"/>
    <xf numFmtId="0" fontId="10" fillId="0" borderId="0"/>
    <xf numFmtId="0" fontId="192" fillId="0" borderId="0"/>
    <xf numFmtId="0" fontId="9" fillId="56" borderId="0" applyNumberFormat="0" applyBorder="0" applyAlignment="0" applyProtection="0"/>
    <xf numFmtId="0" fontId="9" fillId="56"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8" borderId="0" applyNumberFormat="0" applyBorder="0" applyAlignment="0" applyProtection="0"/>
    <xf numFmtId="0" fontId="9" fillId="58"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2" borderId="0" applyNumberFormat="0" applyBorder="0" applyAlignment="0" applyProtection="0"/>
    <xf numFmtId="0" fontId="9" fillId="62" borderId="0" applyNumberFormat="0" applyBorder="0" applyAlignment="0" applyProtection="0"/>
    <xf numFmtId="0" fontId="9" fillId="63" borderId="0" applyNumberFormat="0" applyBorder="0" applyAlignment="0" applyProtection="0"/>
    <xf numFmtId="0" fontId="9" fillId="63"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6" borderId="0" applyNumberFormat="0" applyBorder="0" applyAlignment="0" applyProtection="0"/>
    <xf numFmtId="0" fontId="9" fillId="66" borderId="0" applyNumberFormat="0" applyBorder="0" applyAlignment="0" applyProtection="0"/>
    <xf numFmtId="0" fontId="9" fillId="67" borderId="0" applyNumberFormat="0" applyBorder="0" applyAlignment="0" applyProtection="0"/>
    <xf numFmtId="0" fontId="9" fillId="67" borderId="0" applyNumberFormat="0" applyBorder="0" applyAlignment="0" applyProtection="0"/>
    <xf numFmtId="0" fontId="9" fillId="68" borderId="0" applyNumberFormat="0" applyBorder="0" applyAlignment="0" applyProtection="0"/>
    <xf numFmtId="0" fontId="9" fillId="68" borderId="0" applyNumberFormat="0" applyBorder="0" applyAlignment="0" applyProtection="0"/>
    <xf numFmtId="0" fontId="9" fillId="69" borderId="0" applyNumberFormat="0" applyBorder="0" applyAlignment="0" applyProtection="0"/>
    <xf numFmtId="0" fontId="9" fillId="69" borderId="0" applyNumberFormat="0" applyBorder="0" applyAlignment="0" applyProtection="0"/>
    <xf numFmtId="0" fontId="9" fillId="70" borderId="0" applyNumberFormat="0" applyBorder="0" applyAlignment="0" applyProtection="0"/>
    <xf numFmtId="0" fontId="9" fillId="70" borderId="0" applyNumberFormat="0" applyBorder="0" applyAlignment="0" applyProtection="0"/>
    <xf numFmtId="0" fontId="9" fillId="71" borderId="0" applyNumberFormat="0" applyBorder="0" applyAlignment="0" applyProtection="0"/>
    <xf numFmtId="0" fontId="9" fillId="71" borderId="0" applyNumberFormat="0" applyBorder="0" applyAlignment="0" applyProtection="0"/>
    <xf numFmtId="0" fontId="9" fillId="72" borderId="0" applyNumberFormat="0" applyBorder="0" applyAlignment="0" applyProtection="0"/>
    <xf numFmtId="0" fontId="9" fillId="72" borderId="0" applyNumberFormat="0" applyBorder="0" applyAlignment="0" applyProtection="0"/>
    <xf numFmtId="0" fontId="9" fillId="73" borderId="0" applyNumberFormat="0" applyBorder="0" applyAlignment="0" applyProtection="0"/>
    <xf numFmtId="0" fontId="9" fillId="73" borderId="0" applyNumberFormat="0" applyBorder="0" applyAlignment="0" applyProtection="0"/>
    <xf numFmtId="0" fontId="156" fillId="84" borderId="85" applyNumberFormat="0" applyAlignment="0" applyProtection="0"/>
    <xf numFmtId="0" fontId="9" fillId="0" borderId="0"/>
    <xf numFmtId="0" fontId="9" fillId="0" borderId="0"/>
    <xf numFmtId="0" fontId="9" fillId="0" borderId="0"/>
    <xf numFmtId="0" fontId="9" fillId="0" borderId="0"/>
    <xf numFmtId="0" fontId="9" fillId="0" borderId="0"/>
    <xf numFmtId="0" fontId="9" fillId="86" borderId="91" applyNumberFormat="0" applyFont="0" applyAlignment="0" applyProtection="0"/>
    <xf numFmtId="0" fontId="9" fillId="86" borderId="91" applyNumberFormat="0" applyFont="0" applyAlignment="0" applyProtection="0"/>
    <xf numFmtId="0" fontId="192" fillId="0" borderId="0"/>
    <xf numFmtId="0" fontId="156" fillId="84" borderId="85" applyNumberFormat="0" applyAlignment="0" applyProtection="0"/>
    <xf numFmtId="0" fontId="34" fillId="0" borderId="0"/>
    <xf numFmtId="0" fontId="195" fillId="0" borderId="0"/>
    <xf numFmtId="0" fontId="8" fillId="56" borderId="0" applyNumberFormat="0" applyBorder="0" applyAlignment="0" applyProtection="0"/>
    <xf numFmtId="0" fontId="8" fillId="57" borderId="0" applyNumberFormat="0" applyBorder="0" applyAlignment="0" applyProtection="0"/>
    <xf numFmtId="0" fontId="8" fillId="58" borderId="0" applyNumberFormat="0" applyBorder="0" applyAlignment="0" applyProtection="0"/>
    <xf numFmtId="0" fontId="8" fillId="59" borderId="0" applyNumberFormat="0" applyBorder="0" applyAlignment="0" applyProtection="0"/>
    <xf numFmtId="0" fontId="8" fillId="60" borderId="0" applyNumberFormat="0" applyBorder="0" applyAlignment="0" applyProtection="0"/>
    <xf numFmtId="0" fontId="8" fillId="61" borderId="0" applyNumberFormat="0" applyBorder="0" applyAlignment="0" applyProtection="0"/>
    <xf numFmtId="0" fontId="8" fillId="62" borderId="0" applyNumberFormat="0" applyBorder="0" applyAlignment="0" applyProtection="0"/>
    <xf numFmtId="0" fontId="8" fillId="63" borderId="0" applyNumberFormat="0" applyBorder="0" applyAlignment="0" applyProtection="0"/>
    <xf numFmtId="0" fontId="8" fillId="64" borderId="0" applyNumberFormat="0" applyBorder="0" applyAlignment="0" applyProtection="0"/>
    <xf numFmtId="0" fontId="8" fillId="65" borderId="0" applyNumberFormat="0" applyBorder="0" applyAlignment="0" applyProtection="0"/>
    <xf numFmtId="0" fontId="8" fillId="66" borderId="0" applyNumberFormat="0" applyBorder="0" applyAlignment="0" applyProtection="0"/>
    <xf numFmtId="0" fontId="8" fillId="67" borderId="0" applyNumberFormat="0" applyBorder="0" applyAlignment="0" applyProtection="0"/>
    <xf numFmtId="0" fontId="156" fillId="84" borderId="85" applyNumberFormat="0" applyAlignment="0" applyProtection="0"/>
    <xf numFmtId="0" fontId="196" fillId="0" borderId="0" applyNumberFormat="0" applyFill="0" applyBorder="0" applyAlignment="0" applyProtection="0"/>
    <xf numFmtId="0" fontId="34" fillId="0" borderId="0"/>
    <xf numFmtId="0" fontId="8" fillId="0" borderId="0"/>
    <xf numFmtId="0" fontId="8" fillId="86" borderId="91" applyNumberFormat="0" applyFont="0" applyAlignment="0" applyProtection="0"/>
    <xf numFmtId="0" fontId="197" fillId="0" borderId="0"/>
    <xf numFmtId="0" fontId="7" fillId="0" borderId="0"/>
    <xf numFmtId="0" fontId="198" fillId="0" borderId="0"/>
    <xf numFmtId="0" fontId="6" fillId="56" borderId="0" applyNumberFormat="0" applyBorder="0" applyAlignment="0" applyProtection="0"/>
    <xf numFmtId="0" fontId="6" fillId="57"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60" borderId="0" applyNumberFormat="0" applyBorder="0" applyAlignment="0" applyProtection="0"/>
    <xf numFmtId="0" fontId="6" fillId="61" borderId="0" applyNumberFormat="0" applyBorder="0" applyAlignment="0" applyProtection="0"/>
    <xf numFmtId="0" fontId="6" fillId="62" borderId="0" applyNumberFormat="0" applyBorder="0" applyAlignment="0" applyProtection="0"/>
    <xf numFmtId="0" fontId="6" fillId="63" borderId="0" applyNumberFormat="0" applyBorder="0" applyAlignment="0" applyProtection="0"/>
    <xf numFmtId="0" fontId="6" fillId="64" borderId="0" applyNumberFormat="0" applyBorder="0" applyAlignment="0" applyProtection="0"/>
    <xf numFmtId="0" fontId="6" fillId="65" borderId="0" applyNumberFormat="0" applyBorder="0" applyAlignment="0" applyProtection="0"/>
    <xf numFmtId="0" fontId="6" fillId="66" borderId="0" applyNumberFormat="0" applyBorder="0" applyAlignment="0" applyProtection="0"/>
    <xf numFmtId="0" fontId="6" fillId="67" borderId="0" applyNumberFormat="0" applyBorder="0" applyAlignment="0" applyProtection="0"/>
    <xf numFmtId="0" fontId="156" fillId="84" borderId="85" applyNumberFormat="0" applyAlignment="0" applyProtection="0"/>
    <xf numFmtId="0" fontId="156" fillId="84" borderId="85" applyNumberFormat="0" applyAlignment="0" applyProtection="0"/>
    <xf numFmtId="0" fontId="156" fillId="84" borderId="85" applyNumberFormat="0" applyAlignment="0" applyProtection="0"/>
    <xf numFmtId="0" fontId="6" fillId="0" borderId="0"/>
    <xf numFmtId="0" fontId="34" fillId="0" borderId="0"/>
    <xf numFmtId="0" fontId="6" fillId="86" borderId="91" applyNumberFormat="0" applyFont="0" applyAlignment="0" applyProtection="0"/>
    <xf numFmtId="0" fontId="198" fillId="0" borderId="0"/>
    <xf numFmtId="0" fontId="198" fillId="0" borderId="0"/>
    <xf numFmtId="0" fontId="156" fillId="84" borderId="85" applyNumberFormat="0" applyAlignment="0" applyProtection="0"/>
    <xf numFmtId="0" fontId="156" fillId="84" borderId="85" applyNumberFormat="0" applyAlignment="0" applyProtection="0"/>
    <xf numFmtId="0" fontId="198" fillId="0" borderId="0"/>
    <xf numFmtId="0" fontId="198" fillId="0" borderId="0"/>
    <xf numFmtId="0" fontId="198" fillId="0" borderId="0"/>
    <xf numFmtId="0" fontId="198" fillId="0" borderId="0"/>
    <xf numFmtId="0" fontId="198" fillId="0" borderId="0"/>
    <xf numFmtId="0" fontId="5" fillId="0" borderId="0"/>
    <xf numFmtId="0" fontId="199" fillId="0" borderId="0"/>
    <xf numFmtId="0" fontId="4" fillId="56" borderId="0" applyNumberFormat="0" applyBorder="0" applyAlignment="0" applyProtection="0"/>
    <xf numFmtId="0" fontId="4" fillId="56" borderId="0" applyNumberFormat="0" applyBorder="0" applyAlignment="0" applyProtection="0"/>
    <xf numFmtId="0" fontId="4" fillId="56" borderId="0" applyNumberFormat="0" applyBorder="0" applyAlignment="0" applyProtection="0"/>
    <xf numFmtId="0" fontId="4" fillId="56" borderId="0" applyNumberFormat="0" applyBorder="0" applyAlignment="0" applyProtection="0"/>
    <xf numFmtId="0" fontId="4" fillId="57" borderId="0" applyNumberFormat="0" applyBorder="0" applyAlignment="0" applyProtection="0"/>
    <xf numFmtId="0" fontId="4" fillId="57" borderId="0" applyNumberFormat="0" applyBorder="0" applyAlignment="0" applyProtection="0"/>
    <xf numFmtId="0" fontId="4" fillId="57" borderId="0" applyNumberFormat="0" applyBorder="0" applyAlignment="0" applyProtection="0"/>
    <xf numFmtId="0" fontId="4" fillId="57" borderId="0" applyNumberFormat="0" applyBorder="0" applyAlignment="0" applyProtection="0"/>
    <xf numFmtId="0" fontId="4" fillId="58" borderId="0" applyNumberFormat="0" applyBorder="0" applyAlignment="0" applyProtection="0"/>
    <xf numFmtId="0" fontId="4" fillId="58" borderId="0" applyNumberFormat="0" applyBorder="0" applyAlignment="0" applyProtection="0"/>
    <xf numFmtId="0" fontId="4" fillId="58"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60" borderId="0" applyNumberFormat="0" applyBorder="0" applyAlignment="0" applyProtection="0"/>
    <xf numFmtId="0" fontId="4" fillId="60" borderId="0" applyNumberFormat="0" applyBorder="0" applyAlignment="0" applyProtection="0"/>
    <xf numFmtId="0" fontId="4" fillId="60" borderId="0" applyNumberFormat="0" applyBorder="0" applyAlignment="0" applyProtection="0"/>
    <xf numFmtId="0" fontId="4" fillId="60"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4" borderId="0" applyNumberFormat="0" applyBorder="0" applyAlignment="0" applyProtection="0"/>
    <xf numFmtId="0" fontId="4" fillId="64" borderId="0" applyNumberFormat="0" applyBorder="0" applyAlignment="0" applyProtection="0"/>
    <xf numFmtId="0" fontId="4" fillId="64" borderId="0" applyNumberFormat="0" applyBorder="0" applyAlignment="0" applyProtection="0"/>
    <xf numFmtId="0" fontId="4" fillId="64"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156" fillId="84" borderId="85" applyNumberFormat="0" applyAlignment="0" applyProtection="0"/>
    <xf numFmtId="0" fontId="156" fillId="84" borderId="85" applyNumberFormat="0" applyAlignment="0" applyProtection="0"/>
    <xf numFmtId="0" fontId="156" fillId="84" borderId="85" applyNumberFormat="0" applyAlignment="0" applyProtection="0"/>
    <xf numFmtId="0" fontId="156" fillId="84" borderId="85" applyNumberForma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6" borderId="91" applyNumberFormat="0" applyFont="0" applyAlignment="0" applyProtection="0"/>
    <xf numFmtId="0" fontId="4" fillId="86" borderId="91" applyNumberFormat="0" applyFont="0" applyAlignment="0" applyProtection="0"/>
    <xf numFmtId="0" fontId="4" fillId="86" borderId="91" applyNumberFormat="0" applyFont="0" applyAlignment="0" applyProtection="0"/>
    <xf numFmtId="0" fontId="4" fillId="86" borderId="91" applyNumberFormat="0" applyFont="0" applyAlignment="0" applyProtection="0"/>
    <xf numFmtId="0" fontId="199" fillId="0" borderId="0"/>
    <xf numFmtId="0" fontId="156" fillId="84" borderId="85" applyNumberFormat="0" applyAlignment="0" applyProtection="0"/>
    <xf numFmtId="0" fontId="156" fillId="84" borderId="85" applyNumberFormat="0" applyAlignment="0" applyProtection="0"/>
    <xf numFmtId="0" fontId="199" fillId="0" borderId="0"/>
    <xf numFmtId="0" fontId="156" fillId="84" borderId="85" applyNumberFormat="0" applyAlignment="0" applyProtection="0"/>
    <xf numFmtId="0" fontId="156" fillId="84" borderId="85" applyNumberFormat="0" applyAlignment="0" applyProtection="0"/>
    <xf numFmtId="0" fontId="199" fillId="0" borderId="0"/>
    <xf numFmtId="0" fontId="199" fillId="0" borderId="0"/>
    <xf numFmtId="0" fontId="199" fillId="0" borderId="0"/>
    <xf numFmtId="0" fontId="199" fillId="0" borderId="0"/>
    <xf numFmtId="0" fontId="199" fillId="0" borderId="0"/>
    <xf numFmtId="0" fontId="199" fillId="0" borderId="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2" borderId="0" applyNumberFormat="0" applyBorder="0" applyAlignment="0" applyProtection="0"/>
    <xf numFmtId="0" fontId="3" fillId="72" borderId="0" applyNumberFormat="0" applyBorder="0" applyAlignment="0" applyProtection="0"/>
    <xf numFmtId="0" fontId="3" fillId="72" borderId="0" applyNumberFormat="0" applyBorder="0" applyAlignment="0" applyProtection="0"/>
    <xf numFmtId="0" fontId="3" fillId="72"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156" fillId="84" borderId="85" applyNumberFormat="0" applyAlignment="0" applyProtection="0"/>
    <xf numFmtId="0" fontId="156" fillId="84" borderId="85" applyNumberForma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86" borderId="91" applyNumberFormat="0" applyFont="0" applyAlignment="0" applyProtection="0"/>
    <xf numFmtId="0" fontId="3" fillId="86" borderId="91" applyNumberFormat="0" applyFont="0" applyAlignment="0" applyProtection="0"/>
    <xf numFmtId="0" fontId="3" fillId="86" borderId="91" applyNumberFormat="0" applyFont="0" applyAlignment="0" applyProtection="0"/>
    <xf numFmtId="0" fontId="3" fillId="86" borderId="91" applyNumberFormat="0" applyFont="0" applyAlignment="0" applyProtection="0"/>
    <xf numFmtId="0" fontId="199" fillId="0" borderId="0"/>
    <xf numFmtId="0" fontId="156" fillId="84" borderId="85" applyNumberFormat="0" applyAlignment="0" applyProtection="0"/>
    <xf numFmtId="0" fontId="199" fillId="0" borderId="0"/>
    <xf numFmtId="0" fontId="34" fillId="0" borderId="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3" borderId="0" applyNumberFormat="0" applyBorder="0" applyAlignment="0" applyProtection="0"/>
    <xf numFmtId="0" fontId="2" fillId="63" borderId="0" applyNumberFormat="0" applyBorder="0" applyAlignment="0" applyProtection="0"/>
    <xf numFmtId="0" fontId="2" fillId="63" borderId="0" applyNumberFormat="0" applyBorder="0" applyAlignment="0" applyProtection="0"/>
    <xf numFmtId="0" fontId="2" fillId="63" borderId="0" applyNumberFormat="0" applyBorder="0" applyAlignment="0" applyProtection="0"/>
    <xf numFmtId="0" fontId="2" fillId="64" borderId="0" applyNumberFormat="0" applyBorder="0" applyAlignment="0" applyProtection="0"/>
    <xf numFmtId="0" fontId="2" fillId="64" borderId="0" applyNumberFormat="0" applyBorder="0" applyAlignment="0" applyProtection="0"/>
    <xf numFmtId="0" fontId="2" fillId="64" borderId="0" applyNumberFormat="0" applyBorder="0" applyAlignment="0" applyProtection="0"/>
    <xf numFmtId="0" fontId="2" fillId="64"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7" borderId="0" applyNumberFormat="0" applyBorder="0" applyAlignment="0" applyProtection="0"/>
    <xf numFmtId="0" fontId="2" fillId="67" borderId="0" applyNumberFormat="0" applyBorder="0" applyAlignment="0" applyProtection="0"/>
    <xf numFmtId="0" fontId="2" fillId="67" borderId="0" applyNumberFormat="0" applyBorder="0" applyAlignment="0" applyProtection="0"/>
    <xf numFmtId="0" fontId="2" fillId="67" borderId="0" applyNumberFormat="0" applyBorder="0" applyAlignment="0" applyProtection="0"/>
    <xf numFmtId="0" fontId="2" fillId="68" borderId="0" applyNumberFormat="0" applyBorder="0" applyAlignment="0" applyProtection="0"/>
    <xf numFmtId="0" fontId="2" fillId="68" borderId="0" applyNumberFormat="0" applyBorder="0" applyAlignment="0" applyProtection="0"/>
    <xf numFmtId="0" fontId="2" fillId="68" borderId="0" applyNumberFormat="0" applyBorder="0" applyAlignment="0" applyProtection="0"/>
    <xf numFmtId="0" fontId="2" fillId="68"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1" borderId="0" applyNumberFormat="0" applyBorder="0" applyAlignment="0" applyProtection="0"/>
    <xf numFmtId="0" fontId="2" fillId="71" borderId="0" applyNumberFormat="0" applyBorder="0" applyAlignment="0" applyProtection="0"/>
    <xf numFmtId="0" fontId="2" fillId="71" borderId="0" applyNumberFormat="0" applyBorder="0" applyAlignment="0" applyProtection="0"/>
    <xf numFmtId="0" fontId="2" fillId="71" borderId="0" applyNumberFormat="0" applyBorder="0" applyAlignment="0" applyProtection="0"/>
    <xf numFmtId="0" fontId="2" fillId="72" borderId="0" applyNumberFormat="0" applyBorder="0" applyAlignment="0" applyProtection="0"/>
    <xf numFmtId="0" fontId="2" fillId="72" borderId="0" applyNumberFormat="0" applyBorder="0" applyAlignment="0" applyProtection="0"/>
    <xf numFmtId="0" fontId="2" fillId="72" borderId="0" applyNumberFormat="0" applyBorder="0" applyAlignment="0" applyProtection="0"/>
    <xf numFmtId="0" fontId="2" fillId="72"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156" fillId="84" borderId="85"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86" borderId="91" applyNumberFormat="0" applyFont="0" applyAlignment="0" applyProtection="0"/>
    <xf numFmtId="0" fontId="2" fillId="86" borderId="91" applyNumberFormat="0" applyFont="0" applyAlignment="0" applyProtection="0"/>
    <xf numFmtId="0" fontId="2" fillId="86" borderId="91" applyNumberFormat="0" applyFont="0" applyAlignment="0" applyProtection="0"/>
    <xf numFmtId="0" fontId="2" fillId="86" borderId="91" applyNumberFormat="0" applyFont="0" applyAlignment="0" applyProtection="0"/>
  </cellStyleXfs>
  <cellXfs count="426">
    <xf numFmtId="0" fontId="0" fillId="0" borderId="0" xfId="0"/>
    <xf numFmtId="0" fontId="0" fillId="55" borderId="0" xfId="0" applyFont="1" applyFill="1"/>
    <xf numFmtId="0" fontId="0" fillId="55" borderId="66" xfId="0" applyFont="1" applyFill="1" applyBorder="1"/>
    <xf numFmtId="0" fontId="0" fillId="55" borderId="67" xfId="0" applyFont="1" applyFill="1" applyBorder="1"/>
    <xf numFmtId="0" fontId="0" fillId="53" borderId="0" xfId="0" applyFont="1" applyFill="1" applyAlignment="1">
      <alignment horizontal="center"/>
    </xf>
    <xf numFmtId="0" fontId="0" fillId="55" borderId="69" xfId="0" applyFont="1" applyFill="1" applyBorder="1"/>
    <xf numFmtId="0" fontId="0" fillId="53" borderId="0" xfId="0" applyFont="1" applyFill="1" applyBorder="1" applyAlignment="1">
      <alignment horizontal="center" vertical="center"/>
    </xf>
    <xf numFmtId="0" fontId="0" fillId="53" borderId="0" xfId="0" applyFont="1" applyFill="1" applyBorder="1" applyAlignment="1">
      <alignment horizontal="center" vertical="center" wrapText="1"/>
    </xf>
    <xf numFmtId="0" fontId="0" fillId="55" borderId="0" xfId="0" applyFont="1" applyFill="1" applyAlignment="1">
      <alignment horizontal="center"/>
    </xf>
    <xf numFmtId="0" fontId="0" fillId="55" borderId="70" xfId="0" applyFont="1" applyFill="1" applyBorder="1"/>
    <xf numFmtId="0" fontId="0" fillId="55" borderId="0" xfId="0" applyFont="1" applyFill="1" applyBorder="1"/>
    <xf numFmtId="0" fontId="0" fillId="53" borderId="69" xfId="0" applyFont="1" applyFill="1" applyBorder="1" applyAlignment="1">
      <alignment horizontal="center" vertical="center" wrapText="1"/>
    </xf>
    <xf numFmtId="0" fontId="0" fillId="55" borderId="72" xfId="0" applyFont="1" applyFill="1" applyBorder="1"/>
    <xf numFmtId="0" fontId="0" fillId="55" borderId="73" xfId="0" applyFont="1" applyFill="1" applyBorder="1"/>
    <xf numFmtId="0" fontId="0" fillId="55" borderId="74" xfId="0" applyFont="1" applyFill="1" applyBorder="1"/>
    <xf numFmtId="164" fontId="0" fillId="55" borderId="0" xfId="0" applyNumberFormat="1" applyFont="1" applyFill="1" applyAlignment="1">
      <alignment horizontal="center" vertical="center"/>
    </xf>
    <xf numFmtId="0" fontId="137" fillId="55" borderId="73" xfId="0" applyFont="1" applyFill="1" applyBorder="1" applyAlignment="1">
      <alignment horizontal="center"/>
    </xf>
    <xf numFmtId="0" fontId="139" fillId="55" borderId="95" xfId="0" applyFont="1" applyFill="1" applyBorder="1"/>
    <xf numFmtId="0" fontId="0" fillId="55" borderId="63" xfId="0" applyFont="1" applyFill="1" applyBorder="1"/>
    <xf numFmtId="0" fontId="0" fillId="55" borderId="96" xfId="0" applyFont="1" applyFill="1" applyBorder="1"/>
    <xf numFmtId="0" fontId="177" fillId="55" borderId="0" xfId="0" applyFont="1" applyFill="1"/>
    <xf numFmtId="0" fontId="136" fillId="55" borderId="0" xfId="0" applyFont="1" applyFill="1"/>
    <xf numFmtId="164" fontId="0" fillId="54" borderId="0" xfId="0" applyNumberFormat="1" applyFont="1" applyFill="1" applyAlignment="1">
      <alignment horizontal="center" vertical="center"/>
    </xf>
    <xf numFmtId="164" fontId="0" fillId="54" borderId="0" xfId="0" applyNumberFormat="1" applyFont="1" applyFill="1" applyBorder="1" applyAlignment="1">
      <alignment horizontal="center" vertical="center"/>
    </xf>
    <xf numFmtId="164" fontId="0" fillId="54" borderId="69" xfId="0" applyNumberFormat="1" applyFont="1" applyFill="1" applyBorder="1" applyAlignment="1">
      <alignment horizontal="center" vertical="center"/>
    </xf>
    <xf numFmtId="164" fontId="137" fillId="54" borderId="0" xfId="0" applyNumberFormat="1" applyFont="1" applyFill="1" applyBorder="1" applyAlignment="1">
      <alignment horizontal="center" vertical="center"/>
    </xf>
    <xf numFmtId="164" fontId="137" fillId="54" borderId="69" xfId="0" applyNumberFormat="1" applyFont="1" applyFill="1" applyBorder="1" applyAlignment="1">
      <alignment horizontal="center" vertical="center"/>
    </xf>
    <xf numFmtId="164" fontId="191" fillId="54" borderId="56" xfId="0" applyNumberFormat="1" applyFont="1" applyFill="1" applyBorder="1" applyAlignment="1">
      <alignment horizontal="center" vertical="center"/>
    </xf>
    <xf numFmtId="164" fontId="191" fillId="54" borderId="0" xfId="0" applyNumberFormat="1" applyFont="1" applyFill="1" applyBorder="1" applyAlignment="1">
      <alignment horizontal="center" vertical="center"/>
    </xf>
    <xf numFmtId="0" fontId="191" fillId="55" borderId="0" xfId="0" applyFont="1" applyFill="1" applyBorder="1" applyAlignment="1">
      <alignment horizontal="center"/>
    </xf>
    <xf numFmtId="0" fontId="200" fillId="55" borderId="0" xfId="0" applyFont="1" applyFill="1" applyAlignment="1">
      <alignment vertical="center"/>
    </xf>
    <xf numFmtId="164" fontId="202" fillId="51" borderId="48" xfId="2" applyNumberFormat="1" applyFont="1" applyFill="1" applyBorder="1" applyAlignment="1">
      <alignment horizontal="centerContinuous" vertical="top" wrapText="1"/>
    </xf>
    <xf numFmtId="164" fontId="202" fillId="51" borderId="38" xfId="2" applyNumberFormat="1" applyFont="1" applyFill="1" applyBorder="1" applyAlignment="1">
      <alignment horizontal="center" vertical="center" wrapText="1"/>
    </xf>
    <xf numFmtId="0" fontId="177" fillId="28" borderId="35" xfId="340" applyFont="1" applyFill="1" applyBorder="1"/>
    <xf numFmtId="164" fontId="202" fillId="51" borderId="49" xfId="2" applyNumberFormat="1" applyFont="1" applyFill="1" applyBorder="1" applyAlignment="1">
      <alignment horizontal="center" vertical="top" wrapText="1"/>
    </xf>
    <xf numFmtId="164" fontId="202" fillId="51" borderId="50" xfId="2" applyNumberFormat="1" applyFont="1" applyFill="1" applyBorder="1" applyAlignment="1">
      <alignment horizontal="center" vertical="top" wrapText="1"/>
    </xf>
    <xf numFmtId="0" fontId="177" fillId="28" borderId="0" xfId="340" applyFont="1" applyFill="1"/>
    <xf numFmtId="164" fontId="202" fillId="28" borderId="0" xfId="2" applyNumberFormat="1" applyFont="1" applyFill="1" applyBorder="1" applyAlignment="1">
      <alignment horizontal="centerContinuous" vertical="top" wrapText="1"/>
    </xf>
    <xf numFmtId="0" fontId="177" fillId="28" borderId="0" xfId="340" applyFont="1" applyFill="1" applyBorder="1"/>
    <xf numFmtId="164" fontId="203" fillId="51" borderId="36" xfId="2" applyNumberFormat="1" applyFont="1" applyFill="1" applyBorder="1" applyAlignment="1">
      <alignment vertical="center" wrapText="1"/>
    </xf>
    <xf numFmtId="0" fontId="177" fillId="51" borderId="0" xfId="0" applyFont="1" applyFill="1" applyBorder="1" applyAlignment="1">
      <alignment horizontal="centerContinuous" vertical="center" wrapText="1"/>
    </xf>
    <xf numFmtId="0" fontId="177" fillId="51" borderId="0" xfId="340" applyFont="1" applyFill="1" applyBorder="1" applyAlignment="1">
      <alignment vertical="center" wrapText="1"/>
    </xf>
    <xf numFmtId="0" fontId="177" fillId="51" borderId="37" xfId="0" applyFont="1" applyFill="1" applyBorder="1" applyAlignment="1">
      <alignment horizontal="centerContinuous" vertical="center" wrapText="1"/>
    </xf>
    <xf numFmtId="164" fontId="203" fillId="51" borderId="37" xfId="2" applyNumberFormat="1" applyFont="1" applyFill="1" applyBorder="1" applyAlignment="1">
      <alignment horizontal="centerContinuous" vertical="center" wrapText="1"/>
    </xf>
    <xf numFmtId="0" fontId="177" fillId="51" borderId="60" xfId="0" applyFont="1" applyFill="1" applyBorder="1" applyAlignment="1">
      <alignment horizontal="centerContinuous" vertical="center" wrapText="1"/>
    </xf>
    <xf numFmtId="0" fontId="177" fillId="51" borderId="38" xfId="0" applyFont="1" applyFill="1" applyBorder="1" applyAlignment="1">
      <alignment horizontal="centerContinuous" vertical="center" wrapText="1"/>
    </xf>
    <xf numFmtId="0" fontId="177" fillId="28" borderId="0" xfId="340" applyFont="1" applyFill="1" applyAlignment="1">
      <alignment vertical="center"/>
    </xf>
    <xf numFmtId="0" fontId="177" fillId="28" borderId="0" xfId="340" applyFont="1" applyFill="1" applyBorder="1" applyAlignment="1">
      <alignment horizontal="centerContinuous" vertical="center" wrapText="1"/>
    </xf>
    <xf numFmtId="0" fontId="177" fillId="28" borderId="0" xfId="340" applyFont="1" applyFill="1" applyBorder="1" applyAlignment="1">
      <alignment vertical="center"/>
    </xf>
    <xf numFmtId="0" fontId="177" fillId="28" borderId="0" xfId="340" applyFont="1" applyFill="1" applyBorder="1" applyAlignment="1">
      <alignment vertical="center" wrapText="1"/>
    </xf>
    <xf numFmtId="0" fontId="177" fillId="28" borderId="0" xfId="340" applyFont="1" applyFill="1" applyBorder="1" applyAlignment="1">
      <alignment horizontal="left" vertical="center"/>
    </xf>
    <xf numFmtId="164" fontId="165" fillId="51" borderId="36" xfId="2" applyNumberFormat="1" applyFont="1" applyFill="1" applyBorder="1" applyAlignment="1">
      <alignment horizontal="center" wrapText="1"/>
    </xf>
    <xf numFmtId="2" fontId="165" fillId="51" borderId="0" xfId="340" applyNumberFormat="1" applyFont="1" applyFill="1" applyBorder="1" applyAlignment="1">
      <alignment horizontal="center" wrapText="1"/>
    </xf>
    <xf numFmtId="2" fontId="165" fillId="53" borderId="0" xfId="340" applyNumberFormat="1" applyFont="1" applyFill="1" applyBorder="1" applyAlignment="1">
      <alignment horizontal="center" wrapText="1"/>
    </xf>
    <xf numFmtId="2" fontId="106" fillId="53" borderId="0" xfId="340" applyNumberFormat="1" applyFont="1" applyFill="1" applyBorder="1" applyAlignment="1">
      <alignment horizontal="center" wrapText="1"/>
    </xf>
    <xf numFmtId="0" fontId="106" fillId="53" borderId="0" xfId="340" applyFont="1" applyFill="1" applyBorder="1" applyAlignment="1">
      <alignment horizontal="center" wrapText="1"/>
    </xf>
    <xf numFmtId="2" fontId="106" fillId="51" borderId="0" xfId="340" applyNumberFormat="1" applyFont="1" applyFill="1" applyBorder="1" applyAlignment="1">
      <alignment horizontal="center" wrapText="1"/>
    </xf>
    <xf numFmtId="2" fontId="106" fillId="51" borderId="44" xfId="340" applyNumberFormat="1" applyFont="1" applyFill="1" applyBorder="1" applyAlignment="1">
      <alignment horizontal="center" wrapText="1"/>
    </xf>
    <xf numFmtId="0" fontId="177" fillId="28" borderId="0" xfId="340" applyFont="1" applyFill="1" applyAlignment="1">
      <alignment horizontal="center"/>
    </xf>
    <xf numFmtId="0" fontId="106" fillId="28" borderId="0" xfId="340" applyFont="1" applyFill="1" applyBorder="1" applyAlignment="1">
      <alignment horizontal="center" wrapText="1"/>
    </xf>
    <xf numFmtId="0" fontId="177" fillId="28" borderId="0" xfId="340" applyFont="1" applyFill="1" applyBorder="1" applyAlignment="1">
      <alignment horizontal="center"/>
    </xf>
    <xf numFmtId="0" fontId="106" fillId="28" borderId="0" xfId="340" applyFont="1" applyFill="1" applyBorder="1" applyAlignment="1">
      <alignment horizontal="center"/>
    </xf>
    <xf numFmtId="2" fontId="165" fillId="28" borderId="0" xfId="340" applyNumberFormat="1" applyFont="1" applyFill="1" applyBorder="1" applyAlignment="1">
      <alignment horizontal="center" wrapText="1"/>
    </xf>
    <xf numFmtId="164" fontId="165" fillId="51" borderId="36" xfId="2" applyNumberFormat="1" applyFont="1" applyFill="1" applyBorder="1" applyAlignment="1">
      <alignment horizontal="left" wrapText="1"/>
    </xf>
    <xf numFmtId="2" fontId="165" fillId="51" borderId="0" xfId="340" quotePrefix="1" applyNumberFormat="1" applyFont="1" applyFill="1" applyBorder="1" applyAlignment="1">
      <alignment horizontal="center" wrapText="1"/>
    </xf>
    <xf numFmtId="0" fontId="106" fillId="51" borderId="0" xfId="340" applyFont="1" applyFill="1" applyBorder="1" applyAlignment="1">
      <alignment horizontal="center" wrapText="1"/>
    </xf>
    <xf numFmtId="2" fontId="106" fillId="51" borderId="0" xfId="340" quotePrefix="1" applyNumberFormat="1" applyFont="1" applyFill="1" applyBorder="1" applyAlignment="1">
      <alignment horizontal="center" wrapText="1"/>
    </xf>
    <xf numFmtId="2" fontId="106" fillId="51" borderId="38" xfId="340" applyNumberFormat="1" applyFont="1" applyFill="1" applyBorder="1" applyAlignment="1">
      <alignment horizontal="center" wrapText="1"/>
    </xf>
    <xf numFmtId="0" fontId="106" fillId="51" borderId="0" xfId="0" applyFont="1" applyFill="1" applyBorder="1" applyAlignment="1">
      <alignment horizontal="center" vertical="center" wrapText="1"/>
    </xf>
    <xf numFmtId="0" fontId="106" fillId="51" borderId="0" xfId="0" applyFont="1" applyFill="1" applyBorder="1" applyAlignment="1">
      <alignment horizontal="centerContinuous" vertical="center" wrapText="1"/>
    </xf>
    <xf numFmtId="2" fontId="165" fillId="51" borderId="0" xfId="340" applyNumberFormat="1" applyFont="1" applyFill="1" applyBorder="1" applyAlignment="1">
      <alignment horizontal="right" wrapText="1"/>
    </xf>
    <xf numFmtId="0" fontId="106" fillId="51" borderId="0" xfId="340" applyFont="1" applyFill="1" applyBorder="1" applyAlignment="1">
      <alignment horizontal="right" wrapText="1"/>
    </xf>
    <xf numFmtId="2" fontId="165" fillId="51" borderId="38" xfId="340" applyNumberFormat="1" applyFont="1" applyFill="1" applyBorder="1" applyAlignment="1">
      <alignment horizontal="right" wrapText="1"/>
    </xf>
    <xf numFmtId="0" fontId="177" fillId="28" borderId="0" xfId="340" applyFont="1" applyFill="1" applyAlignment="1">
      <alignment horizontal="right"/>
    </xf>
    <xf numFmtId="0" fontId="106" fillId="28" borderId="0" xfId="340" applyFont="1" applyFill="1" applyBorder="1" applyAlignment="1">
      <alignment horizontal="right" wrapText="1"/>
    </xf>
    <xf numFmtId="0" fontId="177" fillId="28" borderId="0" xfId="340" applyFont="1" applyFill="1" applyBorder="1" applyAlignment="1">
      <alignment horizontal="right"/>
    </xf>
    <xf numFmtId="0" fontId="33" fillId="28" borderId="0" xfId="340" applyFont="1" applyFill="1" applyBorder="1" applyAlignment="1">
      <alignment horizontal="right" wrapText="1"/>
    </xf>
    <xf numFmtId="0" fontId="106" fillId="51" borderId="37" xfId="0" applyFont="1" applyFill="1" applyBorder="1" applyAlignment="1">
      <alignment horizontal="center" vertical="center" wrapText="1"/>
    </xf>
    <xf numFmtId="0" fontId="106" fillId="51" borderId="37" xfId="0" applyFont="1" applyFill="1" applyBorder="1" applyAlignment="1">
      <alignment horizontal="centerContinuous" vertical="center" wrapText="1"/>
    </xf>
    <xf numFmtId="2" fontId="165" fillId="51" borderId="37" xfId="340" applyNumberFormat="1" applyFont="1" applyFill="1" applyBorder="1" applyAlignment="1">
      <alignment horizontal="right" wrapText="1"/>
    </xf>
    <xf numFmtId="0" fontId="106" fillId="51" borderId="37" xfId="340" applyFont="1" applyFill="1" applyBorder="1" applyAlignment="1">
      <alignment horizontal="right" wrapText="1"/>
    </xf>
    <xf numFmtId="2" fontId="165" fillId="51" borderId="40" xfId="340" applyNumberFormat="1" applyFont="1" applyFill="1" applyBorder="1" applyAlignment="1">
      <alignment horizontal="right" wrapText="1"/>
    </xf>
    <xf numFmtId="2" fontId="165" fillId="51" borderId="41" xfId="340" applyNumberFormat="1" applyFont="1" applyFill="1" applyBorder="1" applyAlignment="1">
      <alignment horizontal="right" wrapText="1"/>
    </xf>
    <xf numFmtId="0" fontId="165" fillId="28" borderId="42" xfId="0" applyFont="1" applyFill="1" applyBorder="1" applyAlignment="1">
      <alignment horizontal="right"/>
    </xf>
    <xf numFmtId="164" fontId="106" fillId="52" borderId="0" xfId="340" applyNumberFormat="1" applyFont="1" applyFill="1" applyBorder="1" applyAlignment="1">
      <alignment horizontal="center" vertical="center" wrapText="1"/>
    </xf>
    <xf numFmtId="164" fontId="165" fillId="52" borderId="0" xfId="340" applyNumberFormat="1" applyFont="1" applyFill="1" applyBorder="1" applyAlignment="1">
      <alignment horizontal="center" vertical="center" wrapText="1"/>
    </xf>
    <xf numFmtId="164" fontId="165" fillId="28" borderId="0" xfId="2" quotePrefix="1" applyNumberFormat="1" applyFont="1" applyFill="1" applyBorder="1" applyAlignment="1">
      <alignment horizontal="center" vertical="center"/>
    </xf>
    <xf numFmtId="164" fontId="165" fillId="28" borderId="0" xfId="2" applyNumberFormat="1" applyFont="1" applyFill="1" applyBorder="1" applyAlignment="1">
      <alignment horizontal="center" vertical="center"/>
    </xf>
    <xf numFmtId="2" fontId="165" fillId="28" borderId="0" xfId="340" applyNumberFormat="1" applyFont="1" applyFill="1" applyBorder="1" applyAlignment="1">
      <alignment horizontal="right" vertical="center" wrapText="1"/>
    </xf>
    <xf numFmtId="0" fontId="106" fillId="28" borderId="0" xfId="340" applyFont="1" applyFill="1" applyBorder="1" applyAlignment="1">
      <alignment horizontal="right" vertical="center" wrapText="1"/>
    </xf>
    <xf numFmtId="2" fontId="165" fillId="28" borderId="0" xfId="340" applyNumberFormat="1" applyFont="1" applyFill="1" applyBorder="1" applyAlignment="1">
      <alignment horizontal="center" vertical="center" wrapText="1"/>
    </xf>
    <xf numFmtId="0" fontId="177" fillId="28" borderId="35" xfId="340" applyFont="1" applyFill="1" applyBorder="1" applyAlignment="1">
      <alignment vertical="center"/>
    </xf>
    <xf numFmtId="164" fontId="165" fillId="52" borderId="36" xfId="340" applyNumberFormat="1" applyFont="1" applyFill="1" applyBorder="1" applyAlignment="1">
      <alignment horizontal="center" vertical="center" wrapText="1"/>
    </xf>
    <xf numFmtId="2" fontId="165" fillId="28" borderId="38" xfId="340" applyNumberFormat="1" applyFont="1" applyFill="1" applyBorder="1" applyAlignment="1">
      <alignment horizontal="center" vertical="center" wrapText="1"/>
    </xf>
    <xf numFmtId="0" fontId="165" fillId="28" borderId="43" xfId="0" applyFont="1" applyFill="1" applyBorder="1" applyAlignment="1">
      <alignment horizontal="right"/>
    </xf>
    <xf numFmtId="164" fontId="165" fillId="54" borderId="57" xfId="2" applyNumberFormat="1" applyFont="1" applyFill="1" applyBorder="1" applyAlignment="1">
      <alignment horizontal="center" vertical="center"/>
    </xf>
    <xf numFmtId="0" fontId="177" fillId="52" borderId="0" xfId="340" applyFont="1" applyFill="1" applyAlignment="1">
      <alignment horizontal="right"/>
    </xf>
    <xf numFmtId="164" fontId="165" fillId="52" borderId="43" xfId="2" applyNumberFormat="1" applyFont="1" applyFill="1" applyBorder="1" applyAlignment="1">
      <alignment horizontal="right"/>
    </xf>
    <xf numFmtId="164" fontId="106" fillId="28" borderId="0" xfId="340" applyNumberFormat="1" applyFont="1" applyFill="1" applyBorder="1" applyAlignment="1">
      <alignment horizontal="right" wrapText="1"/>
    </xf>
    <xf numFmtId="164" fontId="106" fillId="28" borderId="0" xfId="340" applyNumberFormat="1" applyFont="1" applyFill="1" applyBorder="1" applyAlignment="1">
      <alignment horizontal="left" indent="1"/>
    </xf>
    <xf numFmtId="164" fontId="106" fillId="28" borderId="0" xfId="340" applyNumberFormat="1" applyFont="1" applyFill="1" applyBorder="1" applyAlignment="1">
      <alignment horizontal="left" wrapText="1" indent="1"/>
    </xf>
    <xf numFmtId="164" fontId="177" fillId="28" borderId="0" xfId="340" applyNumberFormat="1" applyFont="1" applyFill="1" applyBorder="1" applyAlignment="1">
      <alignment horizontal="right"/>
    </xf>
    <xf numFmtId="0" fontId="177" fillId="52" borderId="0" xfId="340" applyFont="1" applyFill="1" applyBorder="1" applyAlignment="1">
      <alignment horizontal="right"/>
    </xf>
    <xf numFmtId="164" fontId="165" fillId="28" borderId="0" xfId="0" applyNumberFormat="1" applyFont="1" applyFill="1" applyBorder="1" applyAlignment="1">
      <alignment horizontal="left" vertical="center" indent="1"/>
    </xf>
    <xf numFmtId="0" fontId="177" fillId="52" borderId="0" xfId="340" applyFont="1" applyFill="1"/>
    <xf numFmtId="2" fontId="165" fillId="28" borderId="43" xfId="340" applyNumberFormat="1" applyFont="1" applyFill="1" applyBorder="1" applyAlignment="1">
      <alignment horizontal="right" vertical="center"/>
    </xf>
    <xf numFmtId="164" fontId="165" fillId="28" borderId="0" xfId="340" applyNumberFormat="1" applyFont="1" applyFill="1" applyBorder="1" applyAlignment="1">
      <alignment horizontal="center" vertical="center"/>
    </xf>
    <xf numFmtId="164" fontId="165" fillId="28" borderId="0" xfId="358" applyNumberFormat="1" applyFont="1" applyFill="1" applyBorder="1" applyAlignment="1">
      <alignment horizontal="center" vertical="center"/>
    </xf>
    <xf numFmtId="164" fontId="106" fillId="28" borderId="0" xfId="340" applyNumberFormat="1" applyFont="1" applyFill="1" applyBorder="1" applyAlignment="1">
      <alignment horizontal="center" vertical="center"/>
    </xf>
    <xf numFmtId="164" fontId="177" fillId="28" borderId="0" xfId="340" applyNumberFormat="1" applyFont="1" applyFill="1"/>
    <xf numFmtId="164" fontId="204" fillId="28" borderId="0" xfId="2" applyNumberFormat="1" applyFont="1" applyFill="1" applyBorder="1" applyAlignment="1">
      <alignment horizontal="center" vertical="center"/>
    </xf>
    <xf numFmtId="2" fontId="165" fillId="54" borderId="43" xfId="340" applyNumberFormat="1" applyFont="1" applyFill="1" applyBorder="1" applyAlignment="1">
      <alignment horizontal="right" vertical="center"/>
    </xf>
    <xf numFmtId="164" fontId="165" fillId="54" borderId="0" xfId="340" applyNumberFormat="1" applyFont="1" applyFill="1" applyBorder="1" applyAlignment="1">
      <alignment horizontal="center" vertical="center"/>
    </xf>
    <xf numFmtId="164" fontId="165" fillId="54" borderId="0" xfId="2" applyNumberFormat="1" applyFont="1" applyFill="1" applyBorder="1" applyAlignment="1">
      <alignment horizontal="center" vertical="center"/>
    </xf>
    <xf numFmtId="164" fontId="106" fillId="54" borderId="0" xfId="340" applyNumberFormat="1" applyFont="1" applyFill="1" applyBorder="1" applyAlignment="1">
      <alignment horizontal="center" vertical="center"/>
    </xf>
    <xf numFmtId="0" fontId="177" fillId="54" borderId="35" xfId="340" applyFont="1" applyFill="1" applyBorder="1" applyAlignment="1">
      <alignment vertical="center"/>
    </xf>
    <xf numFmtId="164" fontId="177" fillId="54" borderId="0" xfId="340" applyNumberFormat="1" applyFont="1" applyFill="1"/>
    <xf numFmtId="164" fontId="106" fillId="54" borderId="0" xfId="340" applyNumberFormat="1" applyFont="1" applyFill="1" applyBorder="1" applyAlignment="1">
      <alignment horizontal="right" wrapText="1"/>
    </xf>
    <xf numFmtId="0" fontId="177" fillId="54" borderId="0" xfId="340" applyFont="1" applyFill="1" applyBorder="1"/>
    <xf numFmtId="164" fontId="106" fillId="54" borderId="0" xfId="340" applyNumberFormat="1" applyFont="1" applyFill="1" applyBorder="1" applyAlignment="1">
      <alignment horizontal="left" indent="1"/>
    </xf>
    <xf numFmtId="164" fontId="165" fillId="54" borderId="0" xfId="0" applyNumberFormat="1" applyFont="1" applyFill="1" applyBorder="1" applyAlignment="1">
      <alignment horizontal="left" vertical="center" indent="1"/>
    </xf>
    <xf numFmtId="164" fontId="177" fillId="54" borderId="0" xfId="340" applyNumberFormat="1" applyFont="1" applyFill="1" applyBorder="1" applyAlignment="1">
      <alignment horizontal="right"/>
    </xf>
    <xf numFmtId="0" fontId="177" fillId="54" borderId="0" xfId="340" applyFont="1" applyFill="1"/>
    <xf numFmtId="178" fontId="177" fillId="54" borderId="0" xfId="527" applyNumberFormat="1" applyFont="1" applyFill="1" applyBorder="1"/>
    <xf numFmtId="164" fontId="177" fillId="54" borderId="0" xfId="340" applyNumberFormat="1" applyFont="1" applyFill="1" applyBorder="1"/>
    <xf numFmtId="2" fontId="165" fillId="54" borderId="36" xfId="340" applyNumberFormat="1" applyFont="1" applyFill="1" applyBorder="1" applyAlignment="1">
      <alignment horizontal="right" vertical="center"/>
    </xf>
    <xf numFmtId="164" fontId="106" fillId="52" borderId="104" xfId="340" applyNumberFormat="1" applyFont="1" applyFill="1" applyBorder="1" applyAlignment="1">
      <alignment horizontal="center" vertical="center" wrapText="1"/>
    </xf>
    <xf numFmtId="164" fontId="165" fillId="54" borderId="0" xfId="340" applyNumberFormat="1" applyFont="1" applyFill="1" applyBorder="1" applyAlignment="1">
      <alignment horizontal="right" wrapText="1"/>
    </xf>
    <xf numFmtId="164" fontId="165" fillId="54" borderId="0" xfId="340" applyNumberFormat="1" applyFont="1" applyFill="1" applyBorder="1"/>
    <xf numFmtId="164" fontId="165" fillId="54" borderId="0" xfId="340" applyNumberFormat="1" applyFont="1" applyFill="1" applyBorder="1" applyAlignment="1">
      <alignment horizontal="left" indent="1"/>
    </xf>
    <xf numFmtId="164" fontId="165" fillId="54" borderId="0" xfId="340" applyNumberFormat="1" applyFont="1" applyFill="1" applyBorder="1" applyAlignment="1">
      <alignment horizontal="left" vertical="center" wrapText="1" indent="1"/>
    </xf>
    <xf numFmtId="0" fontId="203" fillId="54" borderId="0" xfId="340" applyFont="1" applyFill="1"/>
    <xf numFmtId="164" fontId="165" fillId="54" borderId="0" xfId="358" applyNumberFormat="1" applyFont="1" applyFill="1" applyBorder="1" applyAlignment="1">
      <alignment horizontal="center" vertical="center"/>
    </xf>
    <xf numFmtId="0" fontId="203" fillId="54" borderId="35" xfId="340" applyFont="1" applyFill="1" applyBorder="1" applyAlignment="1">
      <alignment vertical="center"/>
    </xf>
    <xf numFmtId="178" fontId="205" fillId="54" borderId="0" xfId="340" applyNumberFormat="1" applyFont="1" applyFill="1" applyBorder="1"/>
    <xf numFmtId="164" fontId="206" fillId="54" borderId="0" xfId="340" applyNumberFormat="1" applyFont="1" applyFill="1" applyBorder="1" applyAlignment="1">
      <alignment horizontal="left" indent="1"/>
    </xf>
    <xf numFmtId="164" fontId="207" fillId="54" borderId="0" xfId="340" applyNumberFormat="1" applyFont="1" applyFill="1" applyBorder="1" applyAlignment="1">
      <alignment horizontal="left" indent="1"/>
    </xf>
    <xf numFmtId="164" fontId="206" fillId="54" borderId="0" xfId="340" applyNumberFormat="1" applyFont="1" applyFill="1" applyBorder="1" applyAlignment="1">
      <alignment horizontal="left" vertical="center" wrapText="1" indent="1"/>
    </xf>
    <xf numFmtId="1" fontId="203" fillId="54" borderId="35" xfId="340" applyNumberFormat="1" applyFont="1" applyFill="1" applyBorder="1" applyAlignment="1">
      <alignment vertical="center"/>
    </xf>
    <xf numFmtId="164" fontId="165" fillId="28" borderId="104" xfId="2" applyNumberFormat="1" applyFont="1" applyFill="1" applyBorder="1" applyAlignment="1">
      <alignment horizontal="center" vertical="center"/>
    </xf>
    <xf numFmtId="164" fontId="165" fillId="28" borderId="57" xfId="340" applyNumberFormat="1" applyFont="1" applyFill="1" applyBorder="1" applyAlignment="1">
      <alignment horizontal="center" vertical="center"/>
    </xf>
    <xf numFmtId="1" fontId="203" fillId="54" borderId="38" xfId="340" applyNumberFormat="1" applyFont="1" applyFill="1" applyBorder="1" applyAlignment="1">
      <alignment vertical="center"/>
    </xf>
    <xf numFmtId="164" fontId="165" fillId="54" borderId="36" xfId="2" applyNumberFormat="1" applyFont="1" applyFill="1" applyBorder="1" applyAlignment="1">
      <alignment horizontal="center" vertical="center"/>
    </xf>
    <xf numFmtId="2" fontId="165" fillId="54" borderId="0" xfId="2" applyNumberFormat="1" applyFont="1" applyFill="1" applyBorder="1" applyAlignment="1">
      <alignment horizontal="center" vertical="center"/>
    </xf>
    <xf numFmtId="2" fontId="165" fillId="54" borderId="0" xfId="340" applyNumberFormat="1" applyFont="1" applyFill="1" applyBorder="1" applyAlignment="1">
      <alignment horizontal="center" vertical="center"/>
    </xf>
    <xf numFmtId="2" fontId="186" fillId="54" borderId="36" xfId="340" applyNumberFormat="1" applyFont="1" applyFill="1" applyBorder="1" applyAlignment="1">
      <alignment horizontal="right" vertical="center"/>
    </xf>
    <xf numFmtId="164" fontId="208" fillId="54" borderId="0" xfId="2" applyNumberFormat="1" applyFont="1" applyFill="1" applyBorder="1" applyAlignment="1">
      <alignment horizontal="center" vertical="center"/>
    </xf>
    <xf numFmtId="0" fontId="177" fillId="54" borderId="61" xfId="340" applyFont="1" applyFill="1" applyBorder="1"/>
    <xf numFmtId="0" fontId="177" fillId="54" borderId="57" xfId="340" applyFont="1" applyFill="1" applyBorder="1"/>
    <xf numFmtId="2" fontId="165" fillId="54" borderId="0" xfId="340" applyNumberFormat="1" applyFont="1" applyFill="1" applyBorder="1" applyAlignment="1">
      <alignment horizontal="right" vertical="center"/>
    </xf>
    <xf numFmtId="164" fontId="165" fillId="54" borderId="0" xfId="340" applyNumberFormat="1" applyFont="1" applyFill="1" applyBorder="1" applyAlignment="1">
      <alignment horizontal="center" vertical="center" wrapText="1"/>
    </xf>
    <xf numFmtId="1" fontId="203" fillId="54" borderId="57" xfId="340" applyNumberFormat="1" applyFont="1" applyFill="1" applyBorder="1" applyAlignment="1">
      <alignment vertical="center"/>
    </xf>
    <xf numFmtId="2" fontId="186" fillId="54" borderId="0" xfId="340" applyNumberFormat="1" applyFont="1" applyFill="1" applyBorder="1" applyAlignment="1">
      <alignment horizontal="right" vertical="center"/>
    </xf>
    <xf numFmtId="164" fontId="165" fillId="54" borderId="61" xfId="2" applyNumberFormat="1" applyFont="1" applyFill="1" applyBorder="1" applyAlignment="1">
      <alignment horizontal="center" vertical="center"/>
    </xf>
    <xf numFmtId="43" fontId="177" fillId="54" borderId="0" xfId="531" applyFont="1" applyFill="1"/>
    <xf numFmtId="2" fontId="165" fillId="54" borderId="106" xfId="340" applyNumberFormat="1" applyFont="1" applyFill="1" applyBorder="1" applyAlignment="1">
      <alignment horizontal="right" vertical="center"/>
    </xf>
    <xf numFmtId="164" fontId="165" fillId="28" borderId="56" xfId="2" applyNumberFormat="1" applyFont="1" applyFill="1" applyBorder="1" applyAlignment="1">
      <alignment horizontal="center" vertical="center"/>
    </xf>
    <xf numFmtId="164" fontId="165" fillId="54" borderId="56" xfId="2" applyNumberFormat="1" applyFont="1" applyFill="1" applyBorder="1" applyAlignment="1">
      <alignment horizontal="center" vertical="center"/>
    </xf>
    <xf numFmtId="164" fontId="165" fillId="54" borderId="56" xfId="358" applyNumberFormat="1" applyFont="1" applyFill="1" applyBorder="1" applyAlignment="1">
      <alignment horizontal="center" vertical="center"/>
    </xf>
    <xf numFmtId="164" fontId="208" fillId="54" borderId="56" xfId="2" applyNumberFormat="1" applyFont="1" applyFill="1" applyBorder="1" applyAlignment="1">
      <alignment horizontal="center" vertical="center"/>
    </xf>
    <xf numFmtId="164" fontId="165" fillId="54" borderId="56" xfId="340" applyNumberFormat="1" applyFont="1" applyFill="1" applyBorder="1" applyAlignment="1">
      <alignment horizontal="center" vertical="center" wrapText="1"/>
    </xf>
    <xf numFmtId="164" fontId="165" fillId="54" borderId="56" xfId="340" applyNumberFormat="1" applyFont="1" applyFill="1" applyBorder="1" applyAlignment="1">
      <alignment horizontal="center" vertical="center"/>
    </xf>
    <xf numFmtId="164" fontId="165" fillId="28" borderId="94" xfId="340" applyNumberFormat="1" applyFont="1" applyFill="1" applyBorder="1" applyAlignment="1">
      <alignment horizontal="center" vertical="center"/>
    </xf>
    <xf numFmtId="164" fontId="165" fillId="54" borderId="123" xfId="2" applyNumberFormat="1" applyFont="1" applyFill="1" applyBorder="1" applyAlignment="1">
      <alignment horizontal="center" vertical="center"/>
    </xf>
    <xf numFmtId="2" fontId="186" fillId="54" borderId="123" xfId="340" applyNumberFormat="1" applyFont="1" applyFill="1" applyBorder="1" applyAlignment="1">
      <alignment horizontal="center" vertical="center"/>
    </xf>
    <xf numFmtId="2" fontId="208" fillId="54" borderId="98" xfId="340" applyNumberFormat="1" applyFont="1" applyFill="1" applyBorder="1" applyAlignment="1">
      <alignment horizontal="right" vertical="center"/>
    </xf>
    <xf numFmtId="164" fontId="208" fillId="28" borderId="0" xfId="2" applyNumberFormat="1" applyFont="1" applyFill="1" applyBorder="1" applyAlignment="1">
      <alignment horizontal="center" vertical="center"/>
    </xf>
    <xf numFmtId="164" fontId="208" fillId="54" borderId="0" xfId="340" applyNumberFormat="1" applyFont="1" applyFill="1" applyBorder="1" applyAlignment="1">
      <alignment horizontal="center" vertical="center" wrapText="1"/>
    </xf>
    <xf numFmtId="164" fontId="208" fillId="54" borderId="0" xfId="340" applyNumberFormat="1" applyFont="1" applyFill="1" applyBorder="1" applyAlignment="1">
      <alignment horizontal="center" vertical="center"/>
    </xf>
    <xf numFmtId="164" fontId="208" fillId="54" borderId="57" xfId="340" applyNumberFormat="1" applyFont="1" applyFill="1" applyBorder="1" applyAlignment="1">
      <alignment horizontal="center" vertical="center"/>
    </xf>
    <xf numFmtId="164" fontId="208" fillId="54" borderId="118" xfId="340" applyNumberFormat="1" applyFont="1" applyFill="1" applyBorder="1" applyAlignment="1">
      <alignment horizontal="center" vertical="center"/>
    </xf>
    <xf numFmtId="164" fontId="208" fillId="54" borderId="119" xfId="340" applyNumberFormat="1" applyFont="1" applyFill="1" applyBorder="1" applyAlignment="1">
      <alignment horizontal="center" vertical="center"/>
    </xf>
    <xf numFmtId="2" fontId="208" fillId="54" borderId="119" xfId="340" applyNumberFormat="1" applyFont="1" applyFill="1" applyBorder="1" applyAlignment="1">
      <alignment horizontal="center" vertical="center"/>
    </xf>
    <xf numFmtId="164" fontId="208" fillId="54" borderId="117" xfId="340" applyNumberFormat="1" applyFont="1" applyFill="1" applyBorder="1" applyAlignment="1">
      <alignment horizontal="center" vertical="center"/>
    </xf>
    <xf numFmtId="164" fontId="208" fillId="54" borderId="36" xfId="340" applyNumberFormat="1" applyFont="1" applyFill="1" applyBorder="1" applyAlignment="1">
      <alignment horizontal="center" vertical="center"/>
    </xf>
    <xf numFmtId="2" fontId="208" fillId="54" borderId="0" xfId="340" applyNumberFormat="1" applyFont="1" applyFill="1" applyBorder="1" applyAlignment="1">
      <alignment horizontal="center" vertical="center"/>
    </xf>
    <xf numFmtId="164" fontId="208" fillId="28" borderId="104" xfId="2" applyNumberFormat="1" applyFont="1" applyFill="1" applyBorder="1" applyAlignment="1">
      <alignment horizontal="center" vertical="center"/>
    </xf>
    <xf numFmtId="1" fontId="203" fillId="54" borderId="0" xfId="340" applyNumberFormat="1" applyFont="1" applyFill="1" applyBorder="1" applyAlignment="1">
      <alignment vertical="center"/>
    </xf>
    <xf numFmtId="2" fontId="208" fillId="54" borderId="105" xfId="340" applyNumberFormat="1" applyFont="1" applyFill="1" applyBorder="1" applyAlignment="1">
      <alignment horizontal="right" vertical="center"/>
    </xf>
    <xf numFmtId="164" fontId="208" fillId="28" borderId="97" xfId="2" applyNumberFormat="1" applyFont="1" applyFill="1" applyBorder="1" applyAlignment="1">
      <alignment horizontal="center" vertical="center"/>
    </xf>
    <xf numFmtId="164" fontId="208" fillId="28" borderId="55" xfId="2" applyNumberFormat="1" applyFont="1" applyFill="1" applyBorder="1" applyAlignment="1">
      <alignment horizontal="center" vertical="center"/>
    </xf>
    <xf numFmtId="164" fontId="208" fillId="54" borderId="55" xfId="2" applyNumberFormat="1" applyFont="1" applyFill="1" applyBorder="1" applyAlignment="1">
      <alignment horizontal="center" vertical="center"/>
    </xf>
    <xf numFmtId="164" fontId="208" fillId="54" borderId="55" xfId="340" applyNumberFormat="1" applyFont="1" applyFill="1" applyBorder="1" applyAlignment="1">
      <alignment horizontal="center" vertical="center" wrapText="1"/>
    </xf>
    <xf numFmtId="164" fontId="165" fillId="54" borderId="55" xfId="340" applyNumberFormat="1" applyFont="1" applyFill="1" applyBorder="1" applyAlignment="1">
      <alignment horizontal="center" vertical="center"/>
    </xf>
    <xf numFmtId="164" fontId="208" fillId="54" borderId="55" xfId="340" applyNumberFormat="1" applyFont="1" applyFill="1" applyBorder="1" applyAlignment="1">
      <alignment horizontal="center" vertical="center"/>
    </xf>
    <xf numFmtId="164" fontId="208" fillId="54" borderId="41" xfId="340" applyNumberFormat="1" applyFont="1" applyFill="1" applyBorder="1" applyAlignment="1">
      <alignment horizontal="center" vertical="center"/>
    </xf>
    <xf numFmtId="164" fontId="208" fillId="54" borderId="37" xfId="340" applyNumberFormat="1" applyFont="1" applyFill="1" applyBorder="1" applyAlignment="1">
      <alignment horizontal="center" vertical="center"/>
    </xf>
    <xf numFmtId="2" fontId="208" fillId="54" borderId="37" xfId="340" applyNumberFormat="1" applyFont="1" applyFill="1" applyBorder="1" applyAlignment="1">
      <alignment horizontal="center" vertical="center"/>
    </xf>
    <xf numFmtId="164" fontId="208" fillId="54" borderId="75" xfId="340" applyNumberFormat="1" applyFont="1" applyFill="1" applyBorder="1" applyAlignment="1">
      <alignment horizontal="center" vertical="center"/>
    </xf>
    <xf numFmtId="2" fontId="165" fillId="54" borderId="43" xfId="2" applyNumberFormat="1" applyFont="1" applyFill="1" applyBorder="1" applyAlignment="1">
      <alignment horizontal="left" vertical="top" wrapText="1"/>
    </xf>
    <xf numFmtId="0" fontId="165" fillId="54" borderId="64" xfId="0" applyFont="1" applyFill="1" applyBorder="1" applyAlignment="1">
      <alignment vertical="center"/>
    </xf>
    <xf numFmtId="0" fontId="177" fillId="54" borderId="59" xfId="340" applyFont="1" applyFill="1" applyBorder="1"/>
    <xf numFmtId="0" fontId="133" fillId="54" borderId="61" xfId="0" applyFont="1" applyFill="1" applyBorder="1" applyAlignment="1">
      <alignment wrapText="1"/>
    </xf>
    <xf numFmtId="0" fontId="133" fillId="54" borderId="0" xfId="0" applyFont="1" applyFill="1" applyBorder="1" applyAlignment="1">
      <alignment wrapText="1"/>
    </xf>
    <xf numFmtId="0" fontId="133" fillId="54" borderId="57" xfId="0" applyFont="1" applyFill="1" applyBorder="1" applyAlignment="1">
      <alignment wrapText="1"/>
    </xf>
    <xf numFmtId="164" fontId="106" fillId="54" borderId="0" xfId="340" applyNumberFormat="1" applyFont="1" applyFill="1" applyBorder="1"/>
    <xf numFmtId="0" fontId="177" fillId="28" borderId="43" xfId="340" applyFont="1" applyFill="1" applyBorder="1"/>
    <xf numFmtId="0" fontId="106" fillId="28" borderId="38" xfId="340" applyFont="1" applyFill="1" applyBorder="1" applyAlignment="1">
      <alignment horizontal="left" vertical="center"/>
    </xf>
    <xf numFmtId="0" fontId="177" fillId="28" borderId="57" xfId="340" applyFont="1" applyFill="1" applyBorder="1"/>
    <xf numFmtId="16" fontId="177" fillId="28" borderId="43" xfId="340" applyNumberFormat="1" applyFont="1" applyFill="1" applyBorder="1"/>
    <xf numFmtId="0" fontId="165" fillId="28" borderId="0" xfId="0" applyFont="1" applyFill="1" applyBorder="1" applyAlignment="1">
      <alignment vertical="center"/>
    </xf>
    <xf numFmtId="0" fontId="177" fillId="28" borderId="38" xfId="340" applyFont="1" applyFill="1" applyBorder="1"/>
    <xf numFmtId="16" fontId="177" fillId="28" borderId="99" xfId="340" applyNumberFormat="1" applyFont="1" applyFill="1" applyBorder="1"/>
    <xf numFmtId="0" fontId="165" fillId="52" borderId="46" xfId="0" applyFont="1" applyFill="1" applyBorder="1" applyAlignment="1">
      <alignment vertical="center"/>
    </xf>
    <xf numFmtId="0" fontId="177" fillId="28" borderId="46" xfId="340" applyFont="1" applyFill="1" applyBorder="1"/>
    <xf numFmtId="0" fontId="177" fillId="28" borderId="107" xfId="340" applyFont="1" applyFill="1" applyBorder="1"/>
    <xf numFmtId="0" fontId="177" fillId="28" borderId="47" xfId="340" applyFont="1" applyFill="1" applyBorder="1"/>
    <xf numFmtId="16" fontId="177" fillId="28" borderId="0" xfId="340" applyNumberFormat="1" applyFont="1" applyFill="1"/>
    <xf numFmtId="2" fontId="165" fillId="28" borderId="35" xfId="340" applyNumberFormat="1" applyFont="1" applyFill="1" applyBorder="1" applyAlignment="1">
      <alignment horizontal="right" wrapText="1"/>
    </xf>
    <xf numFmtId="164" fontId="202" fillId="51" borderId="45" xfId="2" applyNumberFormat="1" applyFont="1" applyFill="1" applyBorder="1" applyAlignment="1">
      <alignment vertical="top" wrapText="1"/>
    </xf>
    <xf numFmtId="164" fontId="202" fillId="51" borderId="46" xfId="2" applyNumberFormat="1" applyFont="1" applyFill="1" applyBorder="1" applyAlignment="1">
      <alignment vertical="top" wrapText="1"/>
    </xf>
    <xf numFmtId="164" fontId="202" fillId="51" borderId="121" xfId="2" applyNumberFormat="1" applyFont="1" applyFill="1" applyBorder="1" applyAlignment="1">
      <alignment vertical="top" wrapText="1"/>
    </xf>
    <xf numFmtId="0" fontId="177" fillId="52" borderId="0" xfId="340" applyFont="1" applyFill="1" applyAlignment="1">
      <alignment vertical="center"/>
    </xf>
    <xf numFmtId="0" fontId="177" fillId="51" borderId="55" xfId="0" applyFont="1" applyFill="1" applyBorder="1" applyAlignment="1">
      <alignment horizontal="centerContinuous" vertical="center" wrapText="1"/>
    </xf>
    <xf numFmtId="0" fontId="177" fillId="51" borderId="36" xfId="340" applyFont="1" applyFill="1" applyBorder="1" applyAlignment="1">
      <alignment vertical="center" wrapText="1"/>
    </xf>
    <xf numFmtId="0" fontId="177" fillId="51" borderId="57" xfId="340" applyFont="1" applyFill="1" applyBorder="1" applyAlignment="1">
      <alignment vertical="center" wrapText="1"/>
    </xf>
    <xf numFmtId="0" fontId="177" fillId="54" borderId="0" xfId="340" applyFont="1" applyFill="1" applyAlignment="1">
      <alignment vertical="center"/>
    </xf>
    <xf numFmtId="164" fontId="165" fillId="53" borderId="41" xfId="2" applyNumberFormat="1" applyFont="1" applyFill="1" applyBorder="1" applyAlignment="1">
      <alignment horizontal="center" wrapText="1"/>
    </xf>
    <xf numFmtId="2" fontId="165" fillId="53" borderId="37" xfId="340" applyNumberFormat="1" applyFont="1" applyFill="1" applyBorder="1" applyAlignment="1">
      <alignment horizontal="center" wrapText="1"/>
    </xf>
    <xf numFmtId="2" fontId="165" fillId="53" borderId="65" xfId="340" applyNumberFormat="1" applyFont="1" applyFill="1" applyBorder="1" applyAlignment="1">
      <alignment horizontal="center" wrapText="1"/>
    </xf>
    <xf numFmtId="2" fontId="106" fillId="53" borderId="62" xfId="340" applyNumberFormat="1" applyFont="1" applyFill="1" applyBorder="1" applyAlignment="1">
      <alignment horizontal="center" wrapText="1"/>
    </xf>
    <xf numFmtId="0" fontId="106" fillId="53" borderId="37" xfId="340" applyFont="1" applyFill="1" applyBorder="1" applyAlignment="1">
      <alignment horizontal="center" wrapText="1"/>
    </xf>
    <xf numFmtId="2" fontId="106" fillId="53" borderId="37" xfId="340" applyNumberFormat="1" applyFont="1" applyFill="1" applyBorder="1" applyAlignment="1">
      <alignment horizontal="center" wrapText="1"/>
    </xf>
    <xf numFmtId="2" fontId="106" fillId="53" borderId="38" xfId="340" applyNumberFormat="1" applyFont="1" applyFill="1" applyBorder="1" applyAlignment="1">
      <alignment horizontal="center" wrapText="1"/>
    </xf>
    <xf numFmtId="2" fontId="165" fillId="54" borderId="35" xfId="340" applyNumberFormat="1" applyFont="1" applyFill="1" applyBorder="1" applyAlignment="1">
      <alignment horizontal="right" wrapText="1"/>
    </xf>
    <xf numFmtId="2" fontId="106" fillId="53" borderId="41" xfId="340" applyNumberFormat="1" applyFont="1" applyFill="1" applyBorder="1" applyAlignment="1">
      <alignment horizontal="center" wrapText="1"/>
    </xf>
    <xf numFmtId="2" fontId="106" fillId="53" borderId="75" xfId="340" applyNumberFormat="1" applyFont="1" applyFill="1" applyBorder="1" applyAlignment="1">
      <alignment horizontal="center" wrapText="1"/>
    </xf>
    <xf numFmtId="0" fontId="177" fillId="54" borderId="0" xfId="340" applyFont="1" applyFill="1" applyAlignment="1">
      <alignment horizontal="center"/>
    </xf>
    <xf numFmtId="0" fontId="165" fillId="28" borderId="43" xfId="0" quotePrefix="1" applyFont="1" applyFill="1" applyBorder="1" applyAlignment="1">
      <alignment horizontal="right"/>
    </xf>
    <xf numFmtId="164" fontId="165" fillId="52" borderId="44" xfId="340" applyNumberFormat="1" applyFont="1" applyFill="1" applyBorder="1" applyAlignment="1">
      <alignment horizontal="center" vertical="center" wrapText="1"/>
    </xf>
    <xf numFmtId="2" fontId="165" fillId="28" borderId="38" xfId="340" applyNumberFormat="1" applyFont="1" applyFill="1" applyBorder="1" applyAlignment="1">
      <alignment horizontal="right" vertical="center" wrapText="1"/>
    </xf>
    <xf numFmtId="164" fontId="165" fillId="52" borderId="63" xfId="340" applyNumberFormat="1" applyFont="1" applyFill="1" applyBorder="1" applyAlignment="1">
      <alignment horizontal="center" vertical="center" wrapText="1"/>
    </xf>
    <xf numFmtId="164" fontId="106" fillId="52" borderId="83" xfId="340" applyNumberFormat="1" applyFont="1" applyFill="1" applyBorder="1" applyAlignment="1">
      <alignment horizontal="center" vertical="center" wrapText="1"/>
    </xf>
    <xf numFmtId="0" fontId="177" fillId="54" borderId="0" xfId="340" applyFont="1" applyFill="1" applyAlignment="1">
      <alignment horizontal="right"/>
    </xf>
    <xf numFmtId="164" fontId="165" fillId="52" borderId="38" xfId="340" applyNumberFormat="1" applyFont="1" applyFill="1" applyBorder="1" applyAlignment="1">
      <alignment horizontal="center" vertical="center" wrapText="1"/>
    </xf>
    <xf numFmtId="164" fontId="106" fillId="52" borderId="57" xfId="340" applyNumberFormat="1" applyFont="1" applyFill="1" applyBorder="1" applyAlignment="1">
      <alignment horizontal="center" vertical="center" wrapText="1"/>
    </xf>
    <xf numFmtId="164" fontId="165" fillId="28" borderId="38" xfId="340" applyNumberFormat="1" applyFont="1" applyFill="1" applyBorder="1" applyAlignment="1">
      <alignment horizontal="center" vertical="center"/>
    </xf>
    <xf numFmtId="164" fontId="106" fillId="0" borderId="0" xfId="340" applyNumberFormat="1" applyFont="1" applyFill="1" applyBorder="1" applyAlignment="1">
      <alignment horizontal="center" vertical="center" wrapText="1"/>
    </xf>
    <xf numFmtId="165" fontId="165" fillId="54" borderId="38" xfId="340" applyNumberFormat="1" applyFont="1" applyFill="1" applyBorder="1" applyAlignment="1">
      <alignment horizontal="center" vertical="center"/>
    </xf>
    <xf numFmtId="164" fontId="165" fillId="28" borderId="36" xfId="2" applyNumberFormat="1" applyFont="1" applyFill="1" applyBorder="1" applyAlignment="1">
      <alignment horizontal="center" vertical="center"/>
    </xf>
    <xf numFmtId="164" fontId="165" fillId="28" borderId="57" xfId="2" applyNumberFormat="1" applyFont="1" applyFill="1" applyBorder="1" applyAlignment="1">
      <alignment horizontal="center" vertical="center"/>
    </xf>
    <xf numFmtId="164" fontId="165" fillId="52" borderId="57" xfId="340" applyNumberFormat="1" applyFont="1" applyFill="1" applyBorder="1" applyAlignment="1">
      <alignment horizontal="center" vertical="center" wrapText="1"/>
    </xf>
    <xf numFmtId="2" fontId="186" fillId="54" borderId="43" xfId="340" applyNumberFormat="1" applyFont="1" applyFill="1" applyBorder="1" applyAlignment="1">
      <alignment horizontal="right" vertical="center"/>
    </xf>
    <xf numFmtId="164" fontId="165" fillId="28" borderId="80" xfId="2" applyNumberFormat="1" applyFont="1" applyFill="1" applyBorder="1" applyAlignment="1">
      <alignment horizontal="center" vertical="center"/>
    </xf>
    <xf numFmtId="165" fontId="165" fillId="54" borderId="57" xfId="340" applyNumberFormat="1" applyFont="1" applyFill="1" applyBorder="1" applyAlignment="1">
      <alignment horizontal="center" vertical="center"/>
    </xf>
    <xf numFmtId="164" fontId="165" fillId="52" borderId="61" xfId="340" applyNumberFormat="1" applyFont="1" applyFill="1" applyBorder="1" applyAlignment="1">
      <alignment horizontal="center" vertical="center" wrapText="1"/>
    </xf>
    <xf numFmtId="2" fontId="165" fillId="54" borderId="114" xfId="340" applyNumberFormat="1" applyFont="1" applyFill="1" applyBorder="1" applyAlignment="1">
      <alignment horizontal="right" vertical="center"/>
    </xf>
    <xf numFmtId="164" fontId="165" fillId="28" borderId="111" xfId="2" applyNumberFormat="1" applyFont="1" applyFill="1" applyBorder="1" applyAlignment="1">
      <alignment horizontal="center" vertical="center"/>
    </xf>
    <xf numFmtId="164" fontId="165" fillId="28" borderId="112" xfId="2" applyNumberFormat="1" applyFont="1" applyFill="1" applyBorder="1" applyAlignment="1">
      <alignment horizontal="center" vertical="center"/>
    </xf>
    <xf numFmtId="164" fontId="165" fillId="52" borderId="113" xfId="340" applyNumberFormat="1" applyFont="1" applyFill="1" applyBorder="1" applyAlignment="1">
      <alignment horizontal="center" vertical="center" wrapText="1"/>
    </xf>
    <xf numFmtId="164" fontId="186" fillId="52" borderId="123" xfId="340" applyNumberFormat="1" applyFont="1" applyFill="1" applyBorder="1" applyAlignment="1">
      <alignment horizontal="center" vertical="center" wrapText="1"/>
    </xf>
    <xf numFmtId="164" fontId="186" fillId="52" borderId="125" xfId="340" applyNumberFormat="1" applyFont="1" applyFill="1" applyBorder="1" applyAlignment="1">
      <alignment horizontal="center" vertical="center" wrapText="1"/>
    </xf>
    <xf numFmtId="2" fontId="205" fillId="54" borderId="43" xfId="340" applyNumberFormat="1" applyFont="1" applyFill="1" applyBorder="1" applyAlignment="1">
      <alignment horizontal="right" vertical="center"/>
    </xf>
    <xf numFmtId="164" fontId="208" fillId="28" borderId="80" xfId="2" applyNumberFormat="1" applyFont="1" applyFill="1" applyBorder="1" applyAlignment="1">
      <alignment horizontal="center" vertical="center"/>
    </xf>
    <xf numFmtId="164" fontId="211" fillId="28" borderId="0" xfId="2" applyNumberFormat="1" applyFont="1" applyFill="1" applyBorder="1" applyAlignment="1">
      <alignment horizontal="center" vertical="center"/>
    </xf>
    <xf numFmtId="164" fontId="208" fillId="52" borderId="118" xfId="340" applyNumberFormat="1" applyFont="1" applyFill="1" applyBorder="1" applyAlignment="1">
      <alignment horizontal="center" vertical="center" wrapText="1"/>
    </xf>
    <xf numFmtId="164" fontId="212" fillId="52" borderId="119" xfId="340" applyNumberFormat="1" applyFont="1" applyFill="1" applyBorder="1" applyAlignment="1">
      <alignment horizontal="center" vertical="center" wrapText="1"/>
    </xf>
    <xf numFmtId="164" fontId="212" fillId="52" borderId="124" xfId="340" applyNumberFormat="1" applyFont="1" applyFill="1" applyBorder="1" applyAlignment="1">
      <alignment horizontal="center" vertical="center" wrapText="1"/>
    </xf>
    <xf numFmtId="164" fontId="208" fillId="52" borderId="36" xfId="340" applyNumberFormat="1" applyFont="1" applyFill="1" applyBorder="1" applyAlignment="1">
      <alignment horizontal="center" vertical="center" wrapText="1"/>
    </xf>
    <xf numFmtId="164" fontId="208" fillId="52" borderId="0" xfId="340" applyNumberFormat="1" applyFont="1" applyFill="1" applyBorder="1" applyAlignment="1">
      <alignment horizontal="center" vertical="center" wrapText="1"/>
    </xf>
    <xf numFmtId="164" fontId="208" fillId="52" borderId="57" xfId="340" applyNumberFormat="1" applyFont="1" applyFill="1" applyBorder="1" applyAlignment="1">
      <alignment horizontal="center" vertical="center" wrapText="1"/>
    </xf>
    <xf numFmtId="2" fontId="205" fillId="54" borderId="36" xfId="340" applyNumberFormat="1" applyFont="1" applyFill="1" applyBorder="1" applyAlignment="1">
      <alignment horizontal="right" vertical="center"/>
    </xf>
    <xf numFmtId="2" fontId="205" fillId="54" borderId="41" xfId="340" applyNumberFormat="1" applyFont="1" applyFill="1" applyBorder="1" applyAlignment="1">
      <alignment horizontal="right" vertical="center"/>
    </xf>
    <xf numFmtId="164" fontId="208" fillId="28" borderId="109" xfId="2" applyNumberFormat="1" applyFont="1" applyFill="1" applyBorder="1" applyAlignment="1">
      <alignment horizontal="center" vertical="center"/>
    </xf>
    <xf numFmtId="164" fontId="208" fillId="28" borderId="37" xfId="2" applyNumberFormat="1" applyFont="1" applyFill="1" applyBorder="1" applyAlignment="1">
      <alignment horizontal="center" vertical="center"/>
    </xf>
    <xf numFmtId="164" fontId="211" fillId="28" borderId="37" xfId="2" applyNumberFormat="1" applyFont="1" applyFill="1" applyBorder="1" applyAlignment="1">
      <alignment horizontal="center" vertical="center"/>
    </xf>
    <xf numFmtId="164" fontId="208" fillId="52" borderId="82" xfId="340" applyNumberFormat="1" applyFont="1" applyFill="1" applyBorder="1" applyAlignment="1">
      <alignment horizontal="center" vertical="center" wrapText="1"/>
    </xf>
    <xf numFmtId="164" fontId="208" fillId="52" borderId="55" xfId="340" applyNumberFormat="1" applyFont="1" applyFill="1" applyBorder="1" applyAlignment="1">
      <alignment horizontal="center" vertical="center" wrapText="1"/>
    </xf>
    <xf numFmtId="164" fontId="208" fillId="52" borderId="58" xfId="340" applyNumberFormat="1" applyFont="1" applyFill="1" applyBorder="1" applyAlignment="1">
      <alignment horizontal="center" vertical="center" wrapText="1"/>
    </xf>
    <xf numFmtId="2" fontId="165" fillId="28" borderId="36" xfId="2" applyNumberFormat="1" applyFont="1" applyFill="1" applyBorder="1" applyAlignment="1">
      <alignment vertical="center" wrapText="1"/>
    </xf>
    <xf numFmtId="0" fontId="210" fillId="28" borderId="38" xfId="0" applyFont="1" applyFill="1" applyBorder="1" applyAlignment="1">
      <alignment horizontal="left" vertical="center"/>
    </xf>
    <xf numFmtId="164" fontId="165" fillId="54" borderId="38" xfId="340" applyNumberFormat="1" applyFont="1" applyFill="1" applyBorder="1" applyAlignment="1">
      <alignment horizontal="center" vertical="center"/>
    </xf>
    <xf numFmtId="0" fontId="133" fillId="28" borderId="0" xfId="0" applyFont="1" applyFill="1" applyBorder="1" applyAlignment="1">
      <alignment vertical="center" wrapText="1"/>
    </xf>
    <xf numFmtId="0" fontId="133" fillId="28" borderId="57" xfId="0" applyFont="1" applyFill="1" applyBorder="1" applyAlignment="1">
      <alignment vertical="center" wrapText="1"/>
    </xf>
    <xf numFmtId="0" fontId="210" fillId="28" borderId="0" xfId="0" applyFont="1" applyFill="1" applyBorder="1" applyAlignment="1">
      <alignment vertical="center"/>
    </xf>
    <xf numFmtId="0" fontId="133" fillId="28" borderId="38" xfId="0" applyFont="1" applyFill="1" applyBorder="1" applyAlignment="1">
      <alignment vertical="center" wrapText="1"/>
    </xf>
    <xf numFmtId="205" fontId="165" fillId="54" borderId="38" xfId="340" applyNumberFormat="1" applyFont="1" applyFill="1" applyBorder="1" applyAlignment="1">
      <alignment horizontal="center" vertical="center"/>
    </xf>
    <xf numFmtId="0" fontId="165" fillId="54" borderId="38" xfId="0" applyFont="1" applyFill="1" applyBorder="1" applyAlignment="1">
      <alignment vertical="center"/>
    </xf>
    <xf numFmtId="0" fontId="106" fillId="28" borderId="45" xfId="340" applyFont="1" applyFill="1" applyBorder="1" applyAlignment="1">
      <alignment vertical="center"/>
    </xf>
    <xf numFmtId="0" fontId="133" fillId="52" borderId="46" xfId="0" applyFont="1" applyFill="1" applyBorder="1" applyAlignment="1">
      <alignment vertical="center" wrapText="1"/>
    </xf>
    <xf numFmtId="0" fontId="133" fillId="28" borderId="46" xfId="0" applyFont="1" applyFill="1" applyBorder="1" applyAlignment="1">
      <alignment vertical="center" wrapText="1"/>
    </xf>
    <xf numFmtId="0" fontId="133" fillId="52" borderId="47" xfId="0" applyFont="1" applyFill="1" applyBorder="1" applyAlignment="1">
      <alignment vertical="center" wrapText="1"/>
    </xf>
    <xf numFmtId="0" fontId="177" fillId="54" borderId="35" xfId="340" applyFont="1" applyFill="1" applyBorder="1"/>
    <xf numFmtId="164" fontId="202" fillId="54" borderId="0" xfId="2" applyNumberFormat="1" applyFont="1" applyFill="1" applyBorder="1" applyAlignment="1">
      <alignment horizontal="centerContinuous" vertical="top" wrapText="1"/>
    </xf>
    <xf numFmtId="0" fontId="177" fillId="54" borderId="0" xfId="340" applyFont="1" applyFill="1" applyBorder="1" applyAlignment="1">
      <alignment vertical="center" wrapText="1"/>
    </xf>
    <xf numFmtId="0" fontId="177" fillId="54" borderId="0" xfId="340" applyFont="1" applyFill="1" applyBorder="1" applyAlignment="1">
      <alignment horizontal="centerContinuous" vertical="center" wrapText="1"/>
    </xf>
    <xf numFmtId="0" fontId="177" fillId="54" borderId="0" xfId="340" applyFont="1" applyFill="1" applyBorder="1" applyAlignment="1">
      <alignment vertical="center"/>
    </xf>
    <xf numFmtId="0" fontId="177" fillId="54" borderId="38" xfId="340" applyFont="1" applyFill="1" applyBorder="1"/>
    <xf numFmtId="0" fontId="177" fillId="51" borderId="39" xfId="0" applyFont="1" applyFill="1" applyBorder="1" applyAlignment="1">
      <alignment horizontal="centerContinuous" vertical="center" wrapText="1"/>
    </xf>
    <xf numFmtId="0" fontId="177" fillId="54" borderId="0" xfId="340" applyFont="1" applyFill="1" applyBorder="1" applyAlignment="1">
      <alignment horizontal="left" vertical="center"/>
    </xf>
    <xf numFmtId="0" fontId="200" fillId="54" borderId="0" xfId="340" applyFont="1" applyFill="1" applyAlignment="1">
      <alignment horizontal="center"/>
    </xf>
    <xf numFmtId="2" fontId="106" fillId="53" borderId="81" xfId="340" applyNumberFormat="1" applyFont="1" applyFill="1" applyBorder="1" applyAlignment="1">
      <alignment horizontal="center" wrapText="1"/>
    </xf>
    <xf numFmtId="2" fontId="106" fillId="53" borderId="52" xfId="340" applyNumberFormat="1" applyFont="1" applyFill="1" applyBorder="1" applyAlignment="1">
      <alignment horizontal="center"/>
    </xf>
    <xf numFmtId="2" fontId="165" fillId="54" borderId="0" xfId="340" applyNumberFormat="1" applyFont="1" applyFill="1" applyBorder="1" applyAlignment="1">
      <alignment horizontal="center" wrapText="1"/>
    </xf>
    <xf numFmtId="0" fontId="106" fillId="54" borderId="0" xfId="340" applyFont="1" applyFill="1" applyBorder="1" applyAlignment="1">
      <alignment horizontal="center" wrapText="1"/>
    </xf>
    <xf numFmtId="0" fontId="177" fillId="54" borderId="0" xfId="340" applyFont="1" applyFill="1" applyBorder="1" applyAlignment="1">
      <alignment horizontal="center"/>
    </xf>
    <xf numFmtId="0" fontId="106" fillId="54" borderId="0" xfId="340" applyFont="1" applyFill="1" applyBorder="1" applyAlignment="1">
      <alignment horizontal="center"/>
    </xf>
    <xf numFmtId="164" fontId="106" fillId="52" borderId="108" xfId="340" applyNumberFormat="1" applyFont="1" applyFill="1" applyBorder="1" applyAlignment="1">
      <alignment horizontal="center" vertical="center" wrapText="1"/>
    </xf>
    <xf numFmtId="0" fontId="177" fillId="54" borderId="38" xfId="340" applyFont="1" applyFill="1" applyBorder="1" applyAlignment="1">
      <alignment vertical="center"/>
    </xf>
    <xf numFmtId="164" fontId="165" fillId="28" borderId="38" xfId="340" applyNumberFormat="1" applyFont="1" applyFill="1" applyBorder="1" applyAlignment="1">
      <alignment horizontal="center" vertical="center" wrapText="1"/>
    </xf>
    <xf numFmtId="0" fontId="106" fillId="54" borderId="0" xfId="340" applyFont="1" applyFill="1" applyBorder="1" applyAlignment="1">
      <alignment horizontal="right" wrapText="1"/>
    </xf>
    <xf numFmtId="0" fontId="177" fillId="54" borderId="0" xfId="340" applyFont="1" applyFill="1" applyBorder="1" applyAlignment="1">
      <alignment horizontal="right"/>
    </xf>
    <xf numFmtId="0" fontId="33" fillId="54" borderId="0" xfId="340" applyFont="1" applyFill="1" applyBorder="1" applyAlignment="1">
      <alignment horizontal="right" wrapText="1"/>
    </xf>
    <xf numFmtId="164" fontId="106" fillId="54" borderId="0" xfId="340" applyNumberFormat="1" applyFont="1" applyFill="1" applyBorder="1" applyAlignment="1">
      <alignment horizontal="left" wrapText="1" indent="1"/>
    </xf>
    <xf numFmtId="0" fontId="203" fillId="54" borderId="38" xfId="340" applyFont="1" applyFill="1" applyBorder="1" applyAlignment="1">
      <alignment vertical="center"/>
    </xf>
    <xf numFmtId="164" fontId="205" fillId="54" borderId="0" xfId="340" applyNumberFormat="1" applyFont="1" applyFill="1" applyBorder="1"/>
    <xf numFmtId="0" fontId="165" fillId="54" borderId="38" xfId="340" applyFont="1" applyFill="1" applyBorder="1" applyAlignment="1">
      <alignment vertical="center"/>
    </xf>
    <xf numFmtId="164" fontId="165" fillId="28" borderId="35" xfId="2" applyNumberFormat="1" applyFont="1" applyFill="1" applyBorder="1" applyAlignment="1">
      <alignment horizontal="center" vertical="center"/>
    </xf>
    <xf numFmtId="164" fontId="165" fillId="28" borderId="35" xfId="340" applyNumberFormat="1" applyFont="1" applyFill="1" applyBorder="1" applyAlignment="1">
      <alignment horizontal="center" vertical="center" wrapText="1"/>
    </xf>
    <xf numFmtId="164" fontId="186" fillId="28" borderId="80" xfId="2" applyNumberFormat="1" applyFont="1" applyFill="1" applyBorder="1" applyAlignment="1">
      <alignment horizontal="center" vertical="center"/>
    </xf>
    <xf numFmtId="164" fontId="186" fillId="28" borderId="0" xfId="2" applyNumberFormat="1" applyFont="1" applyFill="1" applyBorder="1" applyAlignment="1">
      <alignment horizontal="center" vertical="center"/>
    </xf>
    <xf numFmtId="0" fontId="187" fillId="54" borderId="0" xfId="340" applyFont="1" applyFill="1" applyBorder="1" applyAlignment="1">
      <alignment vertical="center"/>
    </xf>
    <xf numFmtId="164" fontId="186" fillId="28" borderId="61" xfId="340" applyNumberFormat="1" applyFont="1" applyFill="1" applyBorder="1" applyAlignment="1">
      <alignment horizontal="center" vertical="center" wrapText="1"/>
    </xf>
    <xf numFmtId="2" fontId="165" fillId="28" borderId="114" xfId="340" applyNumberFormat="1" applyFont="1" applyFill="1" applyBorder="1" applyAlignment="1">
      <alignment horizontal="right" vertical="center"/>
    </xf>
    <xf numFmtId="164" fontId="186" fillId="28" borderId="111" xfId="2" applyNumberFormat="1" applyFont="1" applyFill="1" applyBorder="1" applyAlignment="1">
      <alignment horizontal="center" vertical="center"/>
    </xf>
    <xf numFmtId="164" fontId="186" fillId="28" borderId="112" xfId="2" applyNumberFormat="1" applyFont="1" applyFill="1" applyBorder="1" applyAlignment="1">
      <alignment horizontal="center" vertical="center"/>
    </xf>
    <xf numFmtId="164" fontId="106" fillId="52" borderId="115" xfId="340" applyNumberFormat="1" applyFont="1" applyFill="1" applyBorder="1" applyAlignment="1">
      <alignment horizontal="center" vertical="center" wrapText="1"/>
    </xf>
    <xf numFmtId="164" fontId="165" fillId="28" borderId="122" xfId="340" applyNumberFormat="1" applyFont="1" applyFill="1" applyBorder="1" applyAlignment="1">
      <alignment horizontal="center" vertical="center" wrapText="1"/>
    </xf>
    <xf numFmtId="2" fontId="205" fillId="28" borderId="43" xfId="340" applyNumberFormat="1" applyFont="1" applyFill="1" applyBorder="1" applyAlignment="1">
      <alignment horizontal="right" vertical="center"/>
    </xf>
    <xf numFmtId="164" fontId="212" fillId="28" borderId="0" xfId="2" applyNumberFormat="1" applyFont="1" applyFill="1" applyBorder="1" applyAlignment="1">
      <alignment horizontal="center" vertical="center"/>
    </xf>
    <xf numFmtId="164" fontId="208" fillId="28" borderId="38" xfId="2" applyNumberFormat="1" applyFont="1" applyFill="1" applyBorder="1" applyAlignment="1">
      <alignment horizontal="center" vertical="center"/>
    </xf>
    <xf numFmtId="164" fontId="208" fillId="28" borderId="38" xfId="340" applyNumberFormat="1" applyFont="1" applyFill="1" applyBorder="1" applyAlignment="1">
      <alignment horizontal="center" vertical="center" wrapText="1"/>
    </xf>
    <xf numFmtId="2" fontId="205" fillId="28" borderId="98" xfId="340" applyNumberFormat="1" applyFont="1" applyFill="1" applyBorder="1" applyAlignment="1">
      <alignment horizontal="right" vertical="center"/>
    </xf>
    <xf numFmtId="164" fontId="208" fillId="28" borderId="35" xfId="340" applyNumberFormat="1" applyFont="1" applyFill="1" applyBorder="1" applyAlignment="1">
      <alignment horizontal="center" vertical="center" wrapText="1"/>
    </xf>
    <xf numFmtId="2" fontId="205" fillId="28" borderId="105" xfId="340" applyNumberFormat="1" applyFont="1" applyFill="1" applyBorder="1" applyAlignment="1">
      <alignment horizontal="right" vertical="center"/>
    </xf>
    <xf numFmtId="164" fontId="212" fillId="28" borderId="55" xfId="2" applyNumberFormat="1" applyFont="1" applyFill="1" applyBorder="1" applyAlignment="1">
      <alignment horizontal="center" vertical="center"/>
    </xf>
    <xf numFmtId="164" fontId="208" fillId="28" borderId="81" xfId="2" applyNumberFormat="1" applyFont="1" applyFill="1" applyBorder="1" applyAlignment="1">
      <alignment horizontal="center" vertical="center"/>
    </xf>
    <xf numFmtId="164" fontId="208" fillId="28" borderId="110" xfId="340" applyNumberFormat="1" applyFont="1" applyFill="1" applyBorder="1" applyAlignment="1">
      <alignment horizontal="center" vertical="center" wrapText="1"/>
    </xf>
    <xf numFmtId="2" fontId="165" fillId="28" borderId="36" xfId="2" applyNumberFormat="1" applyFont="1" applyFill="1" applyBorder="1" applyAlignment="1">
      <alignment horizontal="left" vertical="top" wrapText="1"/>
    </xf>
    <xf numFmtId="0" fontId="133" fillId="52" borderId="38" xfId="0" applyFont="1" applyFill="1" applyBorder="1" applyAlignment="1">
      <alignment wrapText="1"/>
    </xf>
    <xf numFmtId="0" fontId="177" fillId="28" borderId="36" xfId="340" applyFont="1" applyFill="1" applyBorder="1"/>
    <xf numFmtId="16" fontId="177" fillId="28" borderId="36" xfId="340" applyNumberFormat="1" applyFont="1" applyFill="1" applyBorder="1"/>
    <xf numFmtId="16" fontId="177" fillId="28" borderId="45" xfId="340" applyNumberFormat="1" applyFont="1" applyFill="1" applyBorder="1"/>
    <xf numFmtId="164" fontId="202" fillId="51" borderId="77" xfId="2" applyNumberFormat="1" applyFont="1" applyFill="1" applyBorder="1" applyAlignment="1">
      <alignment horizontal="centerContinuous" vertical="top" wrapText="1"/>
    </xf>
    <xf numFmtId="164" fontId="203" fillId="51" borderId="61" xfId="2" applyNumberFormat="1" applyFont="1" applyFill="1" applyBorder="1" applyAlignment="1">
      <alignment vertical="center" wrapText="1"/>
    </xf>
    <xf numFmtId="0" fontId="177" fillId="51" borderId="57" xfId="0" applyFont="1" applyFill="1" applyBorder="1" applyAlignment="1">
      <alignment horizontal="centerContinuous" vertical="center" wrapText="1"/>
    </xf>
    <xf numFmtId="164" fontId="165" fillId="51" borderId="61" xfId="2" applyNumberFormat="1" applyFont="1" applyFill="1" applyBorder="1" applyAlignment="1">
      <alignment horizontal="center" wrapText="1"/>
    </xf>
    <xf numFmtId="2" fontId="165" fillId="53" borderId="57" xfId="340" applyNumberFormat="1" applyFont="1" applyFill="1" applyBorder="1" applyAlignment="1">
      <alignment horizontal="center" wrapText="1"/>
    </xf>
    <xf numFmtId="164" fontId="165" fillId="51" borderId="61" xfId="2" applyNumberFormat="1" applyFont="1" applyFill="1" applyBorder="1" applyAlignment="1">
      <alignment horizontal="left" wrapText="1"/>
    </xf>
    <xf numFmtId="2" fontId="165" fillId="51" borderId="57" xfId="340" applyNumberFormat="1" applyFont="1" applyFill="1" applyBorder="1" applyAlignment="1">
      <alignment horizontal="center" wrapText="1"/>
    </xf>
    <xf numFmtId="164" fontId="165" fillId="51" borderId="61" xfId="2" applyNumberFormat="1" applyFont="1" applyFill="1" applyBorder="1" applyAlignment="1">
      <alignment vertical="center" wrapText="1"/>
    </xf>
    <xf numFmtId="0" fontId="178" fillId="51" borderId="0" xfId="0" applyFont="1" applyFill="1" applyBorder="1" applyAlignment="1">
      <alignment horizontal="center" vertical="center" wrapText="1"/>
    </xf>
    <xf numFmtId="0" fontId="106" fillId="51" borderId="57" xfId="0" applyFont="1" applyFill="1" applyBorder="1" applyAlignment="1">
      <alignment horizontal="center" vertical="center" wrapText="1"/>
    </xf>
    <xf numFmtId="0" fontId="106" fillId="51" borderId="75" xfId="0" applyFont="1" applyFill="1" applyBorder="1" applyAlignment="1">
      <alignment horizontal="center" vertical="center" wrapText="1"/>
    </xf>
    <xf numFmtId="2" fontId="165" fillId="54" borderId="76" xfId="340" applyNumberFormat="1" applyFont="1" applyFill="1" applyBorder="1" applyAlignment="1">
      <alignment horizontal="right" vertical="center"/>
    </xf>
    <xf numFmtId="2" fontId="165" fillId="54" borderId="101" xfId="340" applyNumberFormat="1" applyFont="1" applyFill="1" applyBorder="1" applyAlignment="1">
      <alignment horizontal="right" vertical="center"/>
    </xf>
    <xf numFmtId="164" fontId="165" fillId="54" borderId="57" xfId="358" applyNumberFormat="1" applyFont="1" applyFill="1" applyBorder="1" applyAlignment="1">
      <alignment horizontal="center" vertical="center"/>
    </xf>
    <xf numFmtId="0" fontId="203" fillId="54" borderId="0" xfId="340" applyFont="1" applyFill="1" applyBorder="1"/>
    <xf numFmtId="2" fontId="186" fillId="54" borderId="61" xfId="340" applyNumberFormat="1" applyFont="1" applyFill="1" applyBorder="1" applyAlignment="1">
      <alignment horizontal="right" vertical="center"/>
    </xf>
    <xf numFmtId="164" fontId="106" fillId="52" borderId="56" xfId="340" applyNumberFormat="1" applyFont="1" applyFill="1" applyBorder="1" applyAlignment="1">
      <alignment horizontal="center" vertical="center" wrapText="1"/>
    </xf>
    <xf numFmtId="164" fontId="165" fillId="54" borderId="94" xfId="358" applyNumberFormat="1" applyFont="1" applyFill="1" applyBorder="1" applyAlignment="1">
      <alignment horizontal="center" vertical="center"/>
    </xf>
    <xf numFmtId="2" fontId="208" fillId="54" borderId="101" xfId="340" applyNumberFormat="1" applyFont="1" applyFill="1" applyBorder="1" applyAlignment="1">
      <alignment horizontal="right" vertical="center"/>
    </xf>
    <xf numFmtId="164" fontId="208" fillId="28" borderId="57" xfId="2" applyNumberFormat="1" applyFont="1" applyFill="1" applyBorder="1" applyAlignment="1">
      <alignment horizontal="center" vertical="center"/>
    </xf>
    <xf numFmtId="2" fontId="208" fillId="54" borderId="100" xfId="340" applyNumberFormat="1" applyFont="1" applyFill="1" applyBorder="1" applyAlignment="1">
      <alignment horizontal="right" vertical="center"/>
    </xf>
    <xf numFmtId="164" fontId="208" fillId="28" borderId="58" xfId="2" applyNumberFormat="1" applyFont="1" applyFill="1" applyBorder="1" applyAlignment="1">
      <alignment horizontal="center" vertical="center"/>
    </xf>
    <xf numFmtId="2" fontId="165" fillId="54" borderId="102" xfId="2" applyNumberFormat="1" applyFont="1" applyFill="1" applyBorder="1" applyAlignment="1">
      <alignment horizontal="left" vertical="top" wrapText="1"/>
    </xf>
    <xf numFmtId="0" fontId="177" fillId="28" borderId="101" xfId="340" applyFont="1" applyFill="1" applyBorder="1"/>
    <xf numFmtId="0" fontId="33" fillId="0" borderId="0" xfId="0" applyFont="1" applyBorder="1" applyAlignment="1">
      <alignment vertical="center"/>
    </xf>
    <xf numFmtId="0" fontId="165" fillId="54" borderId="0" xfId="0" applyFont="1" applyFill="1" applyBorder="1" applyAlignment="1">
      <alignment vertical="center"/>
    </xf>
    <xf numFmtId="0" fontId="33" fillId="54" borderId="0" xfId="0" applyFont="1" applyFill="1" applyBorder="1" applyAlignment="1">
      <alignment vertical="center"/>
    </xf>
    <xf numFmtId="16" fontId="177" fillId="28" borderId="103" xfId="340" applyNumberFormat="1" applyFont="1" applyFill="1" applyBorder="1"/>
    <xf numFmtId="0" fontId="165" fillId="28" borderId="66" xfId="0" applyFont="1" applyFill="1" applyBorder="1" applyAlignment="1">
      <alignment vertical="center"/>
    </xf>
    <xf numFmtId="0" fontId="177" fillId="28" borderId="66" xfId="340" applyFont="1" applyFill="1" applyBorder="1"/>
    <xf numFmtId="0" fontId="177" fillId="28" borderId="84" xfId="340" applyFont="1" applyFill="1" applyBorder="1"/>
    <xf numFmtId="164" fontId="106" fillId="54" borderId="0" xfId="340" applyNumberFormat="1" applyFont="1" applyFill="1" applyBorder="1" applyAlignment="1">
      <alignment horizontal="center" vertical="center" wrapText="1"/>
    </xf>
    <xf numFmtId="0" fontId="138" fillId="55" borderId="0" xfId="528" applyFont="1" applyFill="1" applyAlignment="1">
      <alignment vertical="top"/>
    </xf>
    <xf numFmtId="164" fontId="1" fillId="55" borderId="0" xfId="0" applyNumberFormat="1" applyFont="1" applyFill="1" applyBorder="1" applyAlignment="1">
      <alignment horizontal="center" vertical="center"/>
    </xf>
    <xf numFmtId="0" fontId="1" fillId="55" borderId="0" xfId="0" applyFont="1" applyFill="1" applyBorder="1" applyAlignment="1">
      <alignment horizontal="center"/>
    </xf>
    <xf numFmtId="0" fontId="1" fillId="55" borderId="116" xfId="0" applyFont="1" applyFill="1" applyBorder="1" applyAlignment="1">
      <alignment horizontal="center"/>
    </xf>
    <xf numFmtId="0" fontId="213" fillId="28" borderId="0" xfId="0" applyFont="1" applyFill="1"/>
    <xf numFmtId="0" fontId="130" fillId="28" borderId="0" xfId="0" applyFont="1" applyFill="1"/>
    <xf numFmtId="0" fontId="0" fillId="28" borderId="0" xfId="0" applyFont="1" applyFill="1"/>
    <xf numFmtId="0" fontId="214" fillId="28" borderId="17" xfId="0" applyFont="1" applyFill="1" applyBorder="1"/>
    <xf numFmtId="0" fontId="130" fillId="28" borderId="17" xfId="0" applyFont="1" applyFill="1" applyBorder="1"/>
    <xf numFmtId="0" fontId="0" fillId="28" borderId="17" xfId="0" applyFont="1" applyFill="1" applyBorder="1" applyAlignment="1">
      <alignment vertical="center" wrapText="1"/>
    </xf>
    <xf numFmtId="0" fontId="0" fillId="0" borderId="17" xfId="0" applyFont="1" applyBorder="1" applyAlignment="1">
      <alignment vertical="center" wrapText="1"/>
    </xf>
    <xf numFmtId="164" fontId="165" fillId="51" borderId="36" xfId="2" applyNumberFormat="1" applyFont="1" applyFill="1" applyBorder="1" applyAlignment="1">
      <alignment horizontal="left" vertical="center" wrapText="1"/>
    </xf>
    <xf numFmtId="0" fontId="177" fillId="28" borderId="41" xfId="340" applyFont="1" applyFill="1" applyBorder="1" applyAlignment="1">
      <alignment horizontal="left" vertical="center" wrapText="1"/>
    </xf>
    <xf numFmtId="0" fontId="177" fillId="51" borderId="54" xfId="340" applyFont="1" applyFill="1" applyBorder="1" applyAlignment="1">
      <alignment horizontal="center" vertical="center" wrapText="1"/>
    </xf>
    <xf numFmtId="0" fontId="177" fillId="51" borderId="53" xfId="340" applyFont="1" applyFill="1" applyBorder="1" applyAlignment="1">
      <alignment horizontal="center" vertical="center" wrapText="1"/>
    </xf>
    <xf numFmtId="0" fontId="177" fillId="51" borderId="39" xfId="340" applyFont="1" applyFill="1" applyBorder="1" applyAlignment="1">
      <alignment horizontal="center" vertical="center" wrapText="1"/>
    </xf>
    <xf numFmtId="0" fontId="177" fillId="51" borderId="53" xfId="0" applyFont="1" applyFill="1" applyBorder="1" applyAlignment="1">
      <alignment horizontal="center" vertical="center" wrapText="1"/>
    </xf>
    <xf numFmtId="0" fontId="177" fillId="51" borderId="39" xfId="0" applyFont="1" applyFill="1" applyBorder="1" applyAlignment="1">
      <alignment horizontal="center" vertical="center" wrapText="1"/>
    </xf>
    <xf numFmtId="0" fontId="106" fillId="28" borderId="0" xfId="340" applyFont="1" applyFill="1" applyBorder="1" applyAlignment="1">
      <alignment horizontal="left" vertical="center"/>
    </xf>
    <xf numFmtId="164" fontId="202" fillId="51" borderId="49" xfId="2" applyNumberFormat="1" applyFont="1" applyFill="1" applyBorder="1" applyAlignment="1">
      <alignment horizontal="center" vertical="center" wrapText="1"/>
    </xf>
    <xf numFmtId="164" fontId="202" fillId="51" borderId="50" xfId="2" applyNumberFormat="1" applyFont="1" applyFill="1" applyBorder="1" applyAlignment="1">
      <alignment horizontal="center" vertical="center" wrapText="1"/>
    </xf>
    <xf numFmtId="0" fontId="165" fillId="54" borderId="0" xfId="0" applyFont="1" applyFill="1" applyBorder="1" applyAlignment="1">
      <alignment vertical="center"/>
    </xf>
    <xf numFmtId="0" fontId="177" fillId="54" borderId="0" xfId="340" applyFont="1" applyFill="1" applyBorder="1" applyAlignment="1">
      <alignment horizontal="left" vertical="center"/>
    </xf>
    <xf numFmtId="0" fontId="177" fillId="51" borderId="55" xfId="0" applyFont="1" applyFill="1" applyBorder="1" applyAlignment="1">
      <alignment horizontal="center" vertical="center" wrapText="1"/>
    </xf>
    <xf numFmtId="0" fontId="177" fillId="51" borderId="65" xfId="0" applyFont="1" applyFill="1" applyBorder="1" applyAlignment="1">
      <alignment horizontal="center" vertical="center" wrapText="1"/>
    </xf>
    <xf numFmtId="164" fontId="202" fillId="51" borderId="46" xfId="2" applyNumberFormat="1" applyFont="1" applyFill="1" applyBorder="1" applyAlignment="1">
      <alignment horizontal="center" vertical="top" wrapText="1"/>
    </xf>
    <xf numFmtId="164" fontId="202" fillId="51" borderId="47" xfId="2" applyNumberFormat="1" applyFont="1" applyFill="1" applyBorder="1" applyAlignment="1">
      <alignment horizontal="center" vertical="top" wrapText="1"/>
    </xf>
    <xf numFmtId="0" fontId="177" fillId="51" borderId="120" xfId="340" applyFont="1" applyFill="1" applyBorder="1" applyAlignment="1">
      <alignment horizontal="center" vertical="center" wrapText="1"/>
    </xf>
    <xf numFmtId="0" fontId="210" fillId="28" borderId="0" xfId="0" applyFont="1" applyFill="1" applyBorder="1" applyAlignment="1">
      <alignment horizontal="left" vertical="center"/>
    </xf>
    <xf numFmtId="164" fontId="202" fillId="51" borderId="46" xfId="2" applyNumberFormat="1" applyFont="1" applyFill="1" applyBorder="1" applyAlignment="1">
      <alignment horizontal="center" vertical="center" wrapText="1"/>
    </xf>
    <xf numFmtId="164" fontId="202" fillId="51" borderId="47" xfId="2" applyNumberFormat="1" applyFont="1" applyFill="1" applyBorder="1" applyAlignment="1">
      <alignment horizontal="center" vertical="center" wrapText="1"/>
    </xf>
    <xf numFmtId="0" fontId="177" fillId="51" borderId="0" xfId="0" applyFont="1" applyFill="1" applyBorder="1" applyAlignment="1">
      <alignment horizontal="center" vertical="center" wrapText="1"/>
    </xf>
    <xf numFmtId="0" fontId="177" fillId="51" borderId="65" xfId="0" applyFont="1" applyFill="1" applyBorder="1" applyAlignment="1">
      <alignment horizontal="center" vertical="center"/>
    </xf>
    <xf numFmtId="164" fontId="202" fillId="51" borderId="78" xfId="2" applyNumberFormat="1" applyFont="1" applyFill="1" applyBorder="1" applyAlignment="1">
      <alignment horizontal="center" vertical="center" wrapText="1"/>
    </xf>
    <xf numFmtId="164" fontId="202" fillId="51" borderId="79" xfId="2" applyNumberFormat="1" applyFont="1" applyFill="1" applyBorder="1" applyAlignment="1">
      <alignment horizontal="center" vertical="center" wrapText="1"/>
    </xf>
    <xf numFmtId="0" fontId="33" fillId="0" borderId="0" xfId="0" applyFont="1" applyBorder="1" applyAlignment="1">
      <alignment vertical="center"/>
    </xf>
    <xf numFmtId="0" fontId="139" fillId="55" borderId="73" xfId="0" applyFont="1" applyFill="1" applyBorder="1" applyAlignment="1">
      <alignment horizontal="left" wrapText="1"/>
    </xf>
    <xf numFmtId="0" fontId="139" fillId="55" borderId="0" xfId="0" applyFont="1" applyFill="1" applyBorder="1" applyAlignment="1">
      <alignment horizontal="left" wrapText="1"/>
    </xf>
    <xf numFmtId="0" fontId="139" fillId="55" borderId="69" xfId="0" applyFont="1" applyFill="1" applyBorder="1" applyAlignment="1">
      <alignment horizontal="left" wrapText="1"/>
    </xf>
    <xf numFmtId="0" fontId="181" fillId="0" borderId="0" xfId="0" applyFont="1" applyFill="1"/>
    <xf numFmtId="0" fontId="187" fillId="54" borderId="0" xfId="525" applyFont="1" applyFill="1" applyAlignment="1">
      <alignment horizontal="left" vertical="center" wrapText="1"/>
    </xf>
    <xf numFmtId="0" fontId="106" fillId="55" borderId="0" xfId="0" applyFont="1" applyFill="1" applyAlignment="1">
      <alignment horizontal="left" vertical="center" wrapText="1"/>
    </xf>
    <xf numFmtId="0" fontId="0" fillId="53" borderId="68" xfId="0" applyFont="1" applyFill="1" applyBorder="1" applyAlignment="1">
      <alignment horizontal="center"/>
    </xf>
    <xf numFmtId="0" fontId="0" fillId="53" borderId="71" xfId="0" applyFont="1" applyFill="1" applyBorder="1" applyAlignment="1">
      <alignment horizontal="center"/>
    </xf>
    <xf numFmtId="0" fontId="133" fillId="55" borderId="66" xfId="0" applyFont="1" applyFill="1" applyBorder="1" applyAlignment="1">
      <alignment horizontal="left" vertical="center" wrapText="1" indent="1"/>
    </xf>
    <xf numFmtId="0" fontId="133" fillId="55" borderId="72" xfId="0" applyFont="1" applyFill="1" applyBorder="1" applyAlignment="1">
      <alignment horizontal="left" vertical="center" wrapText="1" indent="1"/>
    </xf>
    <xf numFmtId="0" fontId="179" fillId="55" borderId="73" xfId="0" applyFont="1" applyFill="1" applyBorder="1" applyAlignment="1">
      <alignment horizontal="left" wrapText="1" indent="1"/>
    </xf>
    <xf numFmtId="0" fontId="179" fillId="55" borderId="0" xfId="0" applyFont="1" applyFill="1" applyBorder="1" applyAlignment="1">
      <alignment horizontal="left" wrapText="1" indent="1"/>
    </xf>
    <xf numFmtId="0" fontId="179" fillId="55" borderId="69" xfId="0" applyFont="1" applyFill="1" applyBorder="1" applyAlignment="1">
      <alignment horizontal="left" wrapText="1" indent="1"/>
    </xf>
    <xf numFmtId="0" fontId="133" fillId="55" borderId="73" xfId="0" applyFont="1" applyFill="1" applyBorder="1" applyAlignment="1">
      <alignment horizontal="left" vertical="center" wrapText="1" indent="1"/>
    </xf>
    <xf numFmtId="0" fontId="133" fillId="55" borderId="0" xfId="0" applyFont="1" applyFill="1" applyBorder="1" applyAlignment="1">
      <alignment horizontal="left" vertical="center" wrapText="1" indent="1"/>
    </xf>
    <xf numFmtId="0" fontId="133" fillId="55" borderId="69" xfId="0" applyFont="1" applyFill="1" applyBorder="1" applyAlignment="1">
      <alignment horizontal="left" vertical="center" wrapText="1" indent="1"/>
    </xf>
    <xf numFmtId="0" fontId="190" fillId="55" borderId="73" xfId="0" applyFont="1" applyFill="1" applyBorder="1" applyAlignment="1">
      <alignment horizontal="left" wrapText="1" indent="1"/>
    </xf>
    <xf numFmtId="0" fontId="190" fillId="55" borderId="0" xfId="0" applyFont="1" applyFill="1" applyBorder="1" applyAlignment="1">
      <alignment horizontal="left" wrapText="1" indent="1"/>
    </xf>
    <xf numFmtId="0" fontId="190" fillId="55" borderId="69" xfId="0" applyFont="1" applyFill="1" applyBorder="1" applyAlignment="1">
      <alignment horizontal="left" wrapText="1" indent="1"/>
    </xf>
    <xf numFmtId="0" fontId="215" fillId="28" borderId="34" xfId="0" applyFont="1" applyFill="1" applyBorder="1" applyAlignment="1">
      <alignment horizontal="left" wrapText="1"/>
    </xf>
    <xf numFmtId="0" fontId="0" fillId="28" borderId="2" xfId="0" applyFont="1" applyFill="1" applyBorder="1" applyAlignment="1">
      <alignment horizontal="left" wrapText="1"/>
    </xf>
    <xf numFmtId="0" fontId="0" fillId="28" borderId="33" xfId="0" applyFont="1" applyFill="1" applyBorder="1" applyAlignment="1">
      <alignment horizontal="left" wrapText="1"/>
    </xf>
    <xf numFmtId="0" fontId="0" fillId="0" borderId="51" xfId="0" applyFont="1" applyBorder="1" applyAlignment="1"/>
    <xf numFmtId="0" fontId="0" fillId="0" borderId="29" xfId="0" applyFont="1" applyBorder="1" applyAlignment="1"/>
    <xf numFmtId="0" fontId="0" fillId="0" borderId="7" xfId="0" applyFont="1" applyBorder="1" applyAlignment="1"/>
  </cellXfs>
  <cellStyles count="1420">
    <cellStyle name="_x000a_386grabber=M" xfId="1" xr:uid="{00000000-0005-0000-0000-000000000000}"/>
    <cellStyle name="_x000a_386grabber=M 2" xfId="534" xr:uid="{00000000-0005-0000-0000-000001000000}"/>
    <cellStyle name="%" xfId="2" xr:uid="{00000000-0005-0000-0000-000002000000}"/>
    <cellStyle name="% 2" xfId="3" xr:uid="{00000000-0005-0000-0000-000003000000}"/>
    <cellStyle name="% 2 2" xfId="535" xr:uid="{00000000-0005-0000-0000-000004000000}"/>
    <cellStyle name="%_Fiscal Tables" xfId="4" xr:uid="{00000000-0005-0000-0000-000005000000}"/>
    <cellStyle name="%_Fiscal Tables 2" xfId="536" xr:uid="{00000000-0005-0000-0000-000006000000}"/>
    <cellStyle name="%_inc to ex AS12 EFOsupps" xfId="5" xr:uid="{00000000-0005-0000-0000-000007000000}"/>
    <cellStyle name="%_March-2012-Fiscal-Supplementary-Tables1(1)" xfId="6" xr:uid="{00000000-0005-0000-0000-000008000000}"/>
    <cellStyle name="%_March-2012-Fiscal-Supplementary-Tables1(1) 2" xfId="537" xr:uid="{00000000-0005-0000-0000-000009000000}"/>
    <cellStyle name="%_PEF Autumn2011" xfId="7" xr:uid="{00000000-0005-0000-0000-00000A000000}"/>
    <cellStyle name="%_PEF Autumn2011 2" xfId="538" xr:uid="{00000000-0005-0000-0000-00000B000000}"/>
    <cellStyle name="%_PEF FSBR2011" xfId="8" xr:uid="{00000000-0005-0000-0000-00000C000000}"/>
    <cellStyle name="%_PEF FSBR2011 2" xfId="539" xr:uid="{00000000-0005-0000-0000-00000D000000}"/>
    <cellStyle name="%_PEF FSBR2011 AA simplification" xfId="9" xr:uid="{00000000-0005-0000-0000-00000E000000}"/>
    <cellStyle name="%_PEF FSBR2011 AA simplification 2" xfId="540" xr:uid="{00000000-0005-0000-0000-00000F000000}"/>
    <cellStyle name="%_Scorecard" xfId="10" xr:uid="{00000000-0005-0000-0000-000010000000}"/>
    <cellStyle name="%_Scorecard 2" xfId="541" xr:uid="{00000000-0005-0000-0000-000011000000}"/>
    <cellStyle name="%_VAT refunds" xfId="11" xr:uid="{00000000-0005-0000-0000-000012000000}"/>
    <cellStyle name="%_VAT refunds 2" xfId="542" xr:uid="{00000000-0005-0000-0000-000013000000}"/>
    <cellStyle name="]_x000d__x000a_Zoomed=1_x000d__x000a_Row=0_x000d__x000a_Column=0_x000d__x000a_Height=0_x000d__x000a_Width=0_x000d__x000a_FontName=FoxFont_x000d__x000a_FontStyle=0_x000d__x000a_FontSize=9_x000d__x000a_PrtFontName=FoxPrin" xfId="12" xr:uid="{00000000-0005-0000-0000-000014000000}"/>
    <cellStyle name="]_x000d__x000a_Zoomed=1_x000d__x000a_Row=0_x000d__x000a_Column=0_x000d__x000a_Height=0_x000d__x000a_Width=0_x000d__x000a_FontName=FoxFont_x000d__x000a_FontStyle=0_x000d__x000a_FontSize=9_x000d__x000a_PrtFontName=FoxPrin 2" xfId="543" xr:uid="{00000000-0005-0000-0000-000015000000}"/>
    <cellStyle name="_111125 APDPassengerNumbers" xfId="13" xr:uid="{00000000-0005-0000-0000-000016000000}"/>
    <cellStyle name="_111125 APDPassengerNumbers_inc to ex AS12 EFOsupps" xfId="14" xr:uid="{00000000-0005-0000-0000-000017000000}"/>
    <cellStyle name="_Asset Co - 2014-40" xfId="15" xr:uid="{00000000-0005-0000-0000-000018000000}"/>
    <cellStyle name="_covered bonds" xfId="16" xr:uid="{00000000-0005-0000-0000-000019000000}"/>
    <cellStyle name="_covered bonds_20110317 Guarantee Data sheet with CDS Expected Losses" xfId="17" xr:uid="{00000000-0005-0000-0000-00001A000000}"/>
    <cellStyle name="_covered bonds_20110317 Guarantee Data sheet with CDS Expected Losses 2" xfId="544" xr:uid="{00000000-0005-0000-0000-00001B000000}"/>
    <cellStyle name="_Dpn Forecast 2008-2010 (14-Dec-07)" xfId="18" xr:uid="{00000000-0005-0000-0000-00001C000000}"/>
    <cellStyle name="_Dpn Forecast 2008-2010 (14-Dec-07)_20110317 Guarantee Data sheet with CDS Expected Losses" xfId="19" xr:uid="{00000000-0005-0000-0000-00001D000000}"/>
    <cellStyle name="_Dpn Forecast 2008-2010 (14-Dec-07)_20110317 Guarantee Data sheet with CDS Expected Losses 2" xfId="545" xr:uid="{00000000-0005-0000-0000-00001E000000}"/>
    <cellStyle name="_Fair Value schedule" xfId="20" xr:uid="{00000000-0005-0000-0000-00001F000000}"/>
    <cellStyle name="_Fair Value schedule_20110317 Guarantee Data sheet with CDS Expected Losses" xfId="21" xr:uid="{00000000-0005-0000-0000-000020000000}"/>
    <cellStyle name="_Fair Value schedule_20110317 Guarantee Data sheet with CDS Expected Losses 2" xfId="546" xr:uid="{00000000-0005-0000-0000-000021000000}"/>
    <cellStyle name="_FPS Options High Level Costing 23rd Aug 06" xfId="22" xr:uid="{00000000-0005-0000-0000-000022000000}"/>
    <cellStyle name="_HOD Gosforth_current" xfId="23" xr:uid="{00000000-0005-0000-0000-000023000000}"/>
    <cellStyle name="_IT HOD Rainton - Tower Cost Update 5th April 2007 (Revised) V3" xfId="24" xr:uid="{00000000-0005-0000-0000-000024000000}"/>
    <cellStyle name="_IT HOD Rainton - Tower Cost Update 5th April 2007 (Revised) V3_20110317 Guarantee Data sheet with CDS Expected Losses" xfId="25" xr:uid="{00000000-0005-0000-0000-000025000000}"/>
    <cellStyle name="_IT HOD Rainton - Tower Cost Update 5th April 2007 (Revised) V3_20110317 Guarantee Data sheet with CDS Expected Losses 2" xfId="547" xr:uid="{00000000-0005-0000-0000-000026000000}"/>
    <cellStyle name="_Project Details Report Aug v0.12" xfId="26" xr:uid="{00000000-0005-0000-0000-000027000000}"/>
    <cellStyle name="_RB_Update_current" xfId="27" xr:uid="{00000000-0005-0000-0000-000028000000}"/>
    <cellStyle name="_RB_Update_current (SCA draft)PH review" xfId="28" xr:uid="{00000000-0005-0000-0000-000029000000}"/>
    <cellStyle name="_RB_Update_current (SCA draft)PH review_20110317 Guarantee Data sheet with CDS Expected Losses" xfId="29" xr:uid="{00000000-0005-0000-0000-00002A000000}"/>
    <cellStyle name="_RB_Update_current (SCA draft)PH review_20110317 Guarantee Data sheet with CDS Expected Losses 2" xfId="548" xr:uid="{00000000-0005-0000-0000-00002B000000}"/>
    <cellStyle name="_RB_Update_current (SCA draft)revised" xfId="30" xr:uid="{00000000-0005-0000-0000-00002C000000}"/>
    <cellStyle name="_RB_Update_current (SCA draft)revised_20110317 Guarantee Data sheet with CDS Expected Losses" xfId="31" xr:uid="{00000000-0005-0000-0000-00002D000000}"/>
    <cellStyle name="_RB_Update_current (SCA draft)revised_20110317 Guarantee Data sheet with CDS Expected Losses 2" xfId="549" xr:uid="{00000000-0005-0000-0000-00002E000000}"/>
    <cellStyle name="_RB_Update_current_20110317 Guarantee Data sheet with CDS Expected Losses" xfId="32" xr:uid="{00000000-0005-0000-0000-00002F000000}"/>
    <cellStyle name="_RB_Update_current_20110317 Guarantee Data sheet with CDS Expected Losses 2" xfId="550" xr:uid="{00000000-0005-0000-0000-000030000000}"/>
    <cellStyle name="_Sample change log v0 2" xfId="33" xr:uid="{00000000-0005-0000-0000-000031000000}"/>
    <cellStyle name="_Sample change log v0 2_20110317 Guarantee Data sheet with CDS Expected Losses" xfId="34" xr:uid="{00000000-0005-0000-0000-000032000000}"/>
    <cellStyle name="_Sample change log v0 2_20110317 Guarantee Data sheet with CDS Expected Losses 2" xfId="551" xr:uid="{00000000-0005-0000-0000-000033000000}"/>
    <cellStyle name="_Sub debt extension discount table 31 1 11 v2" xfId="35" xr:uid="{00000000-0005-0000-0000-000034000000}"/>
    <cellStyle name="_sub debt int" xfId="36" xr:uid="{00000000-0005-0000-0000-000035000000}"/>
    <cellStyle name="_sub debt int_20110317 Guarantee Data sheet with CDS Expected Losses" xfId="37" xr:uid="{00000000-0005-0000-0000-000036000000}"/>
    <cellStyle name="_sub debt int_20110317 Guarantee Data sheet with CDS Expected Losses 2" xfId="552" xr:uid="{00000000-0005-0000-0000-000037000000}"/>
    <cellStyle name="_TableHead" xfId="38" xr:uid="{00000000-0005-0000-0000-000038000000}"/>
    <cellStyle name="_Tailor Analysis 1.11 (1 Dec take up rates)" xfId="39" xr:uid="{00000000-0005-0000-0000-000039000000}"/>
    <cellStyle name="1dp" xfId="40" xr:uid="{00000000-0005-0000-0000-00003A000000}"/>
    <cellStyle name="1dp 2" xfId="41" xr:uid="{00000000-0005-0000-0000-00003B000000}"/>
    <cellStyle name="1dp 2 2" xfId="554" xr:uid="{00000000-0005-0000-0000-00003C000000}"/>
    <cellStyle name="1dp 3" xfId="553" xr:uid="{00000000-0005-0000-0000-00003D000000}"/>
    <cellStyle name="20% - Accent1" xfId="42" builtinId="30" customBuiltin="1"/>
    <cellStyle name="20% - Accent1 10" xfId="1042" xr:uid="{49E4C003-1981-417F-8486-1A4AA0D5F43F}"/>
    <cellStyle name="20% - Accent1 11" xfId="1090" xr:uid="{8E7D92AB-F019-4CF8-86DE-2EB15519C74E}"/>
    <cellStyle name="20% - Accent1 12" xfId="1110" xr:uid="{A1C5A7AD-0D14-441E-9590-7F8473745AFC}"/>
    <cellStyle name="20% - Accent1 13" xfId="1139" xr:uid="{217C12A9-7741-4755-B840-7CE2DFA559F7}"/>
    <cellStyle name="20% - Accent1 14" xfId="1241" xr:uid="{56726C53-736A-4D50-9A7C-00540BA8A59B}"/>
    <cellStyle name="20% - Accent1 15" xfId="1333" xr:uid="{AB13A8B8-EC3A-430E-97A3-8EB6C4DE77F9}"/>
    <cellStyle name="20% - Accent1 2" xfId="43" xr:uid="{00000000-0005-0000-0000-00003F000000}"/>
    <cellStyle name="20% - Accent1 2 2" xfId="990" xr:uid="{9F2D39F2-7C61-4347-8E3A-B7827B1BC9AE}"/>
    <cellStyle name="20% - Accent1 2 2 2" xfId="1141" xr:uid="{2EF2D0AC-FE9F-4699-BBCD-F5FD4E71D91E}"/>
    <cellStyle name="20% - Accent1 2 2 3" xfId="1243" xr:uid="{8E48D356-AEF1-48F2-98C7-4701AF152266}"/>
    <cellStyle name="20% - Accent1 2 2 4" xfId="1335" xr:uid="{A9916107-C79A-4008-9E22-F0BAFCB69E16}"/>
    <cellStyle name="20% - Accent1 2 3" xfId="1043" xr:uid="{6C05C466-01F2-40CB-BCA7-972567EE7215}"/>
    <cellStyle name="20% - Accent1 2 4" xfId="1140" xr:uid="{E5AB0551-E6DC-40F2-AD3D-B90DB1430B56}"/>
    <cellStyle name="20% - Accent1 2 5" xfId="1242" xr:uid="{D9D7A332-E7C0-4F68-809D-04D6CB803B75}"/>
    <cellStyle name="20% - Accent1 2 6" xfId="1334" xr:uid="{8797B940-93F0-4F73-A051-0C8A07A600BB}"/>
    <cellStyle name="20% - Accent1 3" xfId="717" xr:uid="{00000000-0005-0000-0000-000040000000}"/>
    <cellStyle name="20% - Accent1 3 2" xfId="1142" xr:uid="{CE31ADDA-8C23-4025-85C0-A2FDAF0F53A6}"/>
    <cellStyle name="20% - Accent1 3 3" xfId="1244" xr:uid="{FF8CA0A1-57BF-4687-9400-D79F206D1FC0}"/>
    <cellStyle name="20% - Accent1 3 4" xfId="1336" xr:uid="{95E2CF3D-8F50-45D0-922E-1BA3D707044D}"/>
    <cellStyle name="20% - Accent1 4" xfId="765" xr:uid="{00000000-0005-0000-0000-000041000000}"/>
    <cellStyle name="20% - Accent1 5" xfId="821" xr:uid="{00000000-0005-0000-0000-000042000000}"/>
    <cellStyle name="20% - Accent1 6" xfId="869" xr:uid="{00000000-0005-0000-0000-000043000000}"/>
    <cellStyle name="20% - Accent1 7" xfId="899" xr:uid="{00000000-0005-0000-0000-000044000000}"/>
    <cellStyle name="20% - Accent1 8" xfId="934" xr:uid="{00000000-0005-0000-0000-000045000000}"/>
    <cellStyle name="20% - Accent1 9" xfId="989" xr:uid="{5018570D-465E-4033-88DB-6EDFF30CFC7A}"/>
    <cellStyle name="20% - Accent2" xfId="44" builtinId="34" customBuiltin="1"/>
    <cellStyle name="20% - Accent2 10" xfId="1044" xr:uid="{B51EC515-5BB7-4BEE-A83E-C059A7B1BEBB}"/>
    <cellStyle name="20% - Accent2 11" xfId="1091" xr:uid="{FF1F68D2-48EF-4B03-A738-8071DBB4FD29}"/>
    <cellStyle name="20% - Accent2 12" xfId="1111" xr:uid="{5DAACC6E-2575-4005-9654-4A21FAD01D0C}"/>
    <cellStyle name="20% - Accent2 13" xfId="1143" xr:uid="{92832026-A45F-46D2-BD4B-829F455DF0AF}"/>
    <cellStyle name="20% - Accent2 14" xfId="1245" xr:uid="{7C3D1A03-85E5-412A-9A83-C99B2FE9015C}"/>
    <cellStyle name="20% - Accent2 15" xfId="1337" xr:uid="{0F7C191E-0F2A-4DAD-A021-372DF659ADE0}"/>
    <cellStyle name="20% - Accent2 2" xfId="45" xr:uid="{00000000-0005-0000-0000-000047000000}"/>
    <cellStyle name="20% - Accent2 2 2" xfId="992" xr:uid="{8712E92F-F0A0-44DC-B46F-8E38E1E4A46B}"/>
    <cellStyle name="20% - Accent2 2 2 2" xfId="1145" xr:uid="{580A1B12-B204-485B-B748-0731159859FC}"/>
    <cellStyle name="20% - Accent2 2 2 3" xfId="1247" xr:uid="{7B06AB0D-5705-4BD1-B7F0-7A32F417E79C}"/>
    <cellStyle name="20% - Accent2 2 2 4" xfId="1339" xr:uid="{F121715B-18F0-49FF-83FE-0DF184928603}"/>
    <cellStyle name="20% - Accent2 2 3" xfId="1045" xr:uid="{44599778-560A-4E2C-BDBE-0136D7959B90}"/>
    <cellStyle name="20% - Accent2 2 4" xfId="1144" xr:uid="{E9643700-3CF5-41FD-BFAD-FCCD31B50C0C}"/>
    <cellStyle name="20% - Accent2 2 5" xfId="1246" xr:uid="{4F7F560C-687A-4BC1-9394-C6A658975BBA}"/>
    <cellStyle name="20% - Accent2 2 6" xfId="1338" xr:uid="{E69589BC-EEA1-4032-A2E0-DC53370D2228}"/>
    <cellStyle name="20% - Accent2 3" xfId="718" xr:uid="{00000000-0005-0000-0000-000048000000}"/>
    <cellStyle name="20% - Accent2 3 2" xfId="1146" xr:uid="{C742D30F-14E2-41F9-A55C-FE8843D1B02E}"/>
    <cellStyle name="20% - Accent2 3 3" xfId="1248" xr:uid="{EDB61626-2510-49DE-81EC-369D1680ABA5}"/>
    <cellStyle name="20% - Accent2 3 4" xfId="1340" xr:uid="{84E65EAD-CD0A-4C80-AFF2-0DF1BC67A810}"/>
    <cellStyle name="20% - Accent2 4" xfId="766" xr:uid="{00000000-0005-0000-0000-000049000000}"/>
    <cellStyle name="20% - Accent2 5" xfId="822" xr:uid="{00000000-0005-0000-0000-00004A000000}"/>
    <cellStyle name="20% - Accent2 6" xfId="868" xr:uid="{00000000-0005-0000-0000-00004B000000}"/>
    <cellStyle name="20% - Accent2 7" xfId="898" xr:uid="{00000000-0005-0000-0000-00004C000000}"/>
    <cellStyle name="20% - Accent2 8" xfId="937" xr:uid="{00000000-0005-0000-0000-00004D000000}"/>
    <cellStyle name="20% - Accent2 9" xfId="991" xr:uid="{C332F00C-C81F-4014-8A45-D2F31C521294}"/>
    <cellStyle name="20% - Accent3" xfId="46" builtinId="38" customBuiltin="1"/>
    <cellStyle name="20% - Accent3 10" xfId="1046" xr:uid="{20EACB77-6080-4767-92C1-42D8637FD940}"/>
    <cellStyle name="20% - Accent3 11" xfId="1092" xr:uid="{EFB48838-E915-464C-BE13-9B642ED03096}"/>
    <cellStyle name="20% - Accent3 12" xfId="1112" xr:uid="{B90D77A5-FF31-4581-B31B-2AE20D6A60E4}"/>
    <cellStyle name="20% - Accent3 13" xfId="1147" xr:uid="{D05E8159-0617-4BB7-8782-C74753C37A4C}"/>
    <cellStyle name="20% - Accent3 14" xfId="1249" xr:uid="{397AE86C-222F-4E93-9CE3-EAB083A7444F}"/>
    <cellStyle name="20% - Accent3 15" xfId="1341" xr:uid="{27CA6080-5381-45F2-A4F7-C9E691387F7F}"/>
    <cellStyle name="20% - Accent3 2" xfId="47" xr:uid="{00000000-0005-0000-0000-00004F000000}"/>
    <cellStyle name="20% - Accent3 2 2" xfId="994" xr:uid="{0A994866-E1D4-493A-B97A-8DBE2A2820EA}"/>
    <cellStyle name="20% - Accent3 2 2 2" xfId="1149" xr:uid="{BAA703F3-A0DB-4D26-8FBC-C2B0BA8F1094}"/>
    <cellStyle name="20% - Accent3 2 2 3" xfId="1251" xr:uid="{9A0179F9-515E-4088-9ECD-803811F6BB39}"/>
    <cellStyle name="20% - Accent3 2 2 4" xfId="1343" xr:uid="{B231DC35-98F9-483E-982C-C99B7299C805}"/>
    <cellStyle name="20% - Accent3 2 3" xfId="1047" xr:uid="{D8186B4A-8F12-447D-BD35-514A89163B34}"/>
    <cellStyle name="20% - Accent3 2 4" xfId="1148" xr:uid="{314E8EBA-08C0-48C1-8D08-AA7613FCE841}"/>
    <cellStyle name="20% - Accent3 2 5" xfId="1250" xr:uid="{4C467C86-2C5F-48D2-BB89-62D9BBE0CCE1}"/>
    <cellStyle name="20% - Accent3 2 6" xfId="1342" xr:uid="{FAD7587E-750A-47F5-88BD-E33C77FCC83A}"/>
    <cellStyle name="20% - Accent3 3" xfId="719" xr:uid="{00000000-0005-0000-0000-000050000000}"/>
    <cellStyle name="20% - Accent3 3 2" xfId="1150" xr:uid="{9F8AECA7-F045-4499-9588-92A0E1953461}"/>
    <cellStyle name="20% - Accent3 3 3" xfId="1252" xr:uid="{5A2DE933-1044-49DE-BA3F-4D274D6A082A}"/>
    <cellStyle name="20% - Accent3 3 4" xfId="1344" xr:uid="{F9099F60-1837-441B-B8C1-449DD97DFA74}"/>
    <cellStyle name="20% - Accent3 4" xfId="767" xr:uid="{00000000-0005-0000-0000-000051000000}"/>
    <cellStyle name="20% - Accent3 5" xfId="823" xr:uid="{00000000-0005-0000-0000-000052000000}"/>
    <cellStyle name="20% - Accent3 6" xfId="867" xr:uid="{00000000-0005-0000-0000-000053000000}"/>
    <cellStyle name="20% - Accent3 7" xfId="897" xr:uid="{00000000-0005-0000-0000-000054000000}"/>
    <cellStyle name="20% - Accent3 8" xfId="938" xr:uid="{00000000-0005-0000-0000-000055000000}"/>
    <cellStyle name="20% - Accent3 9" xfId="993" xr:uid="{02A427CD-8B1E-4B92-BA65-E707C0E52F4A}"/>
    <cellStyle name="20% - Accent4" xfId="48" builtinId="42" customBuiltin="1"/>
    <cellStyle name="20% - Accent4 10" xfId="1048" xr:uid="{FE84FC8B-1C71-4B5B-810C-94273251BE0D}"/>
    <cellStyle name="20% - Accent4 11" xfId="1093" xr:uid="{38E85403-286C-46D1-BD41-AC3A31BEE861}"/>
    <cellStyle name="20% - Accent4 12" xfId="1113" xr:uid="{5DA788F9-5CEE-47A0-B61F-14BDA913DE1C}"/>
    <cellStyle name="20% - Accent4 13" xfId="1151" xr:uid="{CF017106-0146-4CF0-A391-CEC6F7C21452}"/>
    <cellStyle name="20% - Accent4 14" xfId="1253" xr:uid="{3911764E-E32A-4FAB-B5EF-18B9B14B95EF}"/>
    <cellStyle name="20% - Accent4 15" xfId="1345" xr:uid="{171027CF-BFD8-4C9C-BEEE-933ABBFAC8F8}"/>
    <cellStyle name="20% - Accent4 2" xfId="49" xr:uid="{00000000-0005-0000-0000-000057000000}"/>
    <cellStyle name="20% - Accent4 2 2" xfId="996" xr:uid="{BE7A9687-F70B-426C-809E-44EAA9ECE410}"/>
    <cellStyle name="20% - Accent4 2 2 2" xfId="1153" xr:uid="{FAEFCD1A-8D27-4B5B-9C2A-5534DDD2F1A7}"/>
    <cellStyle name="20% - Accent4 2 2 3" xfId="1255" xr:uid="{FB2E990A-BCD7-4C4B-967D-A3FD8D4BD1DA}"/>
    <cellStyle name="20% - Accent4 2 2 4" xfId="1347" xr:uid="{60BE4415-C81B-4BAE-AB09-99742A37E7A9}"/>
    <cellStyle name="20% - Accent4 2 3" xfId="1049" xr:uid="{55141E86-5E4E-4FBE-8550-3ECED37A332B}"/>
    <cellStyle name="20% - Accent4 2 4" xfId="1152" xr:uid="{087951E5-9604-4B9B-A888-B29996D2E71E}"/>
    <cellStyle name="20% - Accent4 2 5" xfId="1254" xr:uid="{79E9BEB5-36A3-4805-B220-BDE5D9D27856}"/>
    <cellStyle name="20% - Accent4 2 6" xfId="1346" xr:uid="{6A332EE1-48EB-4F27-89EC-56BC9BF5C8AD}"/>
    <cellStyle name="20% - Accent4 3" xfId="720" xr:uid="{00000000-0005-0000-0000-000058000000}"/>
    <cellStyle name="20% - Accent4 3 2" xfId="1154" xr:uid="{692FE76D-626E-4FCA-8244-612752B0EF37}"/>
    <cellStyle name="20% - Accent4 3 3" xfId="1256" xr:uid="{557BD5F7-A60A-4B97-88C2-6AD04942DD5A}"/>
    <cellStyle name="20% - Accent4 3 4" xfId="1348" xr:uid="{72CC8AF2-98C0-47F2-86A6-A80BB7A55187}"/>
    <cellStyle name="20% - Accent4 4" xfId="768" xr:uid="{00000000-0005-0000-0000-000059000000}"/>
    <cellStyle name="20% - Accent4 5" xfId="824" xr:uid="{00000000-0005-0000-0000-00005A000000}"/>
    <cellStyle name="20% - Accent4 6" xfId="873" xr:uid="{00000000-0005-0000-0000-00005B000000}"/>
    <cellStyle name="20% - Accent4 7" xfId="902" xr:uid="{00000000-0005-0000-0000-00005C000000}"/>
    <cellStyle name="20% - Accent4 8" xfId="939" xr:uid="{00000000-0005-0000-0000-00005D000000}"/>
    <cellStyle name="20% - Accent4 9" xfId="995" xr:uid="{C901F044-CEB3-45BF-B0CE-BAF3F8E360FA}"/>
    <cellStyle name="20% - Accent5" xfId="50" builtinId="46" customBuiltin="1"/>
    <cellStyle name="20% - Accent5 10" xfId="1050" xr:uid="{9B05263D-E9A1-44A5-B09F-B555416E1CB7}"/>
    <cellStyle name="20% - Accent5 11" xfId="1094" xr:uid="{9EB8B103-667E-4E28-9459-19A4F75E8EB5}"/>
    <cellStyle name="20% - Accent5 12" xfId="1114" xr:uid="{12448C50-A879-467F-98A1-AAE5CF2E47FC}"/>
    <cellStyle name="20% - Accent5 13" xfId="1155" xr:uid="{61E7E8CD-0CD0-452D-BBA3-7F638D1E3D51}"/>
    <cellStyle name="20% - Accent5 14" xfId="1257" xr:uid="{FB49A494-1B76-41F3-BE68-E5FDE57F7B4A}"/>
    <cellStyle name="20% - Accent5 15" xfId="1349" xr:uid="{219F7A38-F682-4047-A3AD-A33B50BC6890}"/>
    <cellStyle name="20% - Accent5 2" xfId="51" xr:uid="{00000000-0005-0000-0000-00005F000000}"/>
    <cellStyle name="20% - Accent5 2 2" xfId="998" xr:uid="{E535CEA2-5DB0-424A-A75A-6CC418DF7ACC}"/>
    <cellStyle name="20% - Accent5 2 2 2" xfId="1157" xr:uid="{9B82431B-19B9-4AB5-B0FE-49CECB99AD7C}"/>
    <cellStyle name="20% - Accent5 2 2 3" xfId="1259" xr:uid="{3D6B6F04-46BB-41AE-B887-4EDA8C520E12}"/>
    <cellStyle name="20% - Accent5 2 2 4" xfId="1351" xr:uid="{FE610822-039D-4121-A91A-2C50EEA99D20}"/>
    <cellStyle name="20% - Accent5 2 3" xfId="1051" xr:uid="{C42F1D62-DEF8-4F8A-9CE1-023C325CFA91}"/>
    <cellStyle name="20% - Accent5 2 4" xfId="1156" xr:uid="{D6DE1DBB-A78E-4E48-8890-2A1EE2467335}"/>
    <cellStyle name="20% - Accent5 2 5" xfId="1258" xr:uid="{5620837B-0FA1-4B81-8404-F159DE574C6F}"/>
    <cellStyle name="20% - Accent5 2 6" xfId="1350" xr:uid="{383FB19F-6CB6-496F-A64B-B8EC3A3B5FAB}"/>
    <cellStyle name="20% - Accent5 3" xfId="721" xr:uid="{00000000-0005-0000-0000-000060000000}"/>
    <cellStyle name="20% - Accent5 3 2" xfId="1158" xr:uid="{9BCC7147-4B74-40E7-8C0B-D3D76E684C6A}"/>
    <cellStyle name="20% - Accent5 3 3" xfId="1260" xr:uid="{76679E56-36B8-4580-B6CA-D0C8F823725B}"/>
    <cellStyle name="20% - Accent5 3 4" xfId="1352" xr:uid="{403A0826-7167-4FCF-A910-747AC58BA3C1}"/>
    <cellStyle name="20% - Accent5 4" xfId="769" xr:uid="{00000000-0005-0000-0000-000061000000}"/>
    <cellStyle name="20% - Accent5 5" xfId="825" xr:uid="{00000000-0005-0000-0000-000062000000}"/>
    <cellStyle name="20% - Accent5 6" xfId="874" xr:uid="{00000000-0005-0000-0000-000063000000}"/>
    <cellStyle name="20% - Accent5 7" xfId="903" xr:uid="{00000000-0005-0000-0000-000064000000}"/>
    <cellStyle name="20% - Accent5 8" xfId="944" xr:uid="{00000000-0005-0000-0000-000065000000}"/>
    <cellStyle name="20% - Accent5 9" xfId="997" xr:uid="{D2C4468F-78F3-404E-AC64-ED94905DEB9C}"/>
    <cellStyle name="20% - Accent6" xfId="52" builtinId="50" customBuiltin="1"/>
    <cellStyle name="20% - Accent6 10" xfId="1052" xr:uid="{D6F3C256-4DC8-4947-A31D-DBF0B3361FB5}"/>
    <cellStyle name="20% - Accent6 11" xfId="1095" xr:uid="{78982265-A73A-4E4C-B049-A58712E758B4}"/>
    <cellStyle name="20% - Accent6 12" xfId="1115" xr:uid="{F0216546-9B1D-46EB-838E-F44E95BCCD0C}"/>
    <cellStyle name="20% - Accent6 13" xfId="1159" xr:uid="{83FE370C-7768-475E-8DB3-37A30254AA43}"/>
    <cellStyle name="20% - Accent6 14" xfId="1261" xr:uid="{D5D726C6-E4FA-410A-BAD8-2D5CF41BCFFB}"/>
    <cellStyle name="20% - Accent6 15" xfId="1353" xr:uid="{4A115A27-2E6C-46EB-8B76-6F19652BBB02}"/>
    <cellStyle name="20% - Accent6 2" xfId="53" xr:uid="{00000000-0005-0000-0000-000067000000}"/>
    <cellStyle name="20% - Accent6 2 2" xfId="1000" xr:uid="{4B8946F0-10C1-4715-BC01-71667FBCDA44}"/>
    <cellStyle name="20% - Accent6 2 2 2" xfId="1161" xr:uid="{07DE1F62-BA41-4F3F-B040-C1A94B162237}"/>
    <cellStyle name="20% - Accent6 2 2 3" xfId="1263" xr:uid="{95054A82-E9DF-4992-80A9-7FAAFC33E78C}"/>
    <cellStyle name="20% - Accent6 2 2 4" xfId="1355" xr:uid="{14522032-37FA-42B9-9947-E2F5143A48A9}"/>
    <cellStyle name="20% - Accent6 2 3" xfId="1053" xr:uid="{07EA7A52-9840-4D06-B189-CA7B05EACF41}"/>
    <cellStyle name="20% - Accent6 2 4" xfId="1160" xr:uid="{18219161-622A-481A-B7FE-CC34EF009C1A}"/>
    <cellStyle name="20% - Accent6 2 5" xfId="1262" xr:uid="{47C31889-45D1-4984-8C04-90725635EED0}"/>
    <cellStyle name="20% - Accent6 2 6" xfId="1354" xr:uid="{F3ED5A78-ED54-4C11-83C8-39AFEFEA5C7B}"/>
    <cellStyle name="20% - Accent6 3" xfId="722" xr:uid="{00000000-0005-0000-0000-000068000000}"/>
    <cellStyle name="20% - Accent6 3 2" xfId="1162" xr:uid="{2A2B700B-620C-4F5D-B698-96B94811BC74}"/>
    <cellStyle name="20% - Accent6 3 3" xfId="1264" xr:uid="{A55CC633-C00A-4947-92BC-9D3A470E2179}"/>
    <cellStyle name="20% - Accent6 3 4" xfId="1356" xr:uid="{9F7ED029-29FA-4FD5-BD12-4D48C8F079D9}"/>
    <cellStyle name="20% - Accent6 4" xfId="770" xr:uid="{00000000-0005-0000-0000-000069000000}"/>
    <cellStyle name="20% - Accent6 5" xfId="826" xr:uid="{00000000-0005-0000-0000-00006A000000}"/>
    <cellStyle name="20% - Accent6 6" xfId="875" xr:uid="{00000000-0005-0000-0000-00006B000000}"/>
    <cellStyle name="20% - Accent6 7" xfId="904" xr:uid="{00000000-0005-0000-0000-00006C000000}"/>
    <cellStyle name="20% - Accent6 8" xfId="945" xr:uid="{00000000-0005-0000-0000-00006D000000}"/>
    <cellStyle name="20% - Accent6 9" xfId="999" xr:uid="{2DCAAAEA-8CAD-497C-8A33-764299D856A9}"/>
    <cellStyle name="3dp" xfId="54" xr:uid="{00000000-0005-0000-0000-00006E000000}"/>
    <cellStyle name="3dp 2" xfId="55" xr:uid="{00000000-0005-0000-0000-00006F000000}"/>
    <cellStyle name="3dp 2 2" xfId="556" xr:uid="{00000000-0005-0000-0000-000070000000}"/>
    <cellStyle name="3dp 3" xfId="555" xr:uid="{00000000-0005-0000-0000-000071000000}"/>
    <cellStyle name="40% - Accent1" xfId="56" builtinId="31" customBuiltin="1"/>
    <cellStyle name="40% - Accent1 10" xfId="1054" xr:uid="{01184336-F66A-4765-9BEA-0F83DEDD1595}"/>
    <cellStyle name="40% - Accent1 11" xfId="1096" xr:uid="{C488839C-64F0-4433-9ED2-2C33DCDB6E4A}"/>
    <cellStyle name="40% - Accent1 12" xfId="1116" xr:uid="{CF353ADE-5CB1-460A-BF6C-CACEAE15ECE3}"/>
    <cellStyle name="40% - Accent1 13" xfId="1163" xr:uid="{A2C73C58-9961-44BB-A2CD-15D3D199D6AF}"/>
    <cellStyle name="40% - Accent1 14" xfId="1265" xr:uid="{A12DF823-6592-473E-BB13-8D74927C89B5}"/>
    <cellStyle name="40% - Accent1 15" xfId="1357" xr:uid="{1B183209-8BFF-4532-8B0D-CF03795FD4D4}"/>
    <cellStyle name="40% - Accent1 2" xfId="57" xr:uid="{00000000-0005-0000-0000-000073000000}"/>
    <cellStyle name="40% - Accent1 2 2" xfId="1002" xr:uid="{DEF2CA37-DE95-4685-B6C8-AF1AE346D48A}"/>
    <cellStyle name="40% - Accent1 2 2 2" xfId="1165" xr:uid="{0CC2F351-DDCA-41CC-A313-7D2C665AE5E5}"/>
    <cellStyle name="40% - Accent1 2 2 3" xfId="1267" xr:uid="{9F8FF1C7-6245-4F6F-82B2-F04AF4B0B42F}"/>
    <cellStyle name="40% - Accent1 2 2 4" xfId="1359" xr:uid="{67E6A0EE-310D-4B48-89CA-3C7F5D0E6E76}"/>
    <cellStyle name="40% - Accent1 2 3" xfId="1055" xr:uid="{189FA4C4-11F2-4301-B705-A0779A5FBA13}"/>
    <cellStyle name="40% - Accent1 2 4" xfId="1164" xr:uid="{41017EF1-6194-4089-A4A6-324F5724AED3}"/>
    <cellStyle name="40% - Accent1 2 5" xfId="1266" xr:uid="{6BAF5662-3DDC-4B0A-846D-5F6A687A1DE7}"/>
    <cellStyle name="40% - Accent1 2 6" xfId="1358" xr:uid="{A06558DB-544A-4E75-BB8C-347494799A0A}"/>
    <cellStyle name="40% - Accent1 3" xfId="723" xr:uid="{00000000-0005-0000-0000-000074000000}"/>
    <cellStyle name="40% - Accent1 3 2" xfId="1166" xr:uid="{D2FCABCD-D949-4D7F-841E-5CB28B5047C5}"/>
    <cellStyle name="40% - Accent1 3 3" xfId="1268" xr:uid="{C0E7AE4B-42F6-4EB2-A2F3-CD3F5D468E0E}"/>
    <cellStyle name="40% - Accent1 3 4" xfId="1360" xr:uid="{97B3ADF3-926F-4C81-A2DA-81B7B6535581}"/>
    <cellStyle name="40% - Accent1 4" xfId="771" xr:uid="{00000000-0005-0000-0000-000075000000}"/>
    <cellStyle name="40% - Accent1 5" xfId="827" xr:uid="{00000000-0005-0000-0000-000076000000}"/>
    <cellStyle name="40% - Accent1 6" xfId="876" xr:uid="{00000000-0005-0000-0000-000077000000}"/>
    <cellStyle name="40% - Accent1 7" xfId="905" xr:uid="{00000000-0005-0000-0000-000078000000}"/>
    <cellStyle name="40% - Accent1 8" xfId="946" xr:uid="{00000000-0005-0000-0000-000079000000}"/>
    <cellStyle name="40% - Accent1 9" xfId="1001" xr:uid="{DFCCA680-2B57-4186-A35B-2C68311FCCA0}"/>
    <cellStyle name="40% - Accent2" xfId="58" builtinId="35" customBuiltin="1"/>
    <cellStyle name="40% - Accent2 10" xfId="1056" xr:uid="{3C536391-4587-4311-A6A9-E25E4C051FD1}"/>
    <cellStyle name="40% - Accent2 11" xfId="1097" xr:uid="{7638B19B-AD31-454F-A55B-A80E228E4697}"/>
    <cellStyle name="40% - Accent2 12" xfId="1117" xr:uid="{2E1440ED-1502-4DCE-A24D-DC79ACE1F8B7}"/>
    <cellStyle name="40% - Accent2 13" xfId="1167" xr:uid="{542A4741-526B-4240-AF8A-BA7A2826684A}"/>
    <cellStyle name="40% - Accent2 14" xfId="1269" xr:uid="{1F33606D-775A-453B-95D7-1A83F76E4278}"/>
    <cellStyle name="40% - Accent2 15" xfId="1361" xr:uid="{508A73C5-18D2-495C-9B08-2D80BF93846D}"/>
    <cellStyle name="40% - Accent2 2" xfId="59" xr:uid="{00000000-0005-0000-0000-00007B000000}"/>
    <cellStyle name="40% - Accent2 2 2" xfId="1004" xr:uid="{6875B2D1-3962-4591-9578-65878FD71B63}"/>
    <cellStyle name="40% - Accent2 2 2 2" xfId="1169" xr:uid="{D832BB59-9CCE-490F-B931-AEA8C36D39F6}"/>
    <cellStyle name="40% - Accent2 2 2 3" xfId="1271" xr:uid="{F0D92C72-AF96-4489-91F8-75B22C0FB730}"/>
    <cellStyle name="40% - Accent2 2 2 4" xfId="1363" xr:uid="{1A3CBC16-8409-4DB2-AC0A-1EBE50BD6B24}"/>
    <cellStyle name="40% - Accent2 2 3" xfId="1057" xr:uid="{03E47939-9528-42E6-A9F8-86F717ECBC02}"/>
    <cellStyle name="40% - Accent2 2 4" xfId="1168" xr:uid="{6786CC37-EBC0-4B6C-BD24-86AAC810DC65}"/>
    <cellStyle name="40% - Accent2 2 5" xfId="1270" xr:uid="{EC112A64-611A-47B2-9C49-9BEA73B6C292}"/>
    <cellStyle name="40% - Accent2 2 6" xfId="1362" xr:uid="{40CE9360-F7F7-4561-81AC-2A402FD38FCB}"/>
    <cellStyle name="40% - Accent2 3" xfId="724" xr:uid="{00000000-0005-0000-0000-00007C000000}"/>
    <cellStyle name="40% - Accent2 3 2" xfId="1170" xr:uid="{BC1A78F9-0E74-4A13-BE53-17B86EAB57E9}"/>
    <cellStyle name="40% - Accent2 3 3" xfId="1272" xr:uid="{5C18B81C-D42E-4DAA-BD56-71AFAEC8D347}"/>
    <cellStyle name="40% - Accent2 3 4" xfId="1364" xr:uid="{684AB56D-B1BF-4860-BD8E-A4C4F065F53F}"/>
    <cellStyle name="40% - Accent2 4" xfId="772" xr:uid="{00000000-0005-0000-0000-00007D000000}"/>
    <cellStyle name="40% - Accent2 5" xfId="828" xr:uid="{00000000-0005-0000-0000-00007E000000}"/>
    <cellStyle name="40% - Accent2 6" xfId="877" xr:uid="{00000000-0005-0000-0000-00007F000000}"/>
    <cellStyle name="40% - Accent2 7" xfId="906" xr:uid="{00000000-0005-0000-0000-000080000000}"/>
    <cellStyle name="40% - Accent2 8" xfId="947" xr:uid="{00000000-0005-0000-0000-000081000000}"/>
    <cellStyle name="40% - Accent2 9" xfId="1003" xr:uid="{58EADA5A-80B0-431B-8816-E102DB214528}"/>
    <cellStyle name="40% - Accent3" xfId="60" builtinId="39" customBuiltin="1"/>
    <cellStyle name="40% - Accent3 10" xfId="1058" xr:uid="{61B72EC2-E6F9-4F62-93A8-4FAF5CDE1FA2}"/>
    <cellStyle name="40% - Accent3 11" xfId="1098" xr:uid="{2D57962D-F6C6-411A-920B-B56069706374}"/>
    <cellStyle name="40% - Accent3 12" xfId="1118" xr:uid="{FD76E731-2B0B-4480-9756-DB86F98F37F6}"/>
    <cellStyle name="40% - Accent3 13" xfId="1171" xr:uid="{199AA570-3D2D-4D08-AE50-AFA777C33D25}"/>
    <cellStyle name="40% - Accent3 14" xfId="1273" xr:uid="{24E6A761-523C-4B04-BBD1-DE6D198C0583}"/>
    <cellStyle name="40% - Accent3 15" xfId="1365" xr:uid="{0EE31FAA-6D0C-45CC-8546-5AF6E4A021D0}"/>
    <cellStyle name="40% - Accent3 2" xfId="61" xr:uid="{00000000-0005-0000-0000-000083000000}"/>
    <cellStyle name="40% - Accent3 2 2" xfId="1006" xr:uid="{9B490E2D-3CC0-4110-A373-C3CDA4D0ECC5}"/>
    <cellStyle name="40% - Accent3 2 2 2" xfId="1173" xr:uid="{0D311305-C630-418C-ACF7-9D889FFFCCD8}"/>
    <cellStyle name="40% - Accent3 2 2 3" xfId="1275" xr:uid="{E9CC7F93-BBA4-4D58-B198-F901B29B5381}"/>
    <cellStyle name="40% - Accent3 2 2 4" xfId="1367" xr:uid="{C564D1D0-44EA-4785-972A-86D927E35FE6}"/>
    <cellStyle name="40% - Accent3 2 3" xfId="1059" xr:uid="{2182E750-8999-4335-867C-9CBC414E7855}"/>
    <cellStyle name="40% - Accent3 2 4" xfId="1172" xr:uid="{89F0BA05-9C15-4F85-BAE3-3EA7AB5E6A74}"/>
    <cellStyle name="40% - Accent3 2 5" xfId="1274" xr:uid="{AD8AACCF-F0E2-4BAD-B021-FFF0AADFF302}"/>
    <cellStyle name="40% - Accent3 2 6" xfId="1366" xr:uid="{040F95C2-B097-4A4E-A96A-840BCC976318}"/>
    <cellStyle name="40% - Accent3 3" xfId="725" xr:uid="{00000000-0005-0000-0000-000084000000}"/>
    <cellStyle name="40% - Accent3 3 2" xfId="1174" xr:uid="{F1D1963D-E19A-4091-AC15-28A91A47F1E7}"/>
    <cellStyle name="40% - Accent3 3 3" xfId="1276" xr:uid="{AF39615D-EDD2-4063-A04F-01BEB3138AB6}"/>
    <cellStyle name="40% - Accent3 3 4" xfId="1368" xr:uid="{991FF38F-8299-4A1A-8FEA-3DA022969229}"/>
    <cellStyle name="40% - Accent3 4" xfId="773" xr:uid="{00000000-0005-0000-0000-000085000000}"/>
    <cellStyle name="40% - Accent3 5" xfId="829" xr:uid="{00000000-0005-0000-0000-000086000000}"/>
    <cellStyle name="40% - Accent3 6" xfId="878" xr:uid="{00000000-0005-0000-0000-000087000000}"/>
    <cellStyle name="40% - Accent3 7" xfId="907" xr:uid="{00000000-0005-0000-0000-000088000000}"/>
    <cellStyle name="40% - Accent3 8" xfId="948" xr:uid="{00000000-0005-0000-0000-000089000000}"/>
    <cellStyle name="40% - Accent3 9" xfId="1005" xr:uid="{8E7A7765-B6E3-4A84-B9E7-9EBE303438F9}"/>
    <cellStyle name="40% - Accent4" xfId="62" builtinId="43" customBuiltin="1"/>
    <cellStyle name="40% - Accent4 10" xfId="1060" xr:uid="{CACBFC0D-8098-4A43-B533-50F00E6C1100}"/>
    <cellStyle name="40% - Accent4 11" xfId="1099" xr:uid="{1E3F1AAF-163E-42A7-A3DB-0EA3BC8C43CD}"/>
    <cellStyle name="40% - Accent4 12" xfId="1119" xr:uid="{77591F91-8D85-4665-A0C2-0145FC7015A0}"/>
    <cellStyle name="40% - Accent4 13" xfId="1175" xr:uid="{235F607C-1B35-40F6-AA68-1C7A8C62342C}"/>
    <cellStyle name="40% - Accent4 14" xfId="1277" xr:uid="{6F2A271B-B1F5-4D77-904C-3ED217E1972F}"/>
    <cellStyle name="40% - Accent4 15" xfId="1369" xr:uid="{8525AA05-1B63-4B8D-A218-4ED9D59219B1}"/>
    <cellStyle name="40% - Accent4 2" xfId="63" xr:uid="{00000000-0005-0000-0000-00008B000000}"/>
    <cellStyle name="40% - Accent4 2 2" xfId="1008" xr:uid="{7AA25175-F4B9-41C2-809A-6E7E0B531B9C}"/>
    <cellStyle name="40% - Accent4 2 2 2" xfId="1177" xr:uid="{AB493354-1FA0-468F-A9D4-0904536BE964}"/>
    <cellStyle name="40% - Accent4 2 2 3" xfId="1279" xr:uid="{C4A909A6-A1C1-471F-B634-FDC88D586AEA}"/>
    <cellStyle name="40% - Accent4 2 2 4" xfId="1371" xr:uid="{76453F9E-D882-428B-86CA-D9D0EA5118E6}"/>
    <cellStyle name="40% - Accent4 2 3" xfId="1061" xr:uid="{9467F602-9551-4085-A94D-C6141A98F4D2}"/>
    <cellStyle name="40% - Accent4 2 4" xfId="1176" xr:uid="{8541075C-2C8D-45CA-9ED4-0D40A1EF7468}"/>
    <cellStyle name="40% - Accent4 2 5" xfId="1278" xr:uid="{EF8206D6-2B1F-493F-B0E2-909019C34B3A}"/>
    <cellStyle name="40% - Accent4 2 6" xfId="1370" xr:uid="{072505EE-149F-4C77-9934-8976D9DD9C63}"/>
    <cellStyle name="40% - Accent4 3" xfId="726" xr:uid="{00000000-0005-0000-0000-00008C000000}"/>
    <cellStyle name="40% - Accent4 3 2" xfId="1178" xr:uid="{5CA03376-835F-446F-8F70-85DEDB837DCD}"/>
    <cellStyle name="40% - Accent4 3 3" xfId="1280" xr:uid="{8C89AC37-B3D2-43D4-A902-D04B5BEE249E}"/>
    <cellStyle name="40% - Accent4 3 4" xfId="1372" xr:uid="{E7CA13E3-D449-4BCA-B16C-75FB2906786E}"/>
    <cellStyle name="40% - Accent4 4" xfId="774" xr:uid="{00000000-0005-0000-0000-00008D000000}"/>
    <cellStyle name="40% - Accent4 5" xfId="830" xr:uid="{00000000-0005-0000-0000-00008E000000}"/>
    <cellStyle name="40% - Accent4 6" xfId="879" xr:uid="{00000000-0005-0000-0000-00008F000000}"/>
    <cellStyle name="40% - Accent4 7" xfId="908" xr:uid="{00000000-0005-0000-0000-000090000000}"/>
    <cellStyle name="40% - Accent4 8" xfId="949" xr:uid="{00000000-0005-0000-0000-000091000000}"/>
    <cellStyle name="40% - Accent4 9" xfId="1007" xr:uid="{20616765-D16E-4FBB-8D23-2EC9BD8E8098}"/>
    <cellStyle name="40% - Accent5" xfId="64" builtinId="47" customBuiltin="1"/>
    <cellStyle name="40% - Accent5 10" xfId="1062" xr:uid="{E599457A-FAF2-4E27-9A03-234DB0753D95}"/>
    <cellStyle name="40% - Accent5 11" xfId="1100" xr:uid="{A6FC5A89-3D0C-4C94-81D2-4B2211C6E621}"/>
    <cellStyle name="40% - Accent5 12" xfId="1120" xr:uid="{BDEEFA4F-0016-4ACB-8129-2DF9D6AF6723}"/>
    <cellStyle name="40% - Accent5 13" xfId="1179" xr:uid="{B607905F-1D29-441F-9AA1-F85DB7B3E810}"/>
    <cellStyle name="40% - Accent5 14" xfId="1281" xr:uid="{B1FF9059-4D36-4451-83A6-24F1DA1AF646}"/>
    <cellStyle name="40% - Accent5 15" xfId="1373" xr:uid="{E01BE880-AAC1-44B3-85F6-60771556A3B5}"/>
    <cellStyle name="40% - Accent5 2" xfId="65" xr:uid="{00000000-0005-0000-0000-000093000000}"/>
    <cellStyle name="40% - Accent5 2 2" xfId="1010" xr:uid="{1E624747-1A50-413D-82F2-FFB35D2C13B0}"/>
    <cellStyle name="40% - Accent5 2 2 2" xfId="1181" xr:uid="{F02CDDB5-93D1-4178-A9DF-73505918C8B6}"/>
    <cellStyle name="40% - Accent5 2 2 3" xfId="1283" xr:uid="{7FC437F8-EDBE-47CD-982D-B98F9653E103}"/>
    <cellStyle name="40% - Accent5 2 2 4" xfId="1375" xr:uid="{F156D80C-EB5C-4256-BD75-F432F6D64F44}"/>
    <cellStyle name="40% - Accent5 2 3" xfId="1063" xr:uid="{7D56EAA6-9F48-49B0-937F-945BA27D36B5}"/>
    <cellStyle name="40% - Accent5 2 4" xfId="1180" xr:uid="{B5F0C4EA-0F9B-419C-AB90-E860A29D5093}"/>
    <cellStyle name="40% - Accent5 2 5" xfId="1282" xr:uid="{98E8EDB5-2CCB-42D9-9BDB-117B67CEE3D8}"/>
    <cellStyle name="40% - Accent5 2 6" xfId="1374" xr:uid="{EBCC4714-F90A-4936-92C8-B2FE03B09889}"/>
    <cellStyle name="40% - Accent5 3" xfId="727" xr:uid="{00000000-0005-0000-0000-000094000000}"/>
    <cellStyle name="40% - Accent5 3 2" xfId="1182" xr:uid="{E8626704-414E-438D-81FE-29E814286939}"/>
    <cellStyle name="40% - Accent5 3 3" xfId="1284" xr:uid="{E44BF9FF-F088-4449-89A1-675122193E46}"/>
    <cellStyle name="40% - Accent5 3 4" xfId="1376" xr:uid="{BC0AFE71-05A6-4EE5-B72E-40C8DBF20879}"/>
    <cellStyle name="40% - Accent5 4" xfId="775" xr:uid="{00000000-0005-0000-0000-000095000000}"/>
    <cellStyle name="40% - Accent5 5" xfId="831" xr:uid="{00000000-0005-0000-0000-000096000000}"/>
    <cellStyle name="40% - Accent5 6" xfId="880" xr:uid="{00000000-0005-0000-0000-000097000000}"/>
    <cellStyle name="40% - Accent5 7" xfId="909" xr:uid="{00000000-0005-0000-0000-000098000000}"/>
    <cellStyle name="40% - Accent5 8" xfId="950" xr:uid="{00000000-0005-0000-0000-000099000000}"/>
    <cellStyle name="40% - Accent5 9" xfId="1009" xr:uid="{9B99CDFC-84A0-479A-A0B0-C8BE46BB44EF}"/>
    <cellStyle name="40% - Accent6" xfId="66" builtinId="51" customBuiltin="1"/>
    <cellStyle name="40% - Accent6 10" xfId="1064" xr:uid="{33B87910-FFCB-477E-99A6-3090BCAAF35A}"/>
    <cellStyle name="40% - Accent6 11" xfId="1101" xr:uid="{8E7EC6C8-F1EB-4173-8D92-1A7A29502821}"/>
    <cellStyle name="40% - Accent6 12" xfId="1121" xr:uid="{B8682E1E-DC80-453F-ABF9-D619B3F75824}"/>
    <cellStyle name="40% - Accent6 13" xfId="1183" xr:uid="{88AE1A2A-A861-4FE4-B3AB-24BAF2BFBACB}"/>
    <cellStyle name="40% - Accent6 14" xfId="1285" xr:uid="{3CEFE179-2A4E-44A0-972C-679D60B47762}"/>
    <cellStyle name="40% - Accent6 15" xfId="1377" xr:uid="{B8F8346F-B89A-4261-92BA-9D7D4B6576EE}"/>
    <cellStyle name="40% - Accent6 2" xfId="67" xr:uid="{00000000-0005-0000-0000-00009B000000}"/>
    <cellStyle name="40% - Accent6 2 2" xfId="1012" xr:uid="{201D2325-5A32-4711-92A8-24B8AB32BCBE}"/>
    <cellStyle name="40% - Accent6 2 2 2" xfId="1185" xr:uid="{84BBF5FC-10CD-40A4-B556-309155529ECB}"/>
    <cellStyle name="40% - Accent6 2 2 3" xfId="1287" xr:uid="{1BFF24DA-FF6F-47CE-961E-9E176FD517AA}"/>
    <cellStyle name="40% - Accent6 2 2 4" xfId="1379" xr:uid="{BE653FB4-0C8B-4F56-8458-E9442C92DAFD}"/>
    <cellStyle name="40% - Accent6 2 3" xfId="1065" xr:uid="{6C84C1B9-F710-487A-BAD4-CE6452FEDDF3}"/>
    <cellStyle name="40% - Accent6 2 4" xfId="1184" xr:uid="{5937D2AA-E1A6-41E0-8844-A13E7010BDD9}"/>
    <cellStyle name="40% - Accent6 2 5" xfId="1286" xr:uid="{F3EE40B7-2ABC-4843-B764-7AED24B63A8B}"/>
    <cellStyle name="40% - Accent6 2 6" xfId="1378" xr:uid="{5967F71E-0417-4A15-8F9F-845FA02EF488}"/>
    <cellStyle name="40% - Accent6 3" xfId="728" xr:uid="{00000000-0005-0000-0000-00009C000000}"/>
    <cellStyle name="40% - Accent6 3 2" xfId="1186" xr:uid="{CBD050AC-F12D-4B15-B4D0-BD82DA3C2413}"/>
    <cellStyle name="40% - Accent6 3 3" xfId="1288" xr:uid="{0A639539-6162-4B1E-B5F7-E461809347EF}"/>
    <cellStyle name="40% - Accent6 3 4" xfId="1380" xr:uid="{7AE9C1D5-1DF6-435E-8B53-923F80626485}"/>
    <cellStyle name="40% - Accent6 4" xfId="776" xr:uid="{00000000-0005-0000-0000-00009D000000}"/>
    <cellStyle name="40% - Accent6 5" xfId="832" xr:uid="{00000000-0005-0000-0000-00009E000000}"/>
    <cellStyle name="40% - Accent6 6" xfId="881" xr:uid="{00000000-0005-0000-0000-00009F000000}"/>
    <cellStyle name="40% - Accent6 7" xfId="910" xr:uid="{00000000-0005-0000-0000-0000A0000000}"/>
    <cellStyle name="40% - Accent6 8" xfId="951" xr:uid="{00000000-0005-0000-0000-0000A1000000}"/>
    <cellStyle name="40% - Accent6 9" xfId="1011" xr:uid="{0AF0878F-7107-4357-966A-5136F6CEF37E}"/>
    <cellStyle name="4dp" xfId="68" xr:uid="{00000000-0005-0000-0000-0000A2000000}"/>
    <cellStyle name="4dp 2" xfId="69" xr:uid="{00000000-0005-0000-0000-0000A3000000}"/>
    <cellStyle name="4dp 2 2" xfId="558" xr:uid="{00000000-0005-0000-0000-0000A4000000}"/>
    <cellStyle name="4dp 3" xfId="557" xr:uid="{00000000-0005-0000-0000-0000A5000000}"/>
    <cellStyle name="60% - Accent1" xfId="70" builtinId="32" customBuiltin="1"/>
    <cellStyle name="60% - Accent1 2" xfId="71" xr:uid="{00000000-0005-0000-0000-0000A7000000}"/>
    <cellStyle name="60% - Accent1 2 2" xfId="1014" xr:uid="{3376BDEC-5994-4DA9-AFE9-C56CFC078243}"/>
    <cellStyle name="60% - Accent1 2 2 2" xfId="1189" xr:uid="{EF023001-70F8-47AC-9216-8772F0D975FE}"/>
    <cellStyle name="60% - Accent1 2 2 3" xfId="1291" xr:uid="{2E723A56-F5EA-41A5-AFD1-4ABB25978977}"/>
    <cellStyle name="60% - Accent1 2 2 4" xfId="1383" xr:uid="{13A67DEB-182D-41F6-AC7F-E3E03C2C9B0C}"/>
    <cellStyle name="60% - Accent1 2 3" xfId="1067" xr:uid="{2309EA81-DF8D-4691-971B-1DD24721B2D2}"/>
    <cellStyle name="60% - Accent1 2 4" xfId="1188" xr:uid="{A8B12C27-0512-4B97-8B1E-FE0B099287F5}"/>
    <cellStyle name="60% - Accent1 2 5" xfId="1290" xr:uid="{F33CB217-B001-4A71-A069-5023F141209F}"/>
    <cellStyle name="60% - Accent1 2 6" xfId="1382" xr:uid="{4AD0C29B-2DAA-4476-B2F7-1C9299EB96EE}"/>
    <cellStyle name="60% - Accent1 3" xfId="729" xr:uid="{00000000-0005-0000-0000-0000A8000000}"/>
    <cellStyle name="60% - Accent1 3 2" xfId="1190" xr:uid="{3E8C4A1B-510D-4EAE-A99B-434C9A38ED7A}"/>
    <cellStyle name="60% - Accent1 3 3" xfId="1292" xr:uid="{B2CB55B7-381A-436F-A0F5-EBC20EEB8D19}"/>
    <cellStyle name="60% - Accent1 3 4" xfId="1384" xr:uid="{1A925A3A-9502-4711-AA47-F5CEF67E0A37}"/>
    <cellStyle name="60% - Accent1 4" xfId="1013" xr:uid="{808B8CDF-10F7-4AC5-8527-D3FCC0CAC9FB}"/>
    <cellStyle name="60% - Accent1 5" xfId="1066" xr:uid="{279FE04E-9C9D-453E-A3FC-46BEAD76F158}"/>
    <cellStyle name="60% - Accent1 6" xfId="1187" xr:uid="{70EEF08B-22A9-4DC1-9725-1847438AA7C0}"/>
    <cellStyle name="60% - Accent1 7" xfId="1289" xr:uid="{A4B43EA2-EEBC-4F9C-A5FA-F7CE085237FC}"/>
    <cellStyle name="60% - Accent1 8" xfId="1381" xr:uid="{3A635ED6-76F6-4645-8919-AAEBB41122DE}"/>
    <cellStyle name="60% - Accent2" xfId="72" builtinId="36" customBuiltin="1"/>
    <cellStyle name="60% - Accent2 2" xfId="73" xr:uid="{00000000-0005-0000-0000-0000AA000000}"/>
    <cellStyle name="60% - Accent2 2 2" xfId="1016" xr:uid="{23D623F9-83DD-4C69-B8A7-F21BFF86C9DE}"/>
    <cellStyle name="60% - Accent2 2 2 2" xfId="1193" xr:uid="{9ECA2FF2-C423-4D4C-A1A4-DFF60B4A49E6}"/>
    <cellStyle name="60% - Accent2 2 2 3" xfId="1295" xr:uid="{AE747046-F5CD-4CBA-ABD9-27D43506CDE6}"/>
    <cellStyle name="60% - Accent2 2 2 4" xfId="1387" xr:uid="{0BA085CD-0FC0-4F53-B34F-FC98427FC21E}"/>
    <cellStyle name="60% - Accent2 2 3" xfId="1069" xr:uid="{B1DB3919-FFF6-4F62-8D0A-B06EA5CBE0AC}"/>
    <cellStyle name="60% - Accent2 2 4" xfId="1192" xr:uid="{48E2BEC2-A9FB-446F-8F04-00ACD573362D}"/>
    <cellStyle name="60% - Accent2 2 5" xfId="1294" xr:uid="{B0437205-1832-47B4-9920-B2C3C65C89FD}"/>
    <cellStyle name="60% - Accent2 2 6" xfId="1386" xr:uid="{01EB752F-28EC-4E04-930D-6C04D6EFFFDD}"/>
    <cellStyle name="60% - Accent2 3" xfId="730" xr:uid="{00000000-0005-0000-0000-0000AB000000}"/>
    <cellStyle name="60% - Accent2 3 2" xfId="1194" xr:uid="{2A90CB1C-D727-4EE2-9471-FF442D9142FB}"/>
    <cellStyle name="60% - Accent2 3 3" xfId="1296" xr:uid="{FF5ECEAC-B60C-431A-AE84-D2D31339DD0C}"/>
    <cellStyle name="60% - Accent2 3 4" xfId="1388" xr:uid="{118A8ACD-B293-41D9-92F5-7A592217A8E9}"/>
    <cellStyle name="60% - Accent2 4" xfId="1015" xr:uid="{82DB1594-6B3B-4197-B9F3-07F031C7B8EA}"/>
    <cellStyle name="60% - Accent2 5" xfId="1068" xr:uid="{85C08DA8-2744-440F-907A-CF13459883ED}"/>
    <cellStyle name="60% - Accent2 6" xfId="1191" xr:uid="{181C70A4-AD4B-41FF-BB29-D147D7538F79}"/>
    <cellStyle name="60% - Accent2 7" xfId="1293" xr:uid="{C461496F-0B35-4716-AF4D-EA0FCFFB3709}"/>
    <cellStyle name="60% - Accent2 8" xfId="1385" xr:uid="{61E869DE-D283-4961-8CD9-6B2F45B4AA6C}"/>
    <cellStyle name="60% - Accent3" xfId="74" builtinId="40" customBuiltin="1"/>
    <cellStyle name="60% - Accent3 2" xfId="75" xr:uid="{00000000-0005-0000-0000-0000AD000000}"/>
    <cellStyle name="60% - Accent3 2 2" xfId="1018" xr:uid="{2E423C15-CA62-400E-BE03-20C155F898B4}"/>
    <cellStyle name="60% - Accent3 2 2 2" xfId="1197" xr:uid="{34F25E54-81A9-477C-8535-E9C1A0E2C666}"/>
    <cellStyle name="60% - Accent3 2 2 3" xfId="1299" xr:uid="{2C86EE29-D857-4F00-B9B6-90F7D185E2DE}"/>
    <cellStyle name="60% - Accent3 2 2 4" xfId="1391" xr:uid="{64F0D97E-C6EA-4787-A056-AA4122AFDEBB}"/>
    <cellStyle name="60% - Accent3 2 3" xfId="1071" xr:uid="{CDDF033A-F49D-4455-ABFD-7F06DF241B5F}"/>
    <cellStyle name="60% - Accent3 2 4" xfId="1196" xr:uid="{8A920015-13B1-4E9F-977E-E8BC6B051610}"/>
    <cellStyle name="60% - Accent3 2 5" xfId="1298" xr:uid="{F9AEC62E-8C7C-4AF2-8375-AEACE8C0DE11}"/>
    <cellStyle name="60% - Accent3 2 6" xfId="1390" xr:uid="{2E7C5B7C-E44D-4DD9-8ACC-10F004E2FAEA}"/>
    <cellStyle name="60% - Accent3 3" xfId="731" xr:uid="{00000000-0005-0000-0000-0000AE000000}"/>
    <cellStyle name="60% - Accent3 3 2" xfId="1198" xr:uid="{69C96C12-9B4B-431A-8A4A-C0471718FC38}"/>
    <cellStyle name="60% - Accent3 3 3" xfId="1300" xr:uid="{A83B5058-CC9B-4CE3-B0BB-1AF979FF62E8}"/>
    <cellStyle name="60% - Accent3 3 4" xfId="1392" xr:uid="{6F333295-4523-4529-92EC-695505BD4C0D}"/>
    <cellStyle name="60% - Accent3 4" xfId="1017" xr:uid="{8609399C-7C3B-4FA0-9FF8-AA0C8709DCF2}"/>
    <cellStyle name="60% - Accent3 5" xfId="1070" xr:uid="{8401928E-6398-4F39-9886-989234763CF1}"/>
    <cellStyle name="60% - Accent3 6" xfId="1195" xr:uid="{39756EB1-B57D-4F83-B36D-B3FAACA9340B}"/>
    <cellStyle name="60% - Accent3 7" xfId="1297" xr:uid="{99098162-B6F2-4249-BECC-8638E86F1CD9}"/>
    <cellStyle name="60% - Accent3 8" xfId="1389" xr:uid="{15FD512F-D906-4AC4-A9DD-55FB9E303A2C}"/>
    <cellStyle name="60% - Accent4" xfId="76" builtinId="44" customBuiltin="1"/>
    <cellStyle name="60% - Accent4 2" xfId="77" xr:uid="{00000000-0005-0000-0000-0000B0000000}"/>
    <cellStyle name="60% - Accent4 2 2" xfId="1020" xr:uid="{9494CDF5-F128-43DE-A789-94150060136F}"/>
    <cellStyle name="60% - Accent4 2 2 2" xfId="1201" xr:uid="{58BF67BA-0F6C-49AD-8201-22FE373C94EB}"/>
    <cellStyle name="60% - Accent4 2 2 3" xfId="1303" xr:uid="{A8FFA1F1-2F15-4F9D-9FC4-DD217B3184A4}"/>
    <cellStyle name="60% - Accent4 2 2 4" xfId="1395" xr:uid="{A1A7AB45-57FB-47D6-A698-4FD39A1CB075}"/>
    <cellStyle name="60% - Accent4 2 3" xfId="1073" xr:uid="{9AEA5F68-867F-4577-AACA-4F3BB022A84C}"/>
    <cellStyle name="60% - Accent4 2 4" xfId="1200" xr:uid="{E92C49F5-6B1E-4025-BE4E-AFE9BC53AAC9}"/>
    <cellStyle name="60% - Accent4 2 5" xfId="1302" xr:uid="{50496503-1B9B-464E-ABBA-A8DCF3F5908E}"/>
    <cellStyle name="60% - Accent4 2 6" xfId="1394" xr:uid="{C0AEB27D-6296-4506-AAFA-73A32F49CB24}"/>
    <cellStyle name="60% - Accent4 3" xfId="732" xr:uid="{00000000-0005-0000-0000-0000B1000000}"/>
    <cellStyle name="60% - Accent4 3 2" xfId="1202" xr:uid="{0A70DBE7-A376-4766-B148-EC5E6B5A494D}"/>
    <cellStyle name="60% - Accent4 3 3" xfId="1304" xr:uid="{C3C1D313-CE4D-4C4D-AB2F-7DABA60CFA63}"/>
    <cellStyle name="60% - Accent4 3 4" xfId="1396" xr:uid="{AD329563-6C6D-4049-A863-7FF210CE3DB7}"/>
    <cellStyle name="60% - Accent4 4" xfId="1019" xr:uid="{4E7C3B95-BD53-4ED6-982D-716EDABC1DED}"/>
    <cellStyle name="60% - Accent4 5" xfId="1072" xr:uid="{E83CCF7F-F520-4989-B685-83CEC82E7BE0}"/>
    <cellStyle name="60% - Accent4 6" xfId="1199" xr:uid="{9E272AE8-2381-41C9-84A2-AA7B99383356}"/>
    <cellStyle name="60% - Accent4 7" xfId="1301" xr:uid="{398BF30A-82CF-4F6F-B7B1-7D9809510F25}"/>
    <cellStyle name="60% - Accent4 8" xfId="1393" xr:uid="{ACB59E57-99C0-4453-9921-ADEEEEEC2B59}"/>
    <cellStyle name="60% - Accent5" xfId="78" builtinId="48" customBuiltin="1"/>
    <cellStyle name="60% - Accent5 2" xfId="79" xr:uid="{00000000-0005-0000-0000-0000B3000000}"/>
    <cellStyle name="60% - Accent5 2 2" xfId="1022" xr:uid="{8B026352-7AC9-490C-9B97-5D2F5C63CD23}"/>
    <cellStyle name="60% - Accent5 2 2 2" xfId="1205" xr:uid="{8FB500FB-5F6D-4880-B9A8-25C8B15AE1C2}"/>
    <cellStyle name="60% - Accent5 2 2 3" xfId="1307" xr:uid="{33A619A9-64C1-45A9-8089-4618676C26B5}"/>
    <cellStyle name="60% - Accent5 2 2 4" xfId="1399" xr:uid="{07C2D015-F0D5-49D5-85CA-0228E0239181}"/>
    <cellStyle name="60% - Accent5 2 3" xfId="1075" xr:uid="{01C26543-B22F-444C-B557-B4570BF3C671}"/>
    <cellStyle name="60% - Accent5 2 4" xfId="1204" xr:uid="{49BBA6B2-48D9-4D00-86C6-847CD0E12E86}"/>
    <cellStyle name="60% - Accent5 2 5" xfId="1306" xr:uid="{F7089C36-6E07-4452-80A5-AFED18F9D63D}"/>
    <cellStyle name="60% - Accent5 2 6" xfId="1398" xr:uid="{00819DFA-7F14-4544-BEF3-08ED050559A0}"/>
    <cellStyle name="60% - Accent5 3" xfId="733" xr:uid="{00000000-0005-0000-0000-0000B4000000}"/>
    <cellStyle name="60% - Accent5 3 2" xfId="1206" xr:uid="{00212910-A667-4408-BA2E-6D8C1C1085E8}"/>
    <cellStyle name="60% - Accent5 3 3" xfId="1308" xr:uid="{03A9C05C-EB83-4692-86C4-3EE813E2970F}"/>
    <cellStyle name="60% - Accent5 3 4" xfId="1400" xr:uid="{17D9FA30-CC83-41FA-92D2-FF8E66BE4238}"/>
    <cellStyle name="60% - Accent5 4" xfId="1021" xr:uid="{0364D665-A543-46F6-A73D-E38281030C7F}"/>
    <cellStyle name="60% - Accent5 5" xfId="1074" xr:uid="{05B1AE16-8D07-4F60-94B5-91B4FBA67C82}"/>
    <cellStyle name="60% - Accent5 6" xfId="1203" xr:uid="{360244D8-EDF5-4B71-AB3C-F6B55033CADE}"/>
    <cellStyle name="60% - Accent5 7" xfId="1305" xr:uid="{FEFF43E5-BDB3-4F95-B33B-5F3C17E8EA44}"/>
    <cellStyle name="60% - Accent5 8" xfId="1397" xr:uid="{3A90F991-258E-4E96-B71F-27F9A5FBF25D}"/>
    <cellStyle name="60% - Accent6" xfId="80" builtinId="52" customBuiltin="1"/>
    <cellStyle name="60% - Accent6 2" xfId="81" xr:uid="{00000000-0005-0000-0000-0000B6000000}"/>
    <cellStyle name="60% - Accent6 2 2" xfId="1024" xr:uid="{62328171-5980-42E9-A9AA-93F4DF8BA4A4}"/>
    <cellStyle name="60% - Accent6 2 2 2" xfId="1209" xr:uid="{9EB0AFEF-8D1B-440D-87FA-80CB2085FC18}"/>
    <cellStyle name="60% - Accent6 2 2 3" xfId="1311" xr:uid="{686551AD-3F44-4FF1-8C7F-983964BACF3A}"/>
    <cellStyle name="60% - Accent6 2 2 4" xfId="1403" xr:uid="{5D8E2E80-0A95-45B5-9E95-3E11BD928760}"/>
    <cellStyle name="60% - Accent6 2 3" xfId="1077" xr:uid="{D3CA9317-D6F2-4517-9A2E-41DC6FAF7724}"/>
    <cellStyle name="60% - Accent6 2 4" xfId="1208" xr:uid="{BDAC3D32-0DA0-4DC6-A5B5-AB23FFDDF586}"/>
    <cellStyle name="60% - Accent6 2 5" xfId="1310" xr:uid="{804EC060-5244-4D80-ADA2-008CC0E408A5}"/>
    <cellStyle name="60% - Accent6 2 6" xfId="1402" xr:uid="{EB4E7280-E720-4C05-97D0-A1A1FE40BB8D}"/>
    <cellStyle name="60% - Accent6 3" xfId="734" xr:uid="{00000000-0005-0000-0000-0000B7000000}"/>
    <cellStyle name="60% - Accent6 3 2" xfId="1210" xr:uid="{73ACEC85-58CF-4BAD-80C9-D9C0C0D1C371}"/>
    <cellStyle name="60% - Accent6 3 3" xfId="1312" xr:uid="{36B16524-6E1A-4317-8E04-FEAF4D935252}"/>
    <cellStyle name="60% - Accent6 3 4" xfId="1404" xr:uid="{948EEA97-1F8F-4ED1-A26E-59856CCE5AD6}"/>
    <cellStyle name="60% - Accent6 4" xfId="1023" xr:uid="{27AB51D4-5CB8-4DB7-B5BE-5DFDCB9F74AD}"/>
    <cellStyle name="60% - Accent6 5" xfId="1076" xr:uid="{0905F238-A395-4483-90E5-435C0CBBAD19}"/>
    <cellStyle name="60% - Accent6 6" xfId="1207" xr:uid="{F4D27716-0537-44AD-B21D-295B4AD3E759}"/>
    <cellStyle name="60% - Accent6 7" xfId="1309" xr:uid="{AD8A85B4-ADFE-421D-A2E3-C7FF3ADBDA95}"/>
    <cellStyle name="60% - Accent6 8" xfId="1401" xr:uid="{04D827A2-3CF6-4342-9FA7-DCCE188A5AB5}"/>
    <cellStyle name="Accent1" xfId="82" builtinId="29" customBuiltin="1"/>
    <cellStyle name="Accent1 2" xfId="83" xr:uid="{00000000-0005-0000-0000-0000B9000000}"/>
    <cellStyle name="Accent1 3" xfId="735" xr:uid="{00000000-0005-0000-0000-0000BA000000}"/>
    <cellStyle name="Accent2" xfId="84" builtinId="33" customBuiltin="1"/>
    <cellStyle name="Accent2 2" xfId="85" xr:uid="{00000000-0005-0000-0000-0000BC000000}"/>
    <cellStyle name="Accent2 3" xfId="736" xr:uid="{00000000-0005-0000-0000-0000BD000000}"/>
    <cellStyle name="Accent3" xfId="86" builtinId="37" customBuiltin="1"/>
    <cellStyle name="Accent3 2" xfId="87" xr:uid="{00000000-0005-0000-0000-0000BF000000}"/>
    <cellStyle name="Accent3 3" xfId="737" xr:uid="{00000000-0005-0000-0000-0000C0000000}"/>
    <cellStyle name="Accent4" xfId="88" builtinId="41" customBuiltin="1"/>
    <cellStyle name="Accent4 2" xfId="89" xr:uid="{00000000-0005-0000-0000-0000C2000000}"/>
    <cellStyle name="Accent4 3" xfId="738" xr:uid="{00000000-0005-0000-0000-0000C3000000}"/>
    <cellStyle name="Accent5" xfId="90" builtinId="45" customBuiltin="1"/>
    <cellStyle name="Accent5 2" xfId="91" xr:uid="{00000000-0005-0000-0000-0000C5000000}"/>
    <cellStyle name="Accent5 3" xfId="739" xr:uid="{00000000-0005-0000-0000-0000C6000000}"/>
    <cellStyle name="Accent6" xfId="92" builtinId="49" customBuiltin="1"/>
    <cellStyle name="Accent6 2" xfId="93" xr:uid="{00000000-0005-0000-0000-0000C8000000}"/>
    <cellStyle name="Accent6 3" xfId="740" xr:uid="{00000000-0005-0000-0000-0000C9000000}"/>
    <cellStyle name="Adjustable" xfId="94" xr:uid="{00000000-0005-0000-0000-0000CA000000}"/>
    <cellStyle name="Bad" xfId="95" builtinId="27" customBuiltin="1"/>
    <cellStyle name="Bad 2" xfId="96" xr:uid="{00000000-0005-0000-0000-0000CC000000}"/>
    <cellStyle name="Bad 3" xfId="741" xr:uid="{00000000-0005-0000-0000-0000CD000000}"/>
    <cellStyle name="Bid £m format" xfId="97" xr:uid="{00000000-0005-0000-0000-0000CE000000}"/>
    <cellStyle name="Bid £m format 2" xfId="559" xr:uid="{00000000-0005-0000-0000-0000CF000000}"/>
    <cellStyle name="blue" xfId="98" xr:uid="{00000000-0005-0000-0000-0000D0000000}"/>
    <cellStyle name="Border" xfId="99" xr:uid="{00000000-0005-0000-0000-0000D1000000}"/>
    <cellStyle name="Brand Align Left Text" xfId="100" xr:uid="{00000000-0005-0000-0000-0000D2000000}"/>
    <cellStyle name="Brand Default" xfId="101" xr:uid="{00000000-0005-0000-0000-0000D3000000}"/>
    <cellStyle name="Brand Percent" xfId="102" xr:uid="{00000000-0005-0000-0000-0000D4000000}"/>
    <cellStyle name="Brand Source" xfId="103" xr:uid="{00000000-0005-0000-0000-0000D5000000}"/>
    <cellStyle name="Brand Subtitle with Underline" xfId="104" xr:uid="{00000000-0005-0000-0000-0000D6000000}"/>
    <cellStyle name="Brand Subtitle without Underline" xfId="105" xr:uid="{00000000-0005-0000-0000-0000D7000000}"/>
    <cellStyle name="Brand Title" xfId="106" xr:uid="{00000000-0005-0000-0000-0000D8000000}"/>
    <cellStyle name="Calculation" xfId="107" builtinId="22" customBuiltin="1"/>
    <cellStyle name="Calculation 2" xfId="108" xr:uid="{00000000-0005-0000-0000-0000DA000000}"/>
    <cellStyle name="Calculation 3" xfId="742" xr:uid="{00000000-0005-0000-0000-0000DB000000}"/>
    <cellStyle name="Characteristic" xfId="109" xr:uid="{00000000-0005-0000-0000-0000DC000000}"/>
    <cellStyle name="Characteristic 2" xfId="560" xr:uid="{00000000-0005-0000-0000-0000DD000000}"/>
    <cellStyle name="CharactGroup" xfId="110" xr:uid="{00000000-0005-0000-0000-0000DE000000}"/>
    <cellStyle name="CharactNote" xfId="111" xr:uid="{00000000-0005-0000-0000-0000DF000000}"/>
    <cellStyle name="CharactNote 2" xfId="561" xr:uid="{00000000-0005-0000-0000-0000E0000000}"/>
    <cellStyle name="CharactType" xfId="112" xr:uid="{00000000-0005-0000-0000-0000E1000000}"/>
    <cellStyle name="CharactType 2" xfId="562" xr:uid="{00000000-0005-0000-0000-0000E2000000}"/>
    <cellStyle name="CharactValue" xfId="113" xr:uid="{00000000-0005-0000-0000-0000E3000000}"/>
    <cellStyle name="CharactValueNote" xfId="114" xr:uid="{00000000-0005-0000-0000-0000E4000000}"/>
    <cellStyle name="CharactValueNote 2" xfId="563" xr:uid="{00000000-0005-0000-0000-0000E5000000}"/>
    <cellStyle name="CharShortType" xfId="115" xr:uid="{00000000-0005-0000-0000-0000E6000000}"/>
    <cellStyle name="Check Cell" xfId="116" builtinId="23" customBuiltin="1"/>
    <cellStyle name="Check Cell 2" xfId="117" xr:uid="{00000000-0005-0000-0000-0000E8000000}"/>
    <cellStyle name="Check Cell 3" xfId="743" xr:uid="{00000000-0005-0000-0000-0000E9000000}"/>
    <cellStyle name="CIL" xfId="118" xr:uid="{00000000-0005-0000-0000-0000EA000000}"/>
    <cellStyle name="CIL 2" xfId="564" xr:uid="{00000000-0005-0000-0000-0000EB000000}"/>
    <cellStyle name="CIU" xfId="119" xr:uid="{00000000-0005-0000-0000-0000EC000000}"/>
    <cellStyle name="CIU 2" xfId="565" xr:uid="{00000000-0005-0000-0000-0000ED000000}"/>
    <cellStyle name="Comma" xfId="531" builtinId="3"/>
    <cellStyle name="Comma -" xfId="120" xr:uid="{00000000-0005-0000-0000-0000EF000000}"/>
    <cellStyle name="Comma  - Style1" xfId="121" xr:uid="{00000000-0005-0000-0000-0000F0000000}"/>
    <cellStyle name="Comma  - Style2" xfId="122" xr:uid="{00000000-0005-0000-0000-0000F1000000}"/>
    <cellStyle name="Comma  - Style3" xfId="123" xr:uid="{00000000-0005-0000-0000-0000F2000000}"/>
    <cellStyle name="Comma  - Style4" xfId="124" xr:uid="{00000000-0005-0000-0000-0000F3000000}"/>
    <cellStyle name="Comma  - Style5" xfId="125" xr:uid="{00000000-0005-0000-0000-0000F4000000}"/>
    <cellStyle name="Comma  - Style6" xfId="126" xr:uid="{00000000-0005-0000-0000-0000F5000000}"/>
    <cellStyle name="Comma  - Style7" xfId="127" xr:uid="{00000000-0005-0000-0000-0000F6000000}"/>
    <cellStyle name="Comma  - Style8" xfId="128" xr:uid="{00000000-0005-0000-0000-0000F7000000}"/>
    <cellStyle name="Comma 0" xfId="129" xr:uid="{00000000-0005-0000-0000-0000F8000000}"/>
    <cellStyle name="Comma 0*" xfId="130" xr:uid="{00000000-0005-0000-0000-0000F9000000}"/>
    <cellStyle name="Comma 0__MasterJRComps" xfId="131" xr:uid="{00000000-0005-0000-0000-0000FA000000}"/>
    <cellStyle name="Comma 2" xfId="132" xr:uid="{00000000-0005-0000-0000-0000FB000000}"/>
    <cellStyle name="Comma 2 2" xfId="133" xr:uid="{00000000-0005-0000-0000-0000FC000000}"/>
    <cellStyle name="Comma 2 2 2" xfId="567" xr:uid="{00000000-0005-0000-0000-0000FD000000}"/>
    <cellStyle name="Comma 2 3" xfId="566" xr:uid="{00000000-0005-0000-0000-0000FE000000}"/>
    <cellStyle name="Comma 2 4" xfId="981" xr:uid="{E9897ADB-C252-461D-86CB-C78DA83F3548}"/>
    <cellStyle name="Comma 2*" xfId="134" xr:uid="{00000000-0005-0000-0000-0000FF000000}"/>
    <cellStyle name="Comma 2__MasterJRComps" xfId="135" xr:uid="{00000000-0005-0000-0000-000000010000}"/>
    <cellStyle name="Comma 3" xfId="136" xr:uid="{00000000-0005-0000-0000-000001010000}"/>
    <cellStyle name="Comma 3 2" xfId="137" xr:uid="{00000000-0005-0000-0000-000002010000}"/>
    <cellStyle name="Comma 3 2 2" xfId="569" xr:uid="{00000000-0005-0000-0000-000003010000}"/>
    <cellStyle name="Comma 3 3" xfId="138" xr:uid="{00000000-0005-0000-0000-000004010000}"/>
    <cellStyle name="Comma 3 3 2" xfId="570" xr:uid="{00000000-0005-0000-0000-000005010000}"/>
    <cellStyle name="Comma 3 4" xfId="568" xr:uid="{00000000-0005-0000-0000-000006010000}"/>
    <cellStyle name="Comma 3*" xfId="139" xr:uid="{00000000-0005-0000-0000-000007010000}"/>
    <cellStyle name="Comma 4" xfId="140" xr:uid="{00000000-0005-0000-0000-000008010000}"/>
    <cellStyle name="Comma 4 2" xfId="571" xr:uid="{00000000-0005-0000-0000-000009010000}"/>
    <cellStyle name="Comma 5" xfId="141" xr:uid="{00000000-0005-0000-0000-00000A010000}"/>
    <cellStyle name="Comma 5 2" xfId="572" xr:uid="{00000000-0005-0000-0000-00000B010000}"/>
    <cellStyle name="Comma 6" xfId="982" xr:uid="{85F5C6AC-8F64-4BBF-9BD8-56B3B9D414CB}"/>
    <cellStyle name="Comma*" xfId="142" xr:uid="{00000000-0005-0000-0000-00000C010000}"/>
    <cellStyle name="Comma0" xfId="143" xr:uid="{00000000-0005-0000-0000-00000D010000}"/>
    <cellStyle name="Comma0 - Modelo1" xfId="144" xr:uid="{00000000-0005-0000-0000-00000E010000}"/>
    <cellStyle name="Comma0 - Style1" xfId="145" xr:uid="{00000000-0005-0000-0000-00000F010000}"/>
    <cellStyle name="Comma1 - Modelo2" xfId="146" xr:uid="{00000000-0005-0000-0000-000010010000}"/>
    <cellStyle name="Comma1 - Style2" xfId="147" xr:uid="{00000000-0005-0000-0000-000011010000}"/>
    <cellStyle name="Condition" xfId="148" xr:uid="{00000000-0005-0000-0000-000012010000}"/>
    <cellStyle name="Condition 2" xfId="573" xr:uid="{00000000-0005-0000-0000-000013010000}"/>
    <cellStyle name="CondMandatory" xfId="149" xr:uid="{00000000-0005-0000-0000-000014010000}"/>
    <cellStyle name="CondMandatory 2" xfId="574" xr:uid="{00000000-0005-0000-0000-000015010000}"/>
    <cellStyle name="Content1" xfId="150" xr:uid="{00000000-0005-0000-0000-000016010000}"/>
    <cellStyle name="Content1 2" xfId="575" xr:uid="{00000000-0005-0000-0000-000017010000}"/>
    <cellStyle name="Content2" xfId="151" xr:uid="{00000000-0005-0000-0000-000018010000}"/>
    <cellStyle name="Content3" xfId="152" xr:uid="{00000000-0005-0000-0000-000019010000}"/>
    <cellStyle name="Cover Date" xfId="153" xr:uid="{00000000-0005-0000-0000-00001A010000}"/>
    <cellStyle name="Cover Date 2" xfId="576" xr:uid="{00000000-0005-0000-0000-00001B010000}"/>
    <cellStyle name="Cover Subtitle" xfId="154" xr:uid="{00000000-0005-0000-0000-00001C010000}"/>
    <cellStyle name="Cover Subtitle 2" xfId="577" xr:uid="{00000000-0005-0000-0000-00001D010000}"/>
    <cellStyle name="Cover Title" xfId="155" xr:uid="{00000000-0005-0000-0000-00001E010000}"/>
    <cellStyle name="Cover Title 2" xfId="578" xr:uid="{00000000-0005-0000-0000-00001F010000}"/>
    <cellStyle name="Currency 0" xfId="156" xr:uid="{00000000-0005-0000-0000-000020010000}"/>
    <cellStyle name="Currency 2" xfId="157" xr:uid="{00000000-0005-0000-0000-000021010000}"/>
    <cellStyle name="Currency 2 2" xfId="158" xr:uid="{00000000-0005-0000-0000-000022010000}"/>
    <cellStyle name="Currency 2 2 2" xfId="580" xr:uid="{00000000-0005-0000-0000-000023010000}"/>
    <cellStyle name="Currency 2 3" xfId="159" xr:uid="{00000000-0005-0000-0000-000024010000}"/>
    <cellStyle name="Currency 2 3 2" xfId="581" xr:uid="{00000000-0005-0000-0000-000025010000}"/>
    <cellStyle name="Currency 2 4" xfId="579" xr:uid="{00000000-0005-0000-0000-000026010000}"/>
    <cellStyle name="Currency 2*" xfId="160" xr:uid="{00000000-0005-0000-0000-000027010000}"/>
    <cellStyle name="Currency 2_% Change" xfId="161" xr:uid="{00000000-0005-0000-0000-000028010000}"/>
    <cellStyle name="Currency 3*" xfId="162" xr:uid="{00000000-0005-0000-0000-000029010000}"/>
    <cellStyle name="Currency*" xfId="163" xr:uid="{00000000-0005-0000-0000-00002A010000}"/>
    <cellStyle name="Currency0" xfId="164" xr:uid="{00000000-0005-0000-0000-00002B010000}"/>
    <cellStyle name="Date" xfId="165" xr:uid="{00000000-0005-0000-0000-00002C010000}"/>
    <cellStyle name="Date Aligned" xfId="166" xr:uid="{00000000-0005-0000-0000-00002D010000}"/>
    <cellStyle name="Date Aligned*" xfId="167" xr:uid="{00000000-0005-0000-0000-00002E010000}"/>
    <cellStyle name="Date Aligned__MasterJRComps" xfId="168" xr:uid="{00000000-0005-0000-0000-00002F010000}"/>
    <cellStyle name="Description" xfId="169" xr:uid="{00000000-0005-0000-0000-000030010000}"/>
    <cellStyle name="Dia" xfId="170" xr:uid="{00000000-0005-0000-0000-000031010000}"/>
    <cellStyle name="Dia 2" xfId="582" xr:uid="{00000000-0005-0000-0000-000032010000}"/>
    <cellStyle name="DistributionType" xfId="171" xr:uid="{00000000-0005-0000-0000-000033010000}"/>
    <cellStyle name="DistributionType 2" xfId="583" xr:uid="{00000000-0005-0000-0000-000034010000}"/>
    <cellStyle name="Dotted Line" xfId="172" xr:uid="{00000000-0005-0000-0000-000035010000}"/>
    <cellStyle name="Encabez1" xfId="173" xr:uid="{00000000-0005-0000-0000-000036010000}"/>
    <cellStyle name="Encabez1 2" xfId="584" xr:uid="{00000000-0005-0000-0000-000037010000}"/>
    <cellStyle name="Encabez2" xfId="174" xr:uid="{00000000-0005-0000-0000-000038010000}"/>
    <cellStyle name="Encabez2 2" xfId="585" xr:uid="{00000000-0005-0000-0000-000039010000}"/>
    <cellStyle name="Euro" xfId="175" xr:uid="{00000000-0005-0000-0000-00003A010000}"/>
    <cellStyle name="Euro 2" xfId="176" xr:uid="{00000000-0005-0000-0000-00003B010000}"/>
    <cellStyle name="Euro 3" xfId="586" xr:uid="{00000000-0005-0000-0000-00003C010000}"/>
    <cellStyle name="Explanatory Text" xfId="177" builtinId="53" customBuiltin="1"/>
    <cellStyle name="Explanatory Text 2" xfId="178" xr:uid="{00000000-0005-0000-0000-00003E010000}"/>
    <cellStyle name="Explanatory Text 3" xfId="744" xr:uid="{00000000-0005-0000-0000-00003F010000}"/>
    <cellStyle name="F2" xfId="179" xr:uid="{00000000-0005-0000-0000-000040010000}"/>
    <cellStyle name="F2 2" xfId="587" xr:uid="{00000000-0005-0000-0000-000041010000}"/>
    <cellStyle name="F3" xfId="180" xr:uid="{00000000-0005-0000-0000-000042010000}"/>
    <cellStyle name="F3 2" xfId="588" xr:uid="{00000000-0005-0000-0000-000043010000}"/>
    <cellStyle name="F4" xfId="181" xr:uid="{00000000-0005-0000-0000-000044010000}"/>
    <cellStyle name="F4 2" xfId="589" xr:uid="{00000000-0005-0000-0000-000045010000}"/>
    <cellStyle name="F5" xfId="182" xr:uid="{00000000-0005-0000-0000-000046010000}"/>
    <cellStyle name="F5 2" xfId="590" xr:uid="{00000000-0005-0000-0000-000047010000}"/>
    <cellStyle name="F6" xfId="183" xr:uid="{00000000-0005-0000-0000-000048010000}"/>
    <cellStyle name="F6 2" xfId="591" xr:uid="{00000000-0005-0000-0000-000049010000}"/>
    <cellStyle name="F7" xfId="184" xr:uid="{00000000-0005-0000-0000-00004A010000}"/>
    <cellStyle name="F7 2" xfId="592" xr:uid="{00000000-0005-0000-0000-00004B010000}"/>
    <cellStyle name="F8" xfId="185" xr:uid="{00000000-0005-0000-0000-00004C010000}"/>
    <cellStyle name="F8 2" xfId="593" xr:uid="{00000000-0005-0000-0000-00004D010000}"/>
    <cellStyle name="Fijo" xfId="186" xr:uid="{00000000-0005-0000-0000-00004E010000}"/>
    <cellStyle name="Fijo 2" xfId="594" xr:uid="{00000000-0005-0000-0000-00004F010000}"/>
    <cellStyle name="Financiero" xfId="187" xr:uid="{00000000-0005-0000-0000-000050010000}"/>
    <cellStyle name="Financiero 2" xfId="595" xr:uid="{00000000-0005-0000-0000-000051010000}"/>
    <cellStyle name="Fixed" xfId="188" xr:uid="{00000000-0005-0000-0000-000052010000}"/>
    <cellStyle name="Flag" xfId="189" xr:uid="{00000000-0005-0000-0000-000053010000}"/>
    <cellStyle name="Flash" xfId="190" xr:uid="{00000000-0005-0000-0000-000054010000}"/>
    <cellStyle name="Fonts" xfId="191" xr:uid="{00000000-0005-0000-0000-000055010000}"/>
    <cellStyle name="Footer SBILogo1" xfId="192" xr:uid="{00000000-0005-0000-0000-000056010000}"/>
    <cellStyle name="Footer SBILogo1 2" xfId="596" xr:uid="{00000000-0005-0000-0000-000057010000}"/>
    <cellStyle name="Footer SBILogo2" xfId="193" xr:uid="{00000000-0005-0000-0000-000058010000}"/>
    <cellStyle name="Footnote" xfId="194" xr:uid="{00000000-0005-0000-0000-000059010000}"/>
    <cellStyle name="footnote ref" xfId="195" xr:uid="{00000000-0005-0000-0000-00005A010000}"/>
    <cellStyle name="Footnote Reference" xfId="196" xr:uid="{00000000-0005-0000-0000-00005B010000}"/>
    <cellStyle name="footnote text" xfId="197" xr:uid="{00000000-0005-0000-0000-00005C010000}"/>
    <cellStyle name="Footnote_% Change" xfId="198" xr:uid="{00000000-0005-0000-0000-00005D010000}"/>
    <cellStyle name="General" xfId="199" xr:uid="{00000000-0005-0000-0000-00005E010000}"/>
    <cellStyle name="General 2" xfId="200" xr:uid="{00000000-0005-0000-0000-00005F010000}"/>
    <cellStyle name="General 2 2" xfId="598" xr:uid="{00000000-0005-0000-0000-000060010000}"/>
    <cellStyle name="General 3" xfId="597" xr:uid="{00000000-0005-0000-0000-000061010000}"/>
    <cellStyle name="Good" xfId="201" builtinId="26" customBuiltin="1"/>
    <cellStyle name="Good 2" xfId="202" xr:uid="{00000000-0005-0000-0000-000063010000}"/>
    <cellStyle name="Good 3" xfId="745" xr:uid="{00000000-0005-0000-0000-000064010000}"/>
    <cellStyle name="Grey" xfId="203" xr:uid="{00000000-0005-0000-0000-000065010000}"/>
    <cellStyle name="Grey 2" xfId="599" xr:uid="{00000000-0005-0000-0000-000066010000}"/>
    <cellStyle name="Group" xfId="204" xr:uid="{00000000-0005-0000-0000-000067010000}"/>
    <cellStyle name="Group 2" xfId="600" xr:uid="{00000000-0005-0000-0000-000068010000}"/>
    <cellStyle name="GroupNote" xfId="205" xr:uid="{00000000-0005-0000-0000-000069010000}"/>
    <cellStyle name="Hard Percent" xfId="206" xr:uid="{00000000-0005-0000-0000-00006A010000}"/>
    <cellStyle name="Header" xfId="207" xr:uid="{00000000-0005-0000-0000-00006B010000}"/>
    <cellStyle name="Header Draft Stamp" xfId="208" xr:uid="{00000000-0005-0000-0000-00006C010000}"/>
    <cellStyle name="Header_% Change" xfId="209" xr:uid="{00000000-0005-0000-0000-00006D010000}"/>
    <cellStyle name="Header1" xfId="210" xr:uid="{00000000-0005-0000-0000-00006E010000}"/>
    <cellStyle name="Header2" xfId="211" xr:uid="{00000000-0005-0000-0000-00006F010000}"/>
    <cellStyle name="HeaderLabel" xfId="212" xr:uid="{00000000-0005-0000-0000-000070010000}"/>
    <cellStyle name="HeaderText" xfId="213" xr:uid="{00000000-0005-0000-0000-000071010000}"/>
    <cellStyle name="Heading" xfId="214" xr:uid="{00000000-0005-0000-0000-000072010000}"/>
    <cellStyle name="Heading 1" xfId="215" builtinId="16" customBuiltin="1"/>
    <cellStyle name="Heading 1 10" xfId="833" xr:uid="{00000000-0005-0000-0000-000074010000}"/>
    <cellStyle name="Heading 1 2" xfId="216" xr:uid="{00000000-0005-0000-0000-000075010000}"/>
    <cellStyle name="Heading 1 2 2" xfId="217" xr:uid="{00000000-0005-0000-0000-000076010000}"/>
    <cellStyle name="Heading 1 2_asset sales" xfId="218" xr:uid="{00000000-0005-0000-0000-000077010000}"/>
    <cellStyle name="Heading 1 3" xfId="219" xr:uid="{00000000-0005-0000-0000-000078010000}"/>
    <cellStyle name="Heading 1 4" xfId="220" xr:uid="{00000000-0005-0000-0000-000079010000}"/>
    <cellStyle name="Heading 1 5" xfId="746" xr:uid="{00000000-0005-0000-0000-00007A010000}"/>
    <cellStyle name="Heading 1 6" xfId="762" xr:uid="{00000000-0005-0000-0000-00007B010000}"/>
    <cellStyle name="Heading 1 7" xfId="777" xr:uid="{00000000-0005-0000-0000-00007C010000}"/>
    <cellStyle name="Heading 1 8" xfId="834" xr:uid="{00000000-0005-0000-0000-00007D010000}"/>
    <cellStyle name="Heading 1 9" xfId="820" xr:uid="{00000000-0005-0000-0000-00007E010000}"/>
    <cellStyle name="Heading 1 Above" xfId="221" xr:uid="{00000000-0005-0000-0000-00007F010000}"/>
    <cellStyle name="Heading 1+" xfId="222" xr:uid="{00000000-0005-0000-0000-000080010000}"/>
    <cellStyle name="Heading 1+ 2" xfId="601" xr:uid="{00000000-0005-0000-0000-000081010000}"/>
    <cellStyle name="Heading 2" xfId="223" builtinId="17" customBuiltin="1"/>
    <cellStyle name="Heading 2 2" xfId="224" xr:uid="{00000000-0005-0000-0000-000083010000}"/>
    <cellStyle name="Heading 2 3" xfId="225" xr:uid="{00000000-0005-0000-0000-000084010000}"/>
    <cellStyle name="Heading 2 4" xfId="747" xr:uid="{00000000-0005-0000-0000-000085010000}"/>
    <cellStyle name="Heading 2 Below" xfId="226" xr:uid="{00000000-0005-0000-0000-000086010000}"/>
    <cellStyle name="Heading 2+" xfId="227" xr:uid="{00000000-0005-0000-0000-000087010000}"/>
    <cellStyle name="Heading 2+ 2" xfId="602" xr:uid="{00000000-0005-0000-0000-000088010000}"/>
    <cellStyle name="Heading 3" xfId="228" builtinId="18" customBuiltin="1"/>
    <cellStyle name="Heading 3 2" xfId="229" xr:uid="{00000000-0005-0000-0000-00008A010000}"/>
    <cellStyle name="Heading 3 3" xfId="230" xr:uid="{00000000-0005-0000-0000-00008B010000}"/>
    <cellStyle name="Heading 3 4" xfId="748" xr:uid="{00000000-0005-0000-0000-00008C010000}"/>
    <cellStyle name="Heading 3+" xfId="231" xr:uid="{00000000-0005-0000-0000-00008D010000}"/>
    <cellStyle name="Heading 4" xfId="232" builtinId="19" customBuiltin="1"/>
    <cellStyle name="Heading 4 2" xfId="233" xr:uid="{00000000-0005-0000-0000-00008F010000}"/>
    <cellStyle name="Heading 4 3" xfId="234" xr:uid="{00000000-0005-0000-0000-000090010000}"/>
    <cellStyle name="Heading 4 4" xfId="749" xr:uid="{00000000-0005-0000-0000-000091010000}"/>
    <cellStyle name="Heading 5" xfId="235" xr:uid="{00000000-0005-0000-0000-000092010000}"/>
    <cellStyle name="Heading 6" xfId="236" xr:uid="{00000000-0005-0000-0000-000093010000}"/>
    <cellStyle name="Heading 7" xfId="237" xr:uid="{00000000-0005-0000-0000-000094010000}"/>
    <cellStyle name="Heading 8" xfId="238" xr:uid="{00000000-0005-0000-0000-000095010000}"/>
    <cellStyle name="Heading1" xfId="239" xr:uid="{00000000-0005-0000-0000-000096010000}"/>
    <cellStyle name="Heading2" xfId="240" xr:uid="{00000000-0005-0000-0000-000097010000}"/>
    <cellStyle name="Heading3" xfId="241" xr:uid="{00000000-0005-0000-0000-000098010000}"/>
    <cellStyle name="Heading4" xfId="242" xr:uid="{00000000-0005-0000-0000-000099010000}"/>
    <cellStyle name="Heading5" xfId="243" xr:uid="{00000000-0005-0000-0000-00009A010000}"/>
    <cellStyle name="Horizontal" xfId="244" xr:uid="{00000000-0005-0000-0000-00009B010000}"/>
    <cellStyle name="Hyperlink" xfId="528" builtinId="8"/>
    <cellStyle name="Hyperlink 2" xfId="245" xr:uid="{00000000-0005-0000-0000-00009D010000}"/>
    <cellStyle name="Hyperlink 2 2" xfId="246" xr:uid="{00000000-0005-0000-0000-00009E010000}"/>
    <cellStyle name="Hyperlink 2 2 2" xfId="983" xr:uid="{27B5DEE3-D787-45D8-8555-4C96CCE9DD30}"/>
    <cellStyle name="Hyperlink 2 3" xfId="979" xr:uid="{883CB9CF-3D60-45A3-B579-917AD01933B2}"/>
    <cellStyle name="Hyperlink 3" xfId="525" xr:uid="{00000000-0005-0000-0000-00009F010000}"/>
    <cellStyle name="Hyperlink 4" xfId="705" xr:uid="{00000000-0005-0000-0000-0000A0010000}"/>
    <cellStyle name="Information" xfId="247" xr:uid="{00000000-0005-0000-0000-0000A1010000}"/>
    <cellStyle name="Input" xfId="248" builtinId="20" customBuiltin="1"/>
    <cellStyle name="Input [yellow]" xfId="249" xr:uid="{00000000-0005-0000-0000-0000A3010000}"/>
    <cellStyle name="Input [yellow] 2" xfId="603" xr:uid="{00000000-0005-0000-0000-0000A4010000}"/>
    <cellStyle name="Input 10" xfId="250" xr:uid="{00000000-0005-0000-0000-0000A5010000}"/>
    <cellStyle name="Input 11" xfId="251" xr:uid="{00000000-0005-0000-0000-0000A6010000}"/>
    <cellStyle name="Input 12" xfId="252" xr:uid="{00000000-0005-0000-0000-0000A7010000}"/>
    <cellStyle name="Input 13" xfId="253" xr:uid="{00000000-0005-0000-0000-0000A8010000}"/>
    <cellStyle name="Input 14" xfId="254" xr:uid="{00000000-0005-0000-0000-0000A9010000}"/>
    <cellStyle name="Input 15" xfId="255" xr:uid="{00000000-0005-0000-0000-0000AA010000}"/>
    <cellStyle name="Input 16" xfId="256" xr:uid="{00000000-0005-0000-0000-0000AB010000}"/>
    <cellStyle name="Input 17" xfId="257" xr:uid="{00000000-0005-0000-0000-0000AC010000}"/>
    <cellStyle name="Input 18" xfId="258" xr:uid="{00000000-0005-0000-0000-0000AD010000}"/>
    <cellStyle name="Input 19" xfId="259" xr:uid="{00000000-0005-0000-0000-0000AE010000}"/>
    <cellStyle name="Input 2" xfId="260" xr:uid="{00000000-0005-0000-0000-0000AF010000}"/>
    <cellStyle name="Input 20" xfId="750" xr:uid="{00000000-0005-0000-0000-0000B0010000}"/>
    <cellStyle name="Input 21" xfId="763" xr:uid="{00000000-0005-0000-0000-0000B1010000}"/>
    <cellStyle name="Input 22" xfId="778" xr:uid="{00000000-0005-0000-0000-0000B2010000}"/>
    <cellStyle name="Input 23" xfId="836" xr:uid="{00000000-0005-0000-0000-0000B3010000}"/>
    <cellStyle name="Input 24" xfId="842" xr:uid="{00000000-0005-0000-0000-0000B4010000}"/>
    <cellStyle name="Input 25" xfId="835" xr:uid="{00000000-0005-0000-0000-0000B5010000}"/>
    <cellStyle name="Input 26" xfId="843" xr:uid="{00000000-0005-0000-0000-0000B6010000}"/>
    <cellStyle name="Input 27" xfId="837" xr:uid="{00000000-0005-0000-0000-0000B7010000}"/>
    <cellStyle name="Input 28" xfId="844" xr:uid="{00000000-0005-0000-0000-0000B8010000}"/>
    <cellStyle name="Input 29" xfId="838" xr:uid="{00000000-0005-0000-0000-0000B9010000}"/>
    <cellStyle name="Input 3" xfId="261" xr:uid="{00000000-0005-0000-0000-0000BA010000}"/>
    <cellStyle name="Input 30" xfId="886" xr:uid="{00000000-0005-0000-0000-0000BB010000}"/>
    <cellStyle name="Input 31" xfId="890" xr:uid="{00000000-0005-0000-0000-0000BC010000}"/>
    <cellStyle name="Input 32" xfId="914" xr:uid="{00000000-0005-0000-0000-0000BD010000}"/>
    <cellStyle name="Input 33" xfId="919" xr:uid="{00000000-0005-0000-0000-0000BE010000}"/>
    <cellStyle name="Input 34" xfId="913" xr:uid="{00000000-0005-0000-0000-0000BF010000}"/>
    <cellStyle name="Input 35" xfId="957" xr:uid="{00000000-0005-0000-0000-0000C0010000}"/>
    <cellStyle name="Input 36" xfId="962" xr:uid="{00000000-0005-0000-0000-0000C1010000}"/>
    <cellStyle name="Input 37" xfId="958" xr:uid="{00000000-0005-0000-0000-0000C2010000}"/>
    <cellStyle name="Input 38" xfId="952" xr:uid="{00000000-0005-0000-0000-0000C3010000}"/>
    <cellStyle name="Input 39" xfId="1026" xr:uid="{8F7D3459-0BAD-4569-B981-86E34E7CBCA9}"/>
    <cellStyle name="Input 4" xfId="262" xr:uid="{00000000-0005-0000-0000-0000C4010000}"/>
    <cellStyle name="Input 40" xfId="1037" xr:uid="{84CE8941-2A6C-4A88-8AB6-1A7369B68020}"/>
    <cellStyle name="Input 41" xfId="1025" xr:uid="{AF8B4E0D-5738-4B03-BF13-49025A804B32}"/>
    <cellStyle name="Input 42" xfId="1078" xr:uid="{2810A382-1397-49AA-AB1C-DF8DF5B98E95}"/>
    <cellStyle name="Input 43" xfId="1087" xr:uid="{2B5088DC-0485-4A54-9BEA-0854584584DA}"/>
    <cellStyle name="Input 44" xfId="1102" xr:uid="{5F5EE23A-2E7D-429E-AD6A-0E65391B8D8B}"/>
    <cellStyle name="Input 45" xfId="1124" xr:uid="{C3087F52-0296-40EA-BA2B-DBF26572B0DC}"/>
    <cellStyle name="Input 46" xfId="1130" xr:uid="{A2DC0AA4-2996-4BAE-A7C5-FA907D247C8F}"/>
    <cellStyle name="Input 47" xfId="1122" xr:uid="{0102A839-0873-43CA-A101-9DC7BAE0E3A2}"/>
    <cellStyle name="Input 48" xfId="1131" xr:uid="{734B3EDA-ABEF-4552-9176-C1EA5238BE65}"/>
    <cellStyle name="Input 49" xfId="1123" xr:uid="{BF97BFB2-B6BE-4DE9-8653-7D39FB509C31}"/>
    <cellStyle name="Input 5" xfId="263" xr:uid="{00000000-0005-0000-0000-0000C5010000}"/>
    <cellStyle name="Input 50" xfId="1214" xr:uid="{E38B7A7E-7370-4F4A-B940-06AE2D6C6037}"/>
    <cellStyle name="Input 51" xfId="1233" xr:uid="{9A86FE8C-BE69-4362-8AD1-4372214C84FE}"/>
    <cellStyle name="Input 52" xfId="1211" xr:uid="{25B7AD88-2A80-4631-8DC8-3C69EB344582}"/>
    <cellStyle name="Input 53" xfId="1234" xr:uid="{936B1091-EC31-4AF7-A911-D47F1954606F}"/>
    <cellStyle name="Input 54" xfId="1212" xr:uid="{02B299CE-B419-4C07-AD46-281C2CB6ADD8}"/>
    <cellStyle name="Input 55" xfId="1230" xr:uid="{F23AF7F3-9BDB-4066-BFB1-0520B5715966}"/>
    <cellStyle name="Input 56" xfId="1213" xr:uid="{86D92BF5-7D6A-45AF-A64F-95E18BD29CED}"/>
    <cellStyle name="Input 57" xfId="1231" xr:uid="{5F7C00D5-85F9-4352-B651-ABE906FE1F20}"/>
    <cellStyle name="Input 58" xfId="1314" xr:uid="{6CA0E9C4-F337-4BF8-8641-D19B69B2981F}"/>
    <cellStyle name="Input 59" xfId="1330" xr:uid="{A190F581-1C89-4EB3-9287-9A291F20BB6C}"/>
    <cellStyle name="Input 6" xfId="264" xr:uid="{00000000-0005-0000-0000-0000C6010000}"/>
    <cellStyle name="Input 60" xfId="1313" xr:uid="{506BBF07-456D-448F-B9D2-C01231905C48}"/>
    <cellStyle name="Input 61" xfId="1405" xr:uid="{82B9E2A1-1936-4638-8718-C66BA13B7C42}"/>
    <cellStyle name="Input 7" xfId="265" xr:uid="{00000000-0005-0000-0000-0000C7010000}"/>
    <cellStyle name="Input 8" xfId="266" xr:uid="{00000000-0005-0000-0000-0000C8010000}"/>
    <cellStyle name="Input 9" xfId="267" xr:uid="{00000000-0005-0000-0000-0000C9010000}"/>
    <cellStyle name="Input Currency" xfId="268" xr:uid="{00000000-0005-0000-0000-0000CA010000}"/>
    <cellStyle name="Input Currency 2" xfId="269" xr:uid="{00000000-0005-0000-0000-0000CB010000}"/>
    <cellStyle name="Input Multiple" xfId="270" xr:uid="{00000000-0005-0000-0000-0000CC010000}"/>
    <cellStyle name="Input Percent" xfId="271" xr:uid="{00000000-0005-0000-0000-0000CD010000}"/>
    <cellStyle name="LabelIntersect" xfId="272" xr:uid="{00000000-0005-0000-0000-0000CE010000}"/>
    <cellStyle name="LabelLeft" xfId="273" xr:uid="{00000000-0005-0000-0000-0000CF010000}"/>
    <cellStyle name="LabelTop" xfId="274" xr:uid="{00000000-0005-0000-0000-0000D0010000}"/>
    <cellStyle name="Level" xfId="275" xr:uid="{00000000-0005-0000-0000-0000D1010000}"/>
    <cellStyle name="Level 2" xfId="604" xr:uid="{00000000-0005-0000-0000-0000D2010000}"/>
    <cellStyle name="Linked Cell" xfId="276" builtinId="24" customBuiltin="1"/>
    <cellStyle name="Linked Cell 2" xfId="277" xr:uid="{00000000-0005-0000-0000-0000D4010000}"/>
    <cellStyle name="Linked Cell 3" xfId="751" xr:uid="{00000000-0005-0000-0000-0000D5010000}"/>
    <cellStyle name="Mik" xfId="278" xr:uid="{00000000-0005-0000-0000-0000D6010000}"/>
    <cellStyle name="Mik 2" xfId="279" xr:uid="{00000000-0005-0000-0000-0000D7010000}"/>
    <cellStyle name="Mik 2 2" xfId="606" xr:uid="{00000000-0005-0000-0000-0000D8010000}"/>
    <cellStyle name="Mik 3" xfId="605" xr:uid="{00000000-0005-0000-0000-0000D9010000}"/>
    <cellStyle name="Mik_Fiscal Tables" xfId="280" xr:uid="{00000000-0005-0000-0000-0000DA010000}"/>
    <cellStyle name="Millares [0]_10 AVERIAS MASIVAS + ANT" xfId="281" xr:uid="{00000000-0005-0000-0000-0000DB010000}"/>
    <cellStyle name="Millares_10 AVERIAS MASIVAS + ANT" xfId="282" xr:uid="{00000000-0005-0000-0000-0000DC010000}"/>
    <cellStyle name="Moneda [0]_Clasif por Diferencial" xfId="283" xr:uid="{00000000-0005-0000-0000-0000DD010000}"/>
    <cellStyle name="Moneda_Clasif por Diferencial" xfId="284" xr:uid="{00000000-0005-0000-0000-0000DE010000}"/>
    <cellStyle name="MS_English" xfId="285" xr:uid="{00000000-0005-0000-0000-0000DF010000}"/>
    <cellStyle name="Multiple" xfId="286" xr:uid="{00000000-0005-0000-0000-0000E0010000}"/>
    <cellStyle name="MultipleBelow" xfId="287" xr:uid="{00000000-0005-0000-0000-0000E1010000}"/>
    <cellStyle name="N" xfId="288" xr:uid="{00000000-0005-0000-0000-0000E2010000}"/>
    <cellStyle name="N 2" xfId="289" xr:uid="{00000000-0005-0000-0000-0000E3010000}"/>
    <cellStyle name="N 2 2" xfId="608" xr:uid="{00000000-0005-0000-0000-0000E4010000}"/>
    <cellStyle name="N 3" xfId="607" xr:uid="{00000000-0005-0000-0000-0000E5010000}"/>
    <cellStyle name="Neutral" xfId="290" builtinId="28" customBuiltin="1"/>
    <cellStyle name="Neutral 2" xfId="291" xr:uid="{00000000-0005-0000-0000-0000E7010000}"/>
    <cellStyle name="Neutral 3" xfId="752" xr:uid="{00000000-0005-0000-0000-0000E8010000}"/>
    <cellStyle name="Neutral 4" xfId="1027" xr:uid="{54032694-59FE-48E0-840E-B3E87453B195}"/>
    <cellStyle name="no dec" xfId="292" xr:uid="{00000000-0005-0000-0000-0000E9010000}"/>
    <cellStyle name="Normal" xfId="0" builtinId="0"/>
    <cellStyle name="Normal - Style1" xfId="293" xr:uid="{00000000-0005-0000-0000-0000EB010000}"/>
    <cellStyle name="Normal - Style1 2" xfId="294" xr:uid="{00000000-0005-0000-0000-0000EC010000}"/>
    <cellStyle name="Normal - Style2" xfId="295" xr:uid="{00000000-0005-0000-0000-0000ED010000}"/>
    <cellStyle name="Normal - Style3" xfId="296" xr:uid="{00000000-0005-0000-0000-0000EE010000}"/>
    <cellStyle name="Normal - Style4" xfId="297" xr:uid="{00000000-0005-0000-0000-0000EF010000}"/>
    <cellStyle name="Normal - Style5" xfId="298" xr:uid="{00000000-0005-0000-0000-0000F0010000}"/>
    <cellStyle name="Normal 0" xfId="299" xr:uid="{00000000-0005-0000-0000-0000F1010000}"/>
    <cellStyle name="Normal 10" xfId="300" xr:uid="{00000000-0005-0000-0000-0000F2010000}"/>
    <cellStyle name="Normal 10 2" xfId="609" xr:uid="{00000000-0005-0000-0000-0000F3010000}"/>
    <cellStyle name="Normal 100" xfId="861" xr:uid="{00000000-0005-0000-0000-0000F4010000}"/>
    <cellStyle name="Normal 101" xfId="862" xr:uid="{00000000-0005-0000-0000-0000F5010000}"/>
    <cellStyle name="Normal 102" xfId="863" xr:uid="{00000000-0005-0000-0000-0000F6010000}"/>
    <cellStyle name="Normal 103" xfId="865" xr:uid="{00000000-0005-0000-0000-0000F7010000}"/>
    <cellStyle name="Normal 104" xfId="866" xr:uid="{00000000-0005-0000-0000-0000F8010000}"/>
    <cellStyle name="Normal 105" xfId="871" xr:uid="{00000000-0005-0000-0000-0000F9010000}"/>
    <cellStyle name="Normal 106" xfId="889" xr:uid="{00000000-0005-0000-0000-0000FA010000}"/>
    <cellStyle name="Normal 107" xfId="870" xr:uid="{00000000-0005-0000-0000-0000FB010000}"/>
    <cellStyle name="Normal 108" xfId="882" xr:uid="{00000000-0005-0000-0000-0000FC010000}"/>
    <cellStyle name="Normal 109" xfId="883" xr:uid="{00000000-0005-0000-0000-0000FD010000}"/>
    <cellStyle name="Normal 11" xfId="301" xr:uid="{00000000-0005-0000-0000-0000FE010000}"/>
    <cellStyle name="Normal 11 2" xfId="610" xr:uid="{00000000-0005-0000-0000-0000FF010000}"/>
    <cellStyle name="Normal 110" xfId="884" xr:uid="{00000000-0005-0000-0000-000000020000}"/>
    <cellStyle name="Normal 111" xfId="885" xr:uid="{00000000-0005-0000-0000-000001020000}"/>
    <cellStyle name="Normal 112" xfId="887" xr:uid="{00000000-0005-0000-0000-000002020000}"/>
    <cellStyle name="Normal 113" xfId="891" xr:uid="{00000000-0005-0000-0000-000003020000}"/>
    <cellStyle name="Normal 114" xfId="892" xr:uid="{00000000-0005-0000-0000-000004020000}"/>
    <cellStyle name="Normal 115" xfId="893" xr:uid="{00000000-0005-0000-0000-000005020000}"/>
    <cellStyle name="Normal 116" xfId="894" xr:uid="{00000000-0005-0000-0000-000006020000}"/>
    <cellStyle name="Normal 117" xfId="895" xr:uid="{00000000-0005-0000-0000-000007020000}"/>
    <cellStyle name="Normal 118" xfId="896" xr:uid="{00000000-0005-0000-0000-000008020000}"/>
    <cellStyle name="Normal 119" xfId="900" xr:uid="{00000000-0005-0000-0000-000009020000}"/>
    <cellStyle name="Normal 12" xfId="302" xr:uid="{00000000-0005-0000-0000-00000A020000}"/>
    <cellStyle name="Normal 12 2" xfId="611" xr:uid="{00000000-0005-0000-0000-00000B020000}"/>
    <cellStyle name="Normal 120" xfId="918" xr:uid="{00000000-0005-0000-0000-00000C020000}"/>
    <cellStyle name="Normal 121" xfId="920" xr:uid="{00000000-0005-0000-0000-00000D020000}"/>
    <cellStyle name="Normal 122" xfId="921" xr:uid="{00000000-0005-0000-0000-00000E020000}"/>
    <cellStyle name="Normal 123" xfId="916" xr:uid="{00000000-0005-0000-0000-00000F020000}"/>
    <cellStyle name="Normal 124" xfId="915" xr:uid="{00000000-0005-0000-0000-000010020000}"/>
    <cellStyle name="Normal 125" xfId="912" xr:uid="{00000000-0005-0000-0000-000011020000}"/>
    <cellStyle name="Normal 126" xfId="911" xr:uid="{00000000-0005-0000-0000-000012020000}"/>
    <cellStyle name="Normal 127" xfId="922" xr:uid="{00000000-0005-0000-0000-000013020000}"/>
    <cellStyle name="Normal 128" xfId="923" xr:uid="{00000000-0005-0000-0000-000014020000}"/>
    <cellStyle name="Normal 129" xfId="924" xr:uid="{00000000-0005-0000-0000-000015020000}"/>
    <cellStyle name="Normal 13" xfId="303" xr:uid="{00000000-0005-0000-0000-000016020000}"/>
    <cellStyle name="Normal 13 2" xfId="612" xr:uid="{00000000-0005-0000-0000-000017020000}"/>
    <cellStyle name="Normal 130" xfId="926" xr:uid="{00000000-0005-0000-0000-000018020000}"/>
    <cellStyle name="Normal 131" xfId="928" xr:uid="{00000000-0005-0000-0000-000019020000}"/>
    <cellStyle name="Normal 132" xfId="929" xr:uid="{00000000-0005-0000-0000-00001A020000}"/>
    <cellStyle name="Normal 133" xfId="925" xr:uid="{00000000-0005-0000-0000-00001B020000}"/>
    <cellStyle name="Normal 134" xfId="930" xr:uid="{00000000-0005-0000-0000-00001C020000}"/>
    <cellStyle name="Normal 135" xfId="931" xr:uid="{00000000-0005-0000-0000-00001D020000}"/>
    <cellStyle name="Normal 136" xfId="932" xr:uid="{00000000-0005-0000-0000-00001E020000}"/>
    <cellStyle name="Normal 137" xfId="933" xr:uid="{00000000-0005-0000-0000-00001F020000}"/>
    <cellStyle name="Normal 138" xfId="935" xr:uid="{00000000-0005-0000-0000-000020020000}"/>
    <cellStyle name="Normal 139" xfId="940" xr:uid="{00000000-0005-0000-0000-000021020000}"/>
    <cellStyle name="Normal 14" xfId="304" xr:uid="{00000000-0005-0000-0000-000022020000}"/>
    <cellStyle name="Normal 14 2" xfId="613" xr:uid="{00000000-0005-0000-0000-000023020000}"/>
    <cellStyle name="Normal 140" xfId="942" xr:uid="{00000000-0005-0000-0000-000024020000}"/>
    <cellStyle name="Normal 141" xfId="943" xr:uid="{00000000-0005-0000-0000-000025020000}"/>
    <cellStyle name="Normal 142" xfId="941" xr:uid="{00000000-0005-0000-0000-000026020000}"/>
    <cellStyle name="Normal 143" xfId="960" xr:uid="{00000000-0005-0000-0000-000027020000}"/>
    <cellStyle name="Normal 144" xfId="964" xr:uid="{00000000-0005-0000-0000-000028020000}"/>
    <cellStyle name="Normal 145" xfId="965" xr:uid="{00000000-0005-0000-0000-000029020000}"/>
    <cellStyle name="Normal 146" xfId="966" xr:uid="{00000000-0005-0000-0000-00002A020000}"/>
    <cellStyle name="Normal 147" xfId="963" xr:uid="{00000000-0005-0000-0000-00002B020000}"/>
    <cellStyle name="Normal 148" xfId="961" xr:uid="{00000000-0005-0000-0000-00002C020000}"/>
    <cellStyle name="Normal 149" xfId="953" xr:uid="{00000000-0005-0000-0000-00002D020000}"/>
    <cellStyle name="Normal 15" xfId="305" xr:uid="{00000000-0005-0000-0000-00002E020000}"/>
    <cellStyle name="Normal 15 2" xfId="614" xr:uid="{00000000-0005-0000-0000-00002F020000}"/>
    <cellStyle name="Normal 15 3" xfId="306" xr:uid="{00000000-0005-0000-0000-000030020000}"/>
    <cellStyle name="Normal 15 3 2" xfId="615" xr:uid="{00000000-0005-0000-0000-000031020000}"/>
    <cellStyle name="Normal 150" xfId="954" xr:uid="{00000000-0005-0000-0000-000032020000}"/>
    <cellStyle name="Normal 151" xfId="955" xr:uid="{00000000-0005-0000-0000-000033020000}"/>
    <cellStyle name="Normal 152" xfId="956" xr:uid="{00000000-0005-0000-0000-000034020000}"/>
    <cellStyle name="Normal 153" xfId="967" xr:uid="{00000000-0005-0000-0000-000035020000}"/>
    <cellStyle name="Normal 154" xfId="969" xr:uid="{00000000-0005-0000-0000-000036020000}"/>
    <cellStyle name="Normal 155" xfId="970" xr:uid="{00000000-0005-0000-0000-000037020000}"/>
    <cellStyle name="Normal 156" xfId="971" xr:uid="{00000000-0005-0000-0000-000038020000}"/>
    <cellStyle name="Normal 157" xfId="972" xr:uid="{00000000-0005-0000-0000-000039020000}"/>
    <cellStyle name="Normal 158" xfId="973" xr:uid="{00000000-0005-0000-0000-00003A020000}"/>
    <cellStyle name="Normal 159" xfId="974" xr:uid="{00000000-0005-0000-0000-00003B020000}"/>
    <cellStyle name="Normal 16" xfId="307" xr:uid="{00000000-0005-0000-0000-00003C020000}"/>
    <cellStyle name="Normal 16 2" xfId="616" xr:uid="{00000000-0005-0000-0000-00003D020000}"/>
    <cellStyle name="Normal 160" xfId="976" xr:uid="{00000000-0005-0000-0000-00003E020000}"/>
    <cellStyle name="Normal 161" xfId="977" xr:uid="{00000000-0005-0000-0000-00003F020000}"/>
    <cellStyle name="Normal 162" xfId="984" xr:uid="{F48554B2-CBE1-4027-BF30-77D123309FC2}"/>
    <cellStyle name="Normal 163" xfId="987" xr:uid="{53B14F64-D81C-4A85-BC7A-28FB609B7D03}"/>
    <cellStyle name="Normal 164" xfId="988" xr:uid="{3C7F95A7-A7ED-4CE6-AD6C-2AED9F84F202}"/>
    <cellStyle name="Normal 165" xfId="1036" xr:uid="{DAC0D2A4-07FF-48F5-ABD3-14C443F2B5CB}"/>
    <cellStyle name="Normal 166" xfId="1038" xr:uid="{AE66D4CF-06AF-4FB5-8EAF-EF81FEA9006E}"/>
    <cellStyle name="Normal 167" xfId="1039" xr:uid="{41433185-16B7-4EC4-A069-90B7589E87B8}"/>
    <cellStyle name="Normal 168" xfId="1040" xr:uid="{69F8BFA3-014F-446C-8E2E-BA142CB8B87C}"/>
    <cellStyle name="Normal 169" xfId="1041" xr:uid="{893F7743-278A-49B2-8981-61A91AA7E05B}"/>
    <cellStyle name="Normal 17" xfId="308" xr:uid="{00000000-0005-0000-0000-000040020000}"/>
    <cellStyle name="Normal 17 2" xfId="617" xr:uid="{00000000-0005-0000-0000-000041020000}"/>
    <cellStyle name="Normal 170" xfId="1086" xr:uid="{807B0E13-EB5B-4F84-86A8-84665FC4F986}"/>
    <cellStyle name="Normal 171" xfId="1088" xr:uid="{E733F62D-B179-4BEF-8340-A4B85EB97AC6}"/>
    <cellStyle name="Normal 172" xfId="1089" xr:uid="{F6146E3B-D555-4960-BCDF-A4A2F5FFE403}"/>
    <cellStyle name="Normal 173" xfId="1107" xr:uid="{29201549-5712-45C7-B05B-089DB32BF50B}"/>
    <cellStyle name="Normal 174" xfId="1108" xr:uid="{E17A8A6A-868B-4645-8565-9BD6169C405D}"/>
    <cellStyle name="Normal 175" xfId="1109" xr:uid="{F903D955-2A0C-4B12-84CB-D3F3436C8633}"/>
    <cellStyle name="Normal 176" xfId="1129" xr:uid="{0AF198E4-AF9F-4B21-9D39-6BE8D21EF5B5}"/>
    <cellStyle name="Normal 177" xfId="1132" xr:uid="{929AC752-09AD-447D-BC6E-F4CD7C35006B}"/>
    <cellStyle name="Normal 178" xfId="1134" xr:uid="{4FF067ED-0970-4368-8852-B47E6AB34CBF}"/>
    <cellStyle name="Normal 179" xfId="1135" xr:uid="{576AB7DE-1230-46D0-A471-0F18D779DFD7}"/>
    <cellStyle name="Normal 18" xfId="309" xr:uid="{00000000-0005-0000-0000-000042020000}"/>
    <cellStyle name="Normal 18 2" xfId="618" xr:uid="{00000000-0005-0000-0000-000043020000}"/>
    <cellStyle name="Normal 180" xfId="1136" xr:uid="{F39C5739-BBD5-44F6-AD3A-DFD4DAC7BE94}"/>
    <cellStyle name="Normal 181" xfId="1133" xr:uid="{A35A542F-9996-4CEB-94D8-B955C7624721}"/>
    <cellStyle name="Normal 182" xfId="1128" xr:uid="{831FC37E-55EF-4B00-832A-6A3B4DAA3E8F}"/>
    <cellStyle name="Normal 183" xfId="1137" xr:uid="{EAE94C07-7D64-4F0D-9B77-1C641799B0EE}"/>
    <cellStyle name="Normal 184" xfId="1138" xr:uid="{271A11EF-442A-45C7-BBF0-6A47F381D1F3}"/>
    <cellStyle name="Normal 185" xfId="1229" xr:uid="{53964D97-3D87-40E0-B427-6EFBF79B00E8}"/>
    <cellStyle name="Normal 186" xfId="1235" xr:uid="{09886B86-C7B7-4168-979D-D890CFD803B5}"/>
    <cellStyle name="Normal 187" xfId="1236" xr:uid="{D15D560C-788D-479B-8C68-B37DEACD6C84}"/>
    <cellStyle name="Normal 188" xfId="1237" xr:uid="{709EE065-8D1F-4B3F-BD77-E2386E2EC16D}"/>
    <cellStyle name="Normal 189" xfId="1238" xr:uid="{BFBDBC51-D69C-4DD1-B861-12D5E69B9327}"/>
    <cellStyle name="Normal 19" xfId="310" xr:uid="{00000000-0005-0000-0000-000044020000}"/>
    <cellStyle name="Normal 19 2" xfId="619" xr:uid="{00000000-0005-0000-0000-000045020000}"/>
    <cellStyle name="Normal 190" xfId="1232" xr:uid="{B1BF0046-BCBB-4837-99B1-2234A0E8800F}"/>
    <cellStyle name="Normal 191" xfId="1239" xr:uid="{DC536DE6-8AD0-4736-93C2-9BCC0EEA56DC}"/>
    <cellStyle name="Normal 192" xfId="1240" xr:uid="{7CDECD0C-C12D-4A2D-ADF5-72E88E080174}"/>
    <cellStyle name="Normal 193" xfId="1329" xr:uid="{1836BAF8-10C8-44B0-8C1A-D46732FB60F5}"/>
    <cellStyle name="Normal 194" xfId="1331" xr:uid="{43424B38-3E2A-4579-BB28-B29FF8A12491}"/>
    <cellStyle name="Normal 195" xfId="1332" xr:uid="{26AE9B4B-8F81-4084-AE36-9AFF566D5F9E}"/>
    <cellStyle name="Normal 2" xfId="311" xr:uid="{00000000-0005-0000-0000-000046020000}"/>
    <cellStyle name="Normal 2 2" xfId="312" xr:uid="{00000000-0005-0000-0000-000047020000}"/>
    <cellStyle name="Normal 2 2 2" xfId="753" xr:uid="{00000000-0005-0000-0000-000048020000}"/>
    <cellStyle name="Normal 2 3" xfId="620" xr:uid="{00000000-0005-0000-0000-000049020000}"/>
    <cellStyle name="Normal 2 3 2" xfId="1103" xr:uid="{FBEBD1F1-EE2B-4B67-A24A-B18EAF1CD0F4}"/>
    <cellStyle name="Normal 2 4" xfId="980" xr:uid="{08D7892F-99E0-4D81-9E9C-44DA80E146EF}"/>
    <cellStyle name="Normal 2 4 2" xfId="1104" xr:uid="{1AEFDCEA-B715-4B06-864C-8A9DA57B62C6}"/>
    <cellStyle name="Normal 2 5" xfId="985" xr:uid="{011C5C4A-A2CC-425C-805A-25ED72DCE200}"/>
    <cellStyle name="Normal 2_Fiscal Tables" xfId="313" xr:uid="{00000000-0005-0000-0000-00004A020000}"/>
    <cellStyle name="Normal 20" xfId="314" xr:uid="{00000000-0005-0000-0000-00004B020000}"/>
    <cellStyle name="Normal 20 2" xfId="621" xr:uid="{00000000-0005-0000-0000-00004C020000}"/>
    <cellStyle name="Normal 21" xfId="315" xr:uid="{00000000-0005-0000-0000-00004D020000}"/>
    <cellStyle name="Normal 21 2" xfId="316" xr:uid="{00000000-0005-0000-0000-00004E020000}"/>
    <cellStyle name="Normal 21 2 2" xfId="623" xr:uid="{00000000-0005-0000-0000-00004F020000}"/>
    <cellStyle name="Normal 21 3" xfId="622" xr:uid="{00000000-0005-0000-0000-000050020000}"/>
    <cellStyle name="Normal 21_Book1" xfId="317" xr:uid="{00000000-0005-0000-0000-000051020000}"/>
    <cellStyle name="Normal 22" xfId="318" xr:uid="{00000000-0005-0000-0000-000052020000}"/>
    <cellStyle name="Normal 22 2" xfId="319" xr:uid="{00000000-0005-0000-0000-000053020000}"/>
    <cellStyle name="Normal 22 2 2" xfId="625" xr:uid="{00000000-0005-0000-0000-000054020000}"/>
    <cellStyle name="Normal 22 3" xfId="624" xr:uid="{00000000-0005-0000-0000-000055020000}"/>
    <cellStyle name="Normal 22_Book1" xfId="320" xr:uid="{00000000-0005-0000-0000-000056020000}"/>
    <cellStyle name="Normal 23" xfId="321" xr:uid="{00000000-0005-0000-0000-000057020000}"/>
    <cellStyle name="Normal 23 2" xfId="626" xr:uid="{00000000-0005-0000-0000-000058020000}"/>
    <cellStyle name="Normal 24" xfId="322" xr:uid="{00000000-0005-0000-0000-000059020000}"/>
    <cellStyle name="Normal 25" xfId="323" xr:uid="{00000000-0005-0000-0000-00005A020000}"/>
    <cellStyle name="Normal 26" xfId="324" xr:uid="{00000000-0005-0000-0000-00005B020000}"/>
    <cellStyle name="Normal 27" xfId="325" xr:uid="{00000000-0005-0000-0000-00005C020000}"/>
    <cellStyle name="Normal 28" xfId="326" xr:uid="{00000000-0005-0000-0000-00005D020000}"/>
    <cellStyle name="Normal 29" xfId="327" xr:uid="{00000000-0005-0000-0000-00005E020000}"/>
    <cellStyle name="Normal 3" xfId="328" xr:uid="{00000000-0005-0000-0000-00005F020000}"/>
    <cellStyle name="Normal 3 2" xfId="329" xr:uid="{00000000-0005-0000-0000-000060020000}"/>
    <cellStyle name="Normal 3 2 2" xfId="801" xr:uid="{00000000-0005-0000-0000-000061020000}"/>
    <cellStyle name="Normal 3 3" xfId="627" xr:uid="{00000000-0005-0000-0000-000062020000}"/>
    <cellStyle name="Normal 3 3 2" xfId="857" xr:uid="{00000000-0005-0000-0000-000063020000}"/>
    <cellStyle name="Normal 3 4" xfId="706" xr:uid="{00000000-0005-0000-0000-000064020000}"/>
    <cellStyle name="Normal 3 5" xfId="754" xr:uid="{00000000-0005-0000-0000-000065020000}"/>
    <cellStyle name="Normal 3 6" xfId="978" xr:uid="{4BD397AC-0987-4CA9-A0C9-AFF1C422F878}"/>
    <cellStyle name="Normal 3_asset sales" xfId="330" xr:uid="{00000000-0005-0000-0000-000066020000}"/>
    <cellStyle name="Normal 30" xfId="526" xr:uid="{00000000-0005-0000-0000-000067020000}"/>
    <cellStyle name="Normal 30 2" xfId="699" xr:uid="{00000000-0005-0000-0000-000068020000}"/>
    <cellStyle name="Normal 31" xfId="530" xr:uid="{00000000-0005-0000-0000-000069020000}"/>
    <cellStyle name="Normal 31 2" xfId="700" xr:uid="{00000000-0005-0000-0000-00006A020000}"/>
    <cellStyle name="Normal 32" xfId="532" xr:uid="{00000000-0005-0000-0000-00006B020000}"/>
    <cellStyle name="Normal 32 2" xfId="701" xr:uid="{00000000-0005-0000-0000-00006C020000}"/>
    <cellStyle name="Normal 33" xfId="533" xr:uid="{00000000-0005-0000-0000-00006D020000}"/>
    <cellStyle name="Normal 34" xfId="702" xr:uid="{00000000-0005-0000-0000-00006E020000}"/>
    <cellStyle name="Normal 35" xfId="704" xr:uid="{00000000-0005-0000-0000-00006F020000}"/>
    <cellStyle name="Normal 36" xfId="708" xr:uid="{00000000-0005-0000-0000-000070020000}"/>
    <cellStyle name="Normal 37" xfId="707" xr:uid="{00000000-0005-0000-0000-000071020000}"/>
    <cellStyle name="Normal 38" xfId="703" xr:uid="{00000000-0005-0000-0000-000072020000}"/>
    <cellStyle name="Normal 39" xfId="709" xr:uid="{00000000-0005-0000-0000-000073020000}"/>
    <cellStyle name="Normal 4" xfId="331" xr:uid="{00000000-0005-0000-0000-000074020000}"/>
    <cellStyle name="Normal 4 10" xfId="858" xr:uid="{00000000-0005-0000-0000-000075020000}"/>
    <cellStyle name="Normal 4 11" xfId="864" xr:uid="{00000000-0005-0000-0000-000076020000}"/>
    <cellStyle name="Normal 4 12" xfId="872" xr:uid="{00000000-0005-0000-0000-000077020000}"/>
    <cellStyle name="Normal 4 13" xfId="901" xr:uid="{00000000-0005-0000-0000-000078020000}"/>
    <cellStyle name="Normal 4 14" xfId="927" xr:uid="{00000000-0005-0000-0000-000079020000}"/>
    <cellStyle name="Normal 4 15" xfId="936" xr:uid="{00000000-0005-0000-0000-00007A020000}"/>
    <cellStyle name="Normal 4 16" xfId="968" xr:uid="{00000000-0005-0000-0000-00007B020000}"/>
    <cellStyle name="Normal 4 17" xfId="975" xr:uid="{00000000-0005-0000-0000-00007C020000}"/>
    <cellStyle name="Normal 4 18" xfId="1028" xr:uid="{7EAB6CE7-15B7-442E-A3CC-5E69372B25DF}"/>
    <cellStyle name="Normal 4 19" xfId="1079" xr:uid="{19CC21E0-2C57-44B1-8A38-ECCB9C1F3DD7}"/>
    <cellStyle name="Normal 4 2" xfId="332" xr:uid="{00000000-0005-0000-0000-00007D020000}"/>
    <cellStyle name="Normal 4 2 2" xfId="629" xr:uid="{00000000-0005-0000-0000-00007E020000}"/>
    <cellStyle name="Normal 4 2 2 2" xfId="1217" xr:uid="{9564678B-3881-4005-95BF-7A39139E45EC}"/>
    <cellStyle name="Normal 4 2 2 3" xfId="1317" xr:uid="{4C6A3518-3CCA-41AB-8C12-17F6C770D356}"/>
    <cellStyle name="Normal 4 2 2 4" xfId="1408" xr:uid="{324AA15A-5935-48BC-973D-5B520AC7BC6A}"/>
    <cellStyle name="Normal 4 2 3" xfId="1029" xr:uid="{C3F68F59-ED7B-4CBE-A761-CA4216FD2FD9}"/>
    <cellStyle name="Normal 4 2 4" xfId="1080" xr:uid="{6A25F2A5-0415-43AF-BE94-CFB5337881D5}"/>
    <cellStyle name="Normal 4 2 5" xfId="1216" xr:uid="{BF9600CE-F2D4-4A33-9BFF-688043753E33}"/>
    <cellStyle name="Normal 4 2 6" xfId="1316" xr:uid="{F7C29724-EF88-4896-8AD2-BEBA1ACB276E}"/>
    <cellStyle name="Normal 4 2 7" xfId="1407" xr:uid="{35693C88-A268-4C84-9569-72E339C4434D}"/>
    <cellStyle name="Normal 4 20" xfId="1105" xr:uid="{03918682-26EF-4F7C-A619-14FAD3888279}"/>
    <cellStyle name="Normal 4 21" xfId="1125" xr:uid="{0807BEDA-BDE3-492C-B7AC-DA7EF1A30E7F}"/>
    <cellStyle name="Normal 4 22" xfId="1215" xr:uid="{60F6E747-44C4-4F10-A09C-D2CD53607720}"/>
    <cellStyle name="Normal 4 23" xfId="1315" xr:uid="{CC89CF30-DB94-4537-AAEA-441AB434D5DA}"/>
    <cellStyle name="Normal 4 24" xfId="1406" xr:uid="{BB8FA2D2-974E-4505-8FFB-8C2492C21439}"/>
    <cellStyle name="Normal 4 3" xfId="333" xr:uid="{00000000-0005-0000-0000-00007F020000}"/>
    <cellStyle name="Normal 4 3 2" xfId="630" xr:uid="{00000000-0005-0000-0000-000080020000}"/>
    <cellStyle name="Normal 4 3 3" xfId="1218" xr:uid="{409C529B-74B4-4241-A8F6-CDF9F3C0888B}"/>
    <cellStyle name="Normal 4 3 4" xfId="1318" xr:uid="{0B30C6B9-6A8C-44CF-B8A6-5989FF9E711D}"/>
    <cellStyle name="Normal 4 3 5" xfId="1409" xr:uid="{F6447079-98DD-4FF9-AEA0-E67AD8434D64}"/>
    <cellStyle name="Normal 4 4" xfId="628" xr:uid="{00000000-0005-0000-0000-000081020000}"/>
    <cellStyle name="Normal 4 5" xfId="755" xr:uid="{00000000-0005-0000-0000-000082020000}"/>
    <cellStyle name="Normal 4 6" xfId="779" xr:uid="{00000000-0005-0000-0000-000083020000}"/>
    <cellStyle name="Normal 4 7" xfId="802" xr:uid="{00000000-0005-0000-0000-000084020000}"/>
    <cellStyle name="Normal 4 8" xfId="807" xr:uid="{00000000-0005-0000-0000-000085020000}"/>
    <cellStyle name="Normal 4 9" xfId="839" xr:uid="{00000000-0005-0000-0000-000086020000}"/>
    <cellStyle name="Normal 4_inc to ex AS12 EFOsupps" xfId="334" xr:uid="{00000000-0005-0000-0000-000087020000}"/>
    <cellStyle name="Normal 40" xfId="710" xr:uid="{00000000-0005-0000-0000-000088020000}"/>
    <cellStyle name="Normal 41" xfId="711" xr:uid="{00000000-0005-0000-0000-000089020000}"/>
    <cellStyle name="Normal 42" xfId="712" xr:uid="{00000000-0005-0000-0000-00008A020000}"/>
    <cellStyle name="Normal 43" xfId="713" xr:uid="{00000000-0005-0000-0000-00008B020000}"/>
    <cellStyle name="Normal 44" xfId="714" xr:uid="{00000000-0005-0000-0000-00008C020000}"/>
    <cellStyle name="Normal 45" xfId="715" xr:uid="{00000000-0005-0000-0000-00008D020000}"/>
    <cellStyle name="Normal 46" xfId="716" xr:uid="{00000000-0005-0000-0000-00008E020000}"/>
    <cellStyle name="Normal 47" xfId="756" xr:uid="{00000000-0005-0000-0000-00008F020000}"/>
    <cellStyle name="Normal 48" xfId="764" xr:uid="{00000000-0005-0000-0000-000090020000}"/>
    <cellStyle name="Normal 49" xfId="781" xr:uid="{00000000-0005-0000-0000-000091020000}"/>
    <cellStyle name="Normal 5" xfId="335" xr:uid="{00000000-0005-0000-0000-000092020000}"/>
    <cellStyle name="Normal 5 2" xfId="529" xr:uid="{00000000-0005-0000-0000-000093020000}"/>
    <cellStyle name="Normal 5 2 2" xfId="1220" xr:uid="{2A496CF5-C9A7-49C7-9230-5270215547F1}"/>
    <cellStyle name="Normal 5 2 3" xfId="1320" xr:uid="{FEBD1E44-490A-4281-AAF0-BB32476ED938}"/>
    <cellStyle name="Normal 5 2 4" xfId="1411" xr:uid="{F6815840-5977-4BB0-AFF8-5ED2BB9A0114}"/>
    <cellStyle name="Normal 5 3" xfId="1030" xr:uid="{F2714187-B564-4995-9230-8CFD366E8CF7}"/>
    <cellStyle name="Normal 5 4" xfId="1081" xr:uid="{804D19D3-AD74-4660-8FA1-1C941C2CDE7D}"/>
    <cellStyle name="Normal 5 5" xfId="1219" xr:uid="{8A33837F-D0A9-4760-813B-E2C3923E7F37}"/>
    <cellStyle name="Normal 5 6" xfId="1319" xr:uid="{D1E76499-029D-4829-8F08-D5A2856AED16}"/>
    <cellStyle name="Normal 5 7" xfId="1410" xr:uid="{BA256E26-DA05-41D3-928B-31FE24E79757}"/>
    <cellStyle name="Normal 50" xfId="782" xr:uid="{00000000-0005-0000-0000-000094020000}"/>
    <cellStyle name="Normal 51" xfId="783" xr:uid="{00000000-0005-0000-0000-000095020000}"/>
    <cellStyle name="Normal 52" xfId="784" xr:uid="{00000000-0005-0000-0000-000096020000}"/>
    <cellStyle name="Normal 53" xfId="785" xr:uid="{00000000-0005-0000-0000-000097020000}"/>
    <cellStyle name="Normal 54" xfId="786" xr:uid="{00000000-0005-0000-0000-000098020000}"/>
    <cellStyle name="Normal 55" xfId="787" xr:uid="{00000000-0005-0000-0000-000099020000}"/>
    <cellStyle name="Normal 56" xfId="788" xr:uid="{00000000-0005-0000-0000-00009A020000}"/>
    <cellStyle name="Normal 57" xfId="789" xr:uid="{00000000-0005-0000-0000-00009B020000}"/>
    <cellStyle name="Normal 58" xfId="790" xr:uid="{00000000-0005-0000-0000-00009C020000}"/>
    <cellStyle name="Normal 59" xfId="791" xr:uid="{00000000-0005-0000-0000-00009D020000}"/>
    <cellStyle name="Normal 6" xfId="336" xr:uid="{00000000-0005-0000-0000-00009E020000}"/>
    <cellStyle name="Normal 6 2" xfId="631" xr:uid="{00000000-0005-0000-0000-00009F020000}"/>
    <cellStyle name="Normal 6 2 2" xfId="1222" xr:uid="{2EC77A75-087D-4BFF-B6F4-468F60CF4402}"/>
    <cellStyle name="Normal 6 2 3" xfId="1322" xr:uid="{8F99A8F5-CEBB-4286-A516-0439A737B0C9}"/>
    <cellStyle name="Normal 6 2 4" xfId="1413" xr:uid="{8F9AA7F8-E03B-46E6-BD1F-03C10BCEE7E3}"/>
    <cellStyle name="Normal 6 3" xfId="1031" xr:uid="{EAC18F67-2F68-4203-BCD0-9FAEEE176442}"/>
    <cellStyle name="Normal 6 4" xfId="1082" xr:uid="{26C65265-08F1-4691-963A-A90125940863}"/>
    <cellStyle name="Normal 6 5" xfId="1126" xr:uid="{29FC28CB-6BC0-4E08-A728-830C7DE75A72}"/>
    <cellStyle name="Normal 6 6" xfId="1221" xr:uid="{D4E1155F-F2E6-4B37-88B7-F1A338919BA2}"/>
    <cellStyle name="Normal 6 7" xfId="1321" xr:uid="{1A18BCD2-2612-47BF-AC2F-984B797604A7}"/>
    <cellStyle name="Normal 6 8" xfId="1412" xr:uid="{213031BA-FDB8-4ACE-BB4C-EB491C686D81}"/>
    <cellStyle name="Normal 60" xfId="792" xr:uid="{00000000-0005-0000-0000-0000A0020000}"/>
    <cellStyle name="Normal 61" xfId="793" xr:uid="{00000000-0005-0000-0000-0000A1020000}"/>
    <cellStyle name="Normal 62" xfId="794" xr:uid="{00000000-0005-0000-0000-0000A2020000}"/>
    <cellStyle name="Normal 63" xfId="795" xr:uid="{00000000-0005-0000-0000-0000A3020000}"/>
    <cellStyle name="Normal 64" xfId="796" xr:uid="{00000000-0005-0000-0000-0000A4020000}"/>
    <cellStyle name="Normal 65" xfId="797" xr:uid="{00000000-0005-0000-0000-0000A5020000}"/>
    <cellStyle name="Normal 66" xfId="798" xr:uid="{00000000-0005-0000-0000-0000A6020000}"/>
    <cellStyle name="Normal 67" xfId="799" xr:uid="{00000000-0005-0000-0000-0000A7020000}"/>
    <cellStyle name="Normal 68" xfId="800" xr:uid="{00000000-0005-0000-0000-0000A8020000}"/>
    <cellStyle name="Normal 69" xfId="803" xr:uid="{00000000-0005-0000-0000-0000A9020000}"/>
    <cellStyle name="Normal 7" xfId="337" xr:uid="{00000000-0005-0000-0000-0000AA020000}"/>
    <cellStyle name="Normal 7 2" xfId="632" xr:uid="{00000000-0005-0000-0000-0000AB020000}"/>
    <cellStyle name="Normal 7 2 2" xfId="1224" xr:uid="{ADCB68F2-D6DD-4FBC-B147-868875B17D45}"/>
    <cellStyle name="Normal 7 2 3" xfId="1324" xr:uid="{9AA248F1-5620-4096-8C08-3C5285B7E379}"/>
    <cellStyle name="Normal 7 2 4" xfId="1415" xr:uid="{CD944BBB-FADA-4499-9C82-FF252EFAFAD8}"/>
    <cellStyle name="Normal 7 3" xfId="1032" xr:uid="{07865B98-F4B8-493C-97CC-C637BCE94DAD}"/>
    <cellStyle name="Normal 7 4" xfId="1083" xr:uid="{EE042993-EBC3-43E6-99FF-6EB4C4E1371E}"/>
    <cellStyle name="Normal 7 5" xfId="1223" xr:uid="{38F16135-8D59-49D7-B732-F24B5B02651B}"/>
    <cellStyle name="Normal 7 6" xfId="1323" xr:uid="{311A3FA8-184D-415C-B21A-70F989698B54}"/>
    <cellStyle name="Normal 7 7" xfId="1414" xr:uid="{F08A8911-6255-4828-B1A5-2133F2BEC3A1}"/>
    <cellStyle name="Normal 70" xfId="804" xr:uid="{00000000-0005-0000-0000-0000AC020000}"/>
    <cellStyle name="Normal 71" xfId="805" xr:uid="{00000000-0005-0000-0000-0000AD020000}"/>
    <cellStyle name="Normal 72" xfId="806" xr:uid="{00000000-0005-0000-0000-0000AE020000}"/>
    <cellStyle name="Normal 73" xfId="808" xr:uid="{00000000-0005-0000-0000-0000AF020000}"/>
    <cellStyle name="Normal 74" xfId="809" xr:uid="{00000000-0005-0000-0000-0000B0020000}"/>
    <cellStyle name="Normal 75" xfId="810" xr:uid="{00000000-0005-0000-0000-0000B1020000}"/>
    <cellStyle name="Normal 76" xfId="811" xr:uid="{00000000-0005-0000-0000-0000B2020000}"/>
    <cellStyle name="Normal 77" xfId="812" xr:uid="{00000000-0005-0000-0000-0000B3020000}"/>
    <cellStyle name="Normal 78" xfId="813" xr:uid="{00000000-0005-0000-0000-0000B4020000}"/>
    <cellStyle name="Normal 79" xfId="814" xr:uid="{00000000-0005-0000-0000-0000B5020000}"/>
    <cellStyle name="Normal 8" xfId="338" xr:uid="{00000000-0005-0000-0000-0000B6020000}"/>
    <cellStyle name="Normal 8 2" xfId="633" xr:uid="{00000000-0005-0000-0000-0000B7020000}"/>
    <cellStyle name="Normal 80" xfId="815" xr:uid="{00000000-0005-0000-0000-0000B8020000}"/>
    <cellStyle name="Normal 81" xfId="816" xr:uid="{00000000-0005-0000-0000-0000B9020000}"/>
    <cellStyle name="Normal 82" xfId="817" xr:uid="{00000000-0005-0000-0000-0000BA020000}"/>
    <cellStyle name="Normal 83" xfId="818" xr:uid="{00000000-0005-0000-0000-0000BB020000}"/>
    <cellStyle name="Normal 84" xfId="819" xr:uid="{00000000-0005-0000-0000-0000BC020000}"/>
    <cellStyle name="Normal 85" xfId="841" xr:uid="{00000000-0005-0000-0000-0000BD020000}"/>
    <cellStyle name="Normal 86" xfId="845" xr:uid="{00000000-0005-0000-0000-0000BE020000}"/>
    <cellStyle name="Normal 87" xfId="846" xr:uid="{00000000-0005-0000-0000-0000BF020000}"/>
    <cellStyle name="Normal 88" xfId="847" xr:uid="{00000000-0005-0000-0000-0000C0020000}"/>
    <cellStyle name="Normal 89" xfId="848" xr:uid="{00000000-0005-0000-0000-0000C1020000}"/>
    <cellStyle name="Normal 9" xfId="339" xr:uid="{00000000-0005-0000-0000-0000C2020000}"/>
    <cellStyle name="Normal 9 2" xfId="634" xr:uid="{00000000-0005-0000-0000-0000C3020000}"/>
    <cellStyle name="Normal 90" xfId="849" xr:uid="{00000000-0005-0000-0000-0000C4020000}"/>
    <cellStyle name="Normal 91" xfId="850" xr:uid="{00000000-0005-0000-0000-0000C5020000}"/>
    <cellStyle name="Normal 92" xfId="851" xr:uid="{00000000-0005-0000-0000-0000C6020000}"/>
    <cellStyle name="Normal 93" xfId="852" xr:uid="{00000000-0005-0000-0000-0000C7020000}"/>
    <cellStyle name="Normal 94" xfId="853" xr:uid="{00000000-0005-0000-0000-0000C8020000}"/>
    <cellStyle name="Normal 95" xfId="854" xr:uid="{00000000-0005-0000-0000-0000C9020000}"/>
    <cellStyle name="Normal 96" xfId="855" xr:uid="{00000000-0005-0000-0000-0000CA020000}"/>
    <cellStyle name="Normal 97" xfId="856" xr:uid="{00000000-0005-0000-0000-0000CB020000}"/>
    <cellStyle name="Normal 98" xfId="859" xr:uid="{00000000-0005-0000-0000-0000CC020000}"/>
    <cellStyle name="Normal 99" xfId="860" xr:uid="{00000000-0005-0000-0000-0000CD020000}"/>
    <cellStyle name="Normal_Fiscal Tables" xfId="340" xr:uid="{00000000-0005-0000-0000-0000CE020000}"/>
    <cellStyle name="Note" xfId="341" builtinId="10" customBuiltin="1"/>
    <cellStyle name="Note 2" xfId="342" xr:uid="{00000000-0005-0000-0000-0000D0020000}"/>
    <cellStyle name="Note 2 10" xfId="1084" xr:uid="{8E6D5FC5-0494-4BB4-8810-9ADBF324B85D}"/>
    <cellStyle name="Note 2 11" xfId="1106" xr:uid="{FEEB3417-2EEC-4301-8F5B-B2D3C0331403}"/>
    <cellStyle name="Note 2 12" xfId="1127" xr:uid="{FA8853E3-0036-445B-B705-EB39CA8DE263}"/>
    <cellStyle name="Note 2 13" xfId="1225" xr:uid="{D0F9743C-48DA-46F2-993B-1A033E56702B}"/>
    <cellStyle name="Note 2 14" xfId="1325" xr:uid="{1C556971-291C-47FD-985B-396503FD4399}"/>
    <cellStyle name="Note 2 15" xfId="1416" xr:uid="{A77228AA-DF4E-4568-A132-D67BE51C44F6}"/>
    <cellStyle name="Note 2 2" xfId="635" xr:uid="{00000000-0005-0000-0000-0000D1020000}"/>
    <cellStyle name="Note 2 2 2" xfId="1226" xr:uid="{E8370FDB-DF41-4F64-948C-EDA98B25091B}"/>
    <cellStyle name="Note 2 2 3" xfId="1326" xr:uid="{DCC78892-2062-47C3-B30D-6963EE271A05}"/>
    <cellStyle name="Note 2 2 4" xfId="1417" xr:uid="{9BC227FF-18D5-48E9-A85B-6AE834326F73}"/>
    <cellStyle name="Note 2 3" xfId="757" xr:uid="{00000000-0005-0000-0000-0000D2020000}"/>
    <cellStyle name="Note 2 4" xfId="780" xr:uid="{00000000-0005-0000-0000-0000D3020000}"/>
    <cellStyle name="Note 2 5" xfId="840" xr:uid="{00000000-0005-0000-0000-0000D4020000}"/>
    <cellStyle name="Note 2 6" xfId="888" xr:uid="{00000000-0005-0000-0000-0000D5020000}"/>
    <cellStyle name="Note 2 7" xfId="917" xr:uid="{00000000-0005-0000-0000-0000D6020000}"/>
    <cellStyle name="Note 2 8" xfId="959" xr:uid="{00000000-0005-0000-0000-0000D7020000}"/>
    <cellStyle name="Note 2 9" xfId="1033" xr:uid="{40C3FD50-571B-4B1E-BF98-8E7B2D106C43}"/>
    <cellStyle name="Note 3" xfId="1034" xr:uid="{9F9CE828-9760-42D3-9578-149CB3D0D554}"/>
    <cellStyle name="Note 3 2" xfId="1085" xr:uid="{0B4A6660-EC35-4B3F-A796-1229916C2EF4}"/>
    <cellStyle name="Note 3 2 2" xfId="1228" xr:uid="{B836AA65-7F9A-4051-AB40-8BDD38DFD55E}"/>
    <cellStyle name="Note 3 2 3" xfId="1328" xr:uid="{2285DB21-0C60-4BBB-88BB-FFF97531E1E4}"/>
    <cellStyle name="Note 3 2 4" xfId="1419" xr:uid="{9B8E78BF-C9D4-4449-994B-BC32877FDCD4}"/>
    <cellStyle name="Note 3 3" xfId="1227" xr:uid="{DB1FF122-08FE-44DE-BF72-BD3C68525132}"/>
    <cellStyle name="Note 3 4" xfId="1327" xr:uid="{1C3EF3E8-6F51-44B9-BA47-78A0F796EDE9}"/>
    <cellStyle name="Note 3 5" xfId="1418" xr:uid="{E089B210-71CC-466E-8E40-9658030E5806}"/>
    <cellStyle name="Option" xfId="343" xr:uid="{00000000-0005-0000-0000-0000D8020000}"/>
    <cellStyle name="OptionHeading" xfId="344" xr:uid="{00000000-0005-0000-0000-0000D9020000}"/>
    <cellStyle name="OptionHeading2" xfId="345" xr:uid="{00000000-0005-0000-0000-0000DA020000}"/>
    <cellStyle name="Output" xfId="346" builtinId="21" customBuiltin="1"/>
    <cellStyle name="Output 2" xfId="347" xr:uid="{00000000-0005-0000-0000-0000DC020000}"/>
    <cellStyle name="Output 3" xfId="758" xr:uid="{00000000-0005-0000-0000-0000DD020000}"/>
    <cellStyle name="Output Amounts" xfId="348" xr:uid="{00000000-0005-0000-0000-0000DE020000}"/>
    <cellStyle name="Output Column Headings" xfId="349" xr:uid="{00000000-0005-0000-0000-0000DF020000}"/>
    <cellStyle name="Output Line Items" xfId="350" xr:uid="{00000000-0005-0000-0000-0000E0020000}"/>
    <cellStyle name="Output Report Heading" xfId="351" xr:uid="{00000000-0005-0000-0000-0000E1020000}"/>
    <cellStyle name="Output Report Title" xfId="352" xr:uid="{00000000-0005-0000-0000-0000E2020000}"/>
    <cellStyle name="P" xfId="353" xr:uid="{00000000-0005-0000-0000-0000E3020000}"/>
    <cellStyle name="P 2" xfId="354" xr:uid="{00000000-0005-0000-0000-0000E4020000}"/>
    <cellStyle name="P 2 2" xfId="637" xr:uid="{00000000-0005-0000-0000-0000E5020000}"/>
    <cellStyle name="P 3" xfId="636" xr:uid="{00000000-0005-0000-0000-0000E6020000}"/>
    <cellStyle name="Page Number" xfId="355" xr:uid="{00000000-0005-0000-0000-0000E7020000}"/>
    <cellStyle name="Percent" xfId="527" builtinId="5"/>
    <cellStyle name="Percent [0]" xfId="356" xr:uid="{00000000-0005-0000-0000-0000E9020000}"/>
    <cellStyle name="Percent [2]" xfId="357" xr:uid="{00000000-0005-0000-0000-0000EA020000}"/>
    <cellStyle name="Percent [2] 2" xfId="638" xr:uid="{00000000-0005-0000-0000-0000EB020000}"/>
    <cellStyle name="Percent 2" xfId="358" xr:uid="{00000000-0005-0000-0000-0000EC020000}"/>
    <cellStyle name="Percent 2 2" xfId="359" xr:uid="{00000000-0005-0000-0000-0000ED020000}"/>
    <cellStyle name="Percent 2 3" xfId="360" xr:uid="{00000000-0005-0000-0000-0000EE020000}"/>
    <cellStyle name="Percent 2 3 2" xfId="639" xr:uid="{00000000-0005-0000-0000-0000EF020000}"/>
    <cellStyle name="Percent 3" xfId="361" xr:uid="{00000000-0005-0000-0000-0000F0020000}"/>
    <cellStyle name="Percent 3 2" xfId="362" xr:uid="{00000000-0005-0000-0000-0000F1020000}"/>
    <cellStyle name="Percent 3 2 2" xfId="363" xr:uid="{00000000-0005-0000-0000-0000F2020000}"/>
    <cellStyle name="Percent 3 2 3" xfId="641" xr:uid="{00000000-0005-0000-0000-0000F3020000}"/>
    <cellStyle name="Percent 3 3" xfId="364" xr:uid="{00000000-0005-0000-0000-0000F4020000}"/>
    <cellStyle name="Percent 3 4" xfId="640" xr:uid="{00000000-0005-0000-0000-0000F5020000}"/>
    <cellStyle name="Percent 4" xfId="365" xr:uid="{00000000-0005-0000-0000-0000F6020000}"/>
    <cellStyle name="Percent 4 2" xfId="366" xr:uid="{00000000-0005-0000-0000-0000F7020000}"/>
    <cellStyle name="Percent 4 2 2" xfId="643" xr:uid="{00000000-0005-0000-0000-0000F8020000}"/>
    <cellStyle name="Percent 4 3" xfId="642" xr:uid="{00000000-0005-0000-0000-0000F9020000}"/>
    <cellStyle name="Percent 5" xfId="367" xr:uid="{00000000-0005-0000-0000-0000FA020000}"/>
    <cellStyle name="Percent 5 2" xfId="644" xr:uid="{00000000-0005-0000-0000-0000FB020000}"/>
    <cellStyle name="Percent 6" xfId="986" xr:uid="{FDF0A2A2-AA9D-469B-8257-839A54E8991D}"/>
    <cellStyle name="Percent*" xfId="368" xr:uid="{00000000-0005-0000-0000-0000FC020000}"/>
    <cellStyle name="Percent.0" xfId="369" xr:uid="{00000000-0005-0000-0000-0000FD020000}"/>
    <cellStyle name="Percent.00" xfId="370" xr:uid="{00000000-0005-0000-0000-0000FE020000}"/>
    <cellStyle name="Price" xfId="371" xr:uid="{00000000-0005-0000-0000-0000FF020000}"/>
    <cellStyle name="ProductClass" xfId="372" xr:uid="{00000000-0005-0000-0000-000000030000}"/>
    <cellStyle name="ProductType" xfId="373" xr:uid="{00000000-0005-0000-0000-000001030000}"/>
    <cellStyle name="ProductType 2" xfId="645" xr:uid="{00000000-0005-0000-0000-000002030000}"/>
    <cellStyle name="QvB" xfId="374" xr:uid="{00000000-0005-0000-0000-000003030000}"/>
    <cellStyle name="RebateValue" xfId="375" xr:uid="{00000000-0005-0000-0000-000004030000}"/>
    <cellStyle name="RebateValue 2" xfId="646" xr:uid="{00000000-0005-0000-0000-000005030000}"/>
    <cellStyle name="Refdb standard" xfId="376" xr:uid="{00000000-0005-0000-0000-000006030000}"/>
    <cellStyle name="Refdb standard 2" xfId="647" xr:uid="{00000000-0005-0000-0000-000007030000}"/>
    <cellStyle name="ReportData" xfId="377" xr:uid="{00000000-0005-0000-0000-000008030000}"/>
    <cellStyle name="ReportElements" xfId="378" xr:uid="{00000000-0005-0000-0000-000009030000}"/>
    <cellStyle name="ReportHeader" xfId="379" xr:uid="{00000000-0005-0000-0000-00000A030000}"/>
    <cellStyle name="ResellerType" xfId="380" xr:uid="{00000000-0005-0000-0000-00000B030000}"/>
    <cellStyle name="ResellerType 2" xfId="648" xr:uid="{00000000-0005-0000-0000-00000C030000}"/>
    <cellStyle name="Sample" xfId="381" xr:uid="{00000000-0005-0000-0000-00000D030000}"/>
    <cellStyle name="SAPBEXaggData" xfId="382" xr:uid="{00000000-0005-0000-0000-00000E030000}"/>
    <cellStyle name="SAPBEXaggData 2" xfId="649" xr:uid="{00000000-0005-0000-0000-00000F030000}"/>
    <cellStyle name="SAPBEXaggDataEmph" xfId="383" xr:uid="{00000000-0005-0000-0000-000010030000}"/>
    <cellStyle name="SAPBEXaggItem" xfId="384" xr:uid="{00000000-0005-0000-0000-000011030000}"/>
    <cellStyle name="SAPBEXaggItem 2" xfId="650" xr:uid="{00000000-0005-0000-0000-000012030000}"/>
    <cellStyle name="SAPBEXaggItemX" xfId="385" xr:uid="{00000000-0005-0000-0000-000013030000}"/>
    <cellStyle name="SAPBEXaggItemX 2" xfId="651" xr:uid="{00000000-0005-0000-0000-000014030000}"/>
    <cellStyle name="SAPBEXchaText" xfId="386" xr:uid="{00000000-0005-0000-0000-000015030000}"/>
    <cellStyle name="SAPBEXchaText 2" xfId="652" xr:uid="{00000000-0005-0000-0000-000016030000}"/>
    <cellStyle name="SAPBEXexcBad7" xfId="387" xr:uid="{00000000-0005-0000-0000-000017030000}"/>
    <cellStyle name="SAPBEXexcBad7 2" xfId="653" xr:uid="{00000000-0005-0000-0000-000018030000}"/>
    <cellStyle name="SAPBEXexcBad8" xfId="388" xr:uid="{00000000-0005-0000-0000-000019030000}"/>
    <cellStyle name="SAPBEXexcBad8 2" xfId="654" xr:uid="{00000000-0005-0000-0000-00001A030000}"/>
    <cellStyle name="SAPBEXexcBad9" xfId="389" xr:uid="{00000000-0005-0000-0000-00001B030000}"/>
    <cellStyle name="SAPBEXexcBad9 2" xfId="655" xr:uid="{00000000-0005-0000-0000-00001C030000}"/>
    <cellStyle name="SAPBEXexcCritical4" xfId="390" xr:uid="{00000000-0005-0000-0000-00001D030000}"/>
    <cellStyle name="SAPBEXexcCritical4 2" xfId="656" xr:uid="{00000000-0005-0000-0000-00001E030000}"/>
    <cellStyle name="SAPBEXexcCritical5" xfId="391" xr:uid="{00000000-0005-0000-0000-00001F030000}"/>
    <cellStyle name="SAPBEXexcCritical5 2" xfId="657" xr:uid="{00000000-0005-0000-0000-000020030000}"/>
    <cellStyle name="SAPBEXexcCritical6" xfId="392" xr:uid="{00000000-0005-0000-0000-000021030000}"/>
    <cellStyle name="SAPBEXexcCritical6 2" xfId="658" xr:uid="{00000000-0005-0000-0000-000022030000}"/>
    <cellStyle name="SAPBEXexcGood1" xfId="393" xr:uid="{00000000-0005-0000-0000-000023030000}"/>
    <cellStyle name="SAPBEXexcGood1 2" xfId="659" xr:uid="{00000000-0005-0000-0000-000024030000}"/>
    <cellStyle name="SAPBEXexcGood2" xfId="394" xr:uid="{00000000-0005-0000-0000-000025030000}"/>
    <cellStyle name="SAPBEXexcGood2 2" xfId="660" xr:uid="{00000000-0005-0000-0000-000026030000}"/>
    <cellStyle name="SAPBEXexcGood3" xfId="395" xr:uid="{00000000-0005-0000-0000-000027030000}"/>
    <cellStyle name="SAPBEXexcGood3 2" xfId="661" xr:uid="{00000000-0005-0000-0000-000028030000}"/>
    <cellStyle name="SAPBEXfilterDrill" xfId="396" xr:uid="{00000000-0005-0000-0000-000029030000}"/>
    <cellStyle name="SAPBEXfilterItem" xfId="397" xr:uid="{00000000-0005-0000-0000-00002A030000}"/>
    <cellStyle name="SAPBEXfilterItem 2" xfId="662" xr:uid="{00000000-0005-0000-0000-00002B030000}"/>
    <cellStyle name="SAPBEXfilterText" xfId="398" xr:uid="{00000000-0005-0000-0000-00002C030000}"/>
    <cellStyle name="SAPBEXformats" xfId="399" xr:uid="{00000000-0005-0000-0000-00002D030000}"/>
    <cellStyle name="SAPBEXformats 2" xfId="663" xr:uid="{00000000-0005-0000-0000-00002E030000}"/>
    <cellStyle name="SAPBEXheaderItem" xfId="400" xr:uid="{00000000-0005-0000-0000-00002F030000}"/>
    <cellStyle name="SAPBEXheaderItem 2" xfId="664" xr:uid="{00000000-0005-0000-0000-000030030000}"/>
    <cellStyle name="SAPBEXheaderText" xfId="401" xr:uid="{00000000-0005-0000-0000-000031030000}"/>
    <cellStyle name="SAPBEXheaderText 2" xfId="665" xr:uid="{00000000-0005-0000-0000-000032030000}"/>
    <cellStyle name="SAPBEXHLevel0" xfId="402" xr:uid="{00000000-0005-0000-0000-000033030000}"/>
    <cellStyle name="SAPBEXHLevel0 2" xfId="666" xr:uid="{00000000-0005-0000-0000-000034030000}"/>
    <cellStyle name="SAPBEXHLevel0X" xfId="403" xr:uid="{00000000-0005-0000-0000-000035030000}"/>
    <cellStyle name="SAPBEXHLevel0X 2" xfId="667" xr:uid="{00000000-0005-0000-0000-000036030000}"/>
    <cellStyle name="SAPBEXHLevel1" xfId="404" xr:uid="{00000000-0005-0000-0000-000037030000}"/>
    <cellStyle name="SAPBEXHLevel1 2" xfId="668" xr:uid="{00000000-0005-0000-0000-000038030000}"/>
    <cellStyle name="SAPBEXHLevel1X" xfId="405" xr:uid="{00000000-0005-0000-0000-000039030000}"/>
    <cellStyle name="SAPBEXHLevel1X 2" xfId="669" xr:uid="{00000000-0005-0000-0000-00003A030000}"/>
    <cellStyle name="SAPBEXHLevel2" xfId="406" xr:uid="{00000000-0005-0000-0000-00003B030000}"/>
    <cellStyle name="SAPBEXHLevel2 2" xfId="670" xr:uid="{00000000-0005-0000-0000-00003C030000}"/>
    <cellStyle name="SAPBEXHLevel2X" xfId="407" xr:uid="{00000000-0005-0000-0000-00003D030000}"/>
    <cellStyle name="SAPBEXHLevel2X 2" xfId="671" xr:uid="{00000000-0005-0000-0000-00003E030000}"/>
    <cellStyle name="SAPBEXHLevel3" xfId="408" xr:uid="{00000000-0005-0000-0000-00003F030000}"/>
    <cellStyle name="SAPBEXHLevel3 2" xfId="672" xr:uid="{00000000-0005-0000-0000-000040030000}"/>
    <cellStyle name="SAPBEXHLevel3X" xfId="409" xr:uid="{00000000-0005-0000-0000-000041030000}"/>
    <cellStyle name="SAPBEXHLevel3X 2" xfId="673" xr:uid="{00000000-0005-0000-0000-000042030000}"/>
    <cellStyle name="SAPBEXresData" xfId="410" xr:uid="{00000000-0005-0000-0000-000043030000}"/>
    <cellStyle name="SAPBEXresData 2" xfId="674" xr:uid="{00000000-0005-0000-0000-000044030000}"/>
    <cellStyle name="SAPBEXresDataEmph" xfId="411" xr:uid="{00000000-0005-0000-0000-000045030000}"/>
    <cellStyle name="SAPBEXresItem" xfId="412" xr:uid="{00000000-0005-0000-0000-000046030000}"/>
    <cellStyle name="SAPBEXresItem 2" xfId="675" xr:uid="{00000000-0005-0000-0000-000047030000}"/>
    <cellStyle name="SAPBEXresItemX" xfId="413" xr:uid="{00000000-0005-0000-0000-000048030000}"/>
    <cellStyle name="SAPBEXresItemX 2" xfId="676" xr:uid="{00000000-0005-0000-0000-000049030000}"/>
    <cellStyle name="SAPBEXstdData" xfId="414" xr:uid="{00000000-0005-0000-0000-00004A030000}"/>
    <cellStyle name="SAPBEXstdData 2" xfId="677" xr:uid="{00000000-0005-0000-0000-00004B030000}"/>
    <cellStyle name="SAPBEXstdDataEmph" xfId="415" xr:uid="{00000000-0005-0000-0000-00004C030000}"/>
    <cellStyle name="SAPBEXstdItem" xfId="416" xr:uid="{00000000-0005-0000-0000-00004D030000}"/>
    <cellStyle name="SAPBEXstdItem 2" xfId="678" xr:uid="{00000000-0005-0000-0000-00004E030000}"/>
    <cellStyle name="SAPBEXstdItemX" xfId="417" xr:uid="{00000000-0005-0000-0000-00004F030000}"/>
    <cellStyle name="SAPBEXstdItemX 2" xfId="679" xr:uid="{00000000-0005-0000-0000-000050030000}"/>
    <cellStyle name="SAPBEXtitle" xfId="418" xr:uid="{00000000-0005-0000-0000-000051030000}"/>
    <cellStyle name="SAPBEXundefined" xfId="419" xr:uid="{00000000-0005-0000-0000-000052030000}"/>
    <cellStyle name="Size" xfId="420" xr:uid="{00000000-0005-0000-0000-000053030000}"/>
    <cellStyle name="Style 1" xfId="421" xr:uid="{00000000-0005-0000-0000-000054030000}"/>
    <cellStyle name="Style 1 2" xfId="422" xr:uid="{00000000-0005-0000-0000-000055030000}"/>
    <cellStyle name="Style 1 3" xfId="423" xr:uid="{00000000-0005-0000-0000-000056030000}"/>
    <cellStyle name="Style 2" xfId="424" xr:uid="{00000000-0005-0000-0000-000057030000}"/>
    <cellStyle name="Style 2 2" xfId="680" xr:uid="{00000000-0005-0000-0000-000058030000}"/>
    <cellStyle name="Style1" xfId="425" xr:uid="{00000000-0005-0000-0000-000059030000}"/>
    <cellStyle name="Style2" xfId="426" xr:uid="{00000000-0005-0000-0000-00005A030000}"/>
    <cellStyle name="Style3" xfId="427" xr:uid="{00000000-0005-0000-0000-00005B030000}"/>
    <cellStyle name="Style4" xfId="428" xr:uid="{00000000-0005-0000-0000-00005C030000}"/>
    <cellStyle name="Style5" xfId="429" xr:uid="{00000000-0005-0000-0000-00005D030000}"/>
    <cellStyle name="Style6" xfId="430" xr:uid="{00000000-0005-0000-0000-00005E030000}"/>
    <cellStyle name="Styles" xfId="431" xr:uid="{00000000-0005-0000-0000-00005F030000}"/>
    <cellStyle name="Table Footnote" xfId="432" xr:uid="{00000000-0005-0000-0000-000060030000}"/>
    <cellStyle name="Table Footnote 2" xfId="433" xr:uid="{00000000-0005-0000-0000-000061030000}"/>
    <cellStyle name="Table Footnote 2 2" xfId="434" xr:uid="{00000000-0005-0000-0000-000062030000}"/>
    <cellStyle name="Table Footnote_Table 5.6 sales of assets 23Feb2010" xfId="435" xr:uid="{00000000-0005-0000-0000-000063030000}"/>
    <cellStyle name="Table Head" xfId="436" xr:uid="{00000000-0005-0000-0000-000064030000}"/>
    <cellStyle name="Table Head Aligned" xfId="437" xr:uid="{00000000-0005-0000-0000-000065030000}"/>
    <cellStyle name="Table Head Blue" xfId="438" xr:uid="{00000000-0005-0000-0000-000066030000}"/>
    <cellStyle name="Table Head Green" xfId="439" xr:uid="{00000000-0005-0000-0000-000067030000}"/>
    <cellStyle name="Table Head_% Change" xfId="440" xr:uid="{00000000-0005-0000-0000-000068030000}"/>
    <cellStyle name="Table Header" xfId="441" xr:uid="{00000000-0005-0000-0000-000069030000}"/>
    <cellStyle name="Table Header 2" xfId="442" xr:uid="{00000000-0005-0000-0000-00006A030000}"/>
    <cellStyle name="Table Header 2 2" xfId="443" xr:uid="{00000000-0005-0000-0000-00006B030000}"/>
    <cellStyle name="Table Header_Table 5.6 sales of assets 23Feb2010" xfId="444" xr:uid="{00000000-0005-0000-0000-00006C030000}"/>
    <cellStyle name="Table Heading" xfId="445" xr:uid="{00000000-0005-0000-0000-00006D030000}"/>
    <cellStyle name="Table Heading 1" xfId="446" xr:uid="{00000000-0005-0000-0000-00006E030000}"/>
    <cellStyle name="Table Heading 1 2" xfId="447" xr:uid="{00000000-0005-0000-0000-00006F030000}"/>
    <cellStyle name="Table Heading 1 2 2" xfId="448" xr:uid="{00000000-0005-0000-0000-000070030000}"/>
    <cellStyle name="Table Heading 1_Table 5.6 sales of assets 23Feb2010" xfId="449" xr:uid="{00000000-0005-0000-0000-000071030000}"/>
    <cellStyle name="Table Heading 2" xfId="450" xr:uid="{00000000-0005-0000-0000-000072030000}"/>
    <cellStyle name="Table Heading 2 2" xfId="451" xr:uid="{00000000-0005-0000-0000-000073030000}"/>
    <cellStyle name="Table Heading 2_Table 5.6 sales of assets 23Feb2010" xfId="452" xr:uid="{00000000-0005-0000-0000-000074030000}"/>
    <cellStyle name="Table Of Which" xfId="453" xr:uid="{00000000-0005-0000-0000-000075030000}"/>
    <cellStyle name="Table Of Which 2" xfId="454" xr:uid="{00000000-0005-0000-0000-000076030000}"/>
    <cellStyle name="Table Of Which_Table 5.6 sales of assets 23Feb2010" xfId="455" xr:uid="{00000000-0005-0000-0000-000077030000}"/>
    <cellStyle name="Table Row Billions" xfId="456" xr:uid="{00000000-0005-0000-0000-000078030000}"/>
    <cellStyle name="Table Row Billions 2" xfId="457" xr:uid="{00000000-0005-0000-0000-000079030000}"/>
    <cellStyle name="Table Row Billions 2 2" xfId="682" xr:uid="{00000000-0005-0000-0000-00007A030000}"/>
    <cellStyle name="Table Row Billions 3" xfId="681" xr:uid="{00000000-0005-0000-0000-00007B030000}"/>
    <cellStyle name="Table Row Billions Check" xfId="458" xr:uid="{00000000-0005-0000-0000-00007C030000}"/>
    <cellStyle name="Table Row Billions Check 2" xfId="459" xr:uid="{00000000-0005-0000-0000-00007D030000}"/>
    <cellStyle name="Table Row Billions Check 3" xfId="460" xr:uid="{00000000-0005-0000-0000-00007E030000}"/>
    <cellStyle name="Table Row Billions Check_asset sales" xfId="461" xr:uid="{00000000-0005-0000-0000-00007F030000}"/>
    <cellStyle name="Table Row Billions_Live" xfId="462" xr:uid="{00000000-0005-0000-0000-000080030000}"/>
    <cellStyle name="Table Row Millions" xfId="463" xr:uid="{00000000-0005-0000-0000-000081030000}"/>
    <cellStyle name="Table Row Millions 2" xfId="464" xr:uid="{00000000-0005-0000-0000-000082030000}"/>
    <cellStyle name="Table Row Millions 2 2" xfId="465" xr:uid="{00000000-0005-0000-0000-000083030000}"/>
    <cellStyle name="Table Row Millions 2 2 2" xfId="685" xr:uid="{00000000-0005-0000-0000-000084030000}"/>
    <cellStyle name="Table Row Millions 2 3" xfId="684" xr:uid="{00000000-0005-0000-0000-000085030000}"/>
    <cellStyle name="Table Row Millions 3" xfId="683" xr:uid="{00000000-0005-0000-0000-000086030000}"/>
    <cellStyle name="Table Row Millions Check" xfId="466" xr:uid="{00000000-0005-0000-0000-000087030000}"/>
    <cellStyle name="Table Row Millions Check 2" xfId="467" xr:uid="{00000000-0005-0000-0000-000088030000}"/>
    <cellStyle name="Table Row Millions Check 3" xfId="468" xr:uid="{00000000-0005-0000-0000-000089030000}"/>
    <cellStyle name="Table Row Millions Check 4" xfId="469" xr:uid="{00000000-0005-0000-0000-00008A030000}"/>
    <cellStyle name="Table Row Millions Check_asset sales" xfId="470" xr:uid="{00000000-0005-0000-0000-00008B030000}"/>
    <cellStyle name="Table Row Millions_Live" xfId="471" xr:uid="{00000000-0005-0000-0000-00008C030000}"/>
    <cellStyle name="Table Row Percentage" xfId="472" xr:uid="{00000000-0005-0000-0000-00008D030000}"/>
    <cellStyle name="Table Row Percentage 2" xfId="473" xr:uid="{00000000-0005-0000-0000-00008E030000}"/>
    <cellStyle name="Table Row Percentage 2 2" xfId="687" xr:uid="{00000000-0005-0000-0000-00008F030000}"/>
    <cellStyle name="Table Row Percentage 3" xfId="686" xr:uid="{00000000-0005-0000-0000-000090030000}"/>
    <cellStyle name="Table Row Percentage Check" xfId="474" xr:uid="{00000000-0005-0000-0000-000091030000}"/>
    <cellStyle name="Table Row Percentage Check 2" xfId="475" xr:uid="{00000000-0005-0000-0000-000092030000}"/>
    <cellStyle name="Table Row Percentage Check 3" xfId="476" xr:uid="{00000000-0005-0000-0000-000093030000}"/>
    <cellStyle name="Table Row Percentage Check_asset sales" xfId="477" xr:uid="{00000000-0005-0000-0000-000094030000}"/>
    <cellStyle name="Table Row Percentage_Live" xfId="478" xr:uid="{00000000-0005-0000-0000-000095030000}"/>
    <cellStyle name="Table Source" xfId="479" xr:uid="{00000000-0005-0000-0000-000096030000}"/>
    <cellStyle name="Table Text" xfId="480" xr:uid="{00000000-0005-0000-0000-000097030000}"/>
    <cellStyle name="Table Title" xfId="481" xr:uid="{00000000-0005-0000-0000-000098030000}"/>
    <cellStyle name="Table Total Billions" xfId="482" xr:uid="{00000000-0005-0000-0000-000099030000}"/>
    <cellStyle name="Table Total Billions 2" xfId="483" xr:uid="{00000000-0005-0000-0000-00009A030000}"/>
    <cellStyle name="Table Total Billions_Table 5.6 sales of assets 23Feb2010" xfId="484" xr:uid="{00000000-0005-0000-0000-00009B030000}"/>
    <cellStyle name="Table Total Millions" xfId="485" xr:uid="{00000000-0005-0000-0000-00009C030000}"/>
    <cellStyle name="Table Total Millions 2" xfId="486" xr:uid="{00000000-0005-0000-0000-00009D030000}"/>
    <cellStyle name="Table Total Millions 2 2" xfId="487" xr:uid="{00000000-0005-0000-0000-00009E030000}"/>
    <cellStyle name="Table Total Millions_Table 5.6 sales of assets 23Feb2010" xfId="488" xr:uid="{00000000-0005-0000-0000-00009F030000}"/>
    <cellStyle name="Table Total Percentage" xfId="489" xr:uid="{00000000-0005-0000-0000-0000A0030000}"/>
    <cellStyle name="Table Total Percentage 2" xfId="490" xr:uid="{00000000-0005-0000-0000-0000A1030000}"/>
    <cellStyle name="Table Total Percentage_Table 5.6 sales of assets 23Feb2010" xfId="491" xr:uid="{00000000-0005-0000-0000-0000A2030000}"/>
    <cellStyle name="Table Units" xfId="492" xr:uid="{00000000-0005-0000-0000-0000A3030000}"/>
    <cellStyle name="Table Units 2" xfId="493" xr:uid="{00000000-0005-0000-0000-0000A4030000}"/>
    <cellStyle name="Table Units 2 2" xfId="494" xr:uid="{00000000-0005-0000-0000-0000A5030000}"/>
    <cellStyle name="Table Units 3" xfId="495" xr:uid="{00000000-0005-0000-0000-0000A6030000}"/>
    <cellStyle name="Table Units 3 2" xfId="688" xr:uid="{00000000-0005-0000-0000-0000A7030000}"/>
    <cellStyle name="Table Units_LA Capital - Bud12 PRE MEASURES-AS11 POST MEASURES" xfId="496" xr:uid="{00000000-0005-0000-0000-0000A8030000}"/>
    <cellStyle name="TableBody" xfId="497" xr:uid="{00000000-0005-0000-0000-0000A9030000}"/>
    <cellStyle name="TableBody 2" xfId="689" xr:uid="{00000000-0005-0000-0000-0000AA030000}"/>
    <cellStyle name="TableColHeads" xfId="498" xr:uid="{00000000-0005-0000-0000-0000AB030000}"/>
    <cellStyle name="TableColHeads 2" xfId="690" xr:uid="{00000000-0005-0000-0000-0000AC030000}"/>
    <cellStyle name="Term" xfId="499" xr:uid="{00000000-0005-0000-0000-0000AD030000}"/>
    <cellStyle name="Term 2" xfId="691" xr:uid="{00000000-0005-0000-0000-0000AE030000}"/>
    <cellStyle name="Text 1" xfId="500" xr:uid="{00000000-0005-0000-0000-0000AF030000}"/>
    <cellStyle name="Text 2" xfId="501" xr:uid="{00000000-0005-0000-0000-0000B0030000}"/>
    <cellStyle name="Text Head 1" xfId="502" xr:uid="{00000000-0005-0000-0000-0000B1030000}"/>
    <cellStyle name="Text Head 1 2" xfId="692" xr:uid="{00000000-0005-0000-0000-0000B2030000}"/>
    <cellStyle name="Text Head 2" xfId="503" xr:uid="{00000000-0005-0000-0000-0000B3030000}"/>
    <cellStyle name="Text Head 2 2" xfId="693" xr:uid="{00000000-0005-0000-0000-0000B4030000}"/>
    <cellStyle name="Text Indent 1" xfId="504" xr:uid="{00000000-0005-0000-0000-0000B5030000}"/>
    <cellStyle name="Text Indent 2" xfId="505" xr:uid="{00000000-0005-0000-0000-0000B6030000}"/>
    <cellStyle name="Times New Roman" xfId="506" xr:uid="{00000000-0005-0000-0000-0000B7030000}"/>
    <cellStyle name="Title" xfId="507" builtinId="15" customBuiltin="1"/>
    <cellStyle name="Title 2" xfId="508" xr:uid="{00000000-0005-0000-0000-0000B9030000}"/>
    <cellStyle name="Title 3" xfId="509" xr:uid="{00000000-0005-0000-0000-0000BA030000}"/>
    <cellStyle name="Title 4" xfId="510" xr:uid="{00000000-0005-0000-0000-0000BB030000}"/>
    <cellStyle name="Title 5" xfId="759" xr:uid="{00000000-0005-0000-0000-0000BC030000}"/>
    <cellStyle name="Title 6" xfId="1035" xr:uid="{715449BB-03C3-4DCA-BF4B-BC28A149E924}"/>
    <cellStyle name="TOC 1" xfId="511" xr:uid="{00000000-0005-0000-0000-0000BD030000}"/>
    <cellStyle name="TOC 1 2" xfId="694" xr:uid="{00000000-0005-0000-0000-0000BE030000}"/>
    <cellStyle name="TOC 2" xfId="512" xr:uid="{00000000-0005-0000-0000-0000BF030000}"/>
    <cellStyle name="Total" xfId="513" builtinId="25" customBuiltin="1"/>
    <cellStyle name="Total 2" xfId="514" xr:uid="{00000000-0005-0000-0000-0000C1030000}"/>
    <cellStyle name="Total 3" xfId="760" xr:uid="{00000000-0005-0000-0000-0000C2030000}"/>
    <cellStyle name="Total Currency" xfId="515" xr:uid="{00000000-0005-0000-0000-0000C3030000}"/>
    <cellStyle name="Total Normal" xfId="516" xr:uid="{00000000-0005-0000-0000-0000C4030000}"/>
    <cellStyle name="TypeNote" xfId="517" xr:uid="{00000000-0005-0000-0000-0000C5030000}"/>
    <cellStyle name="TypeNote 2" xfId="695" xr:uid="{00000000-0005-0000-0000-0000C6030000}"/>
    <cellStyle name="Unit" xfId="518" xr:uid="{00000000-0005-0000-0000-0000C7030000}"/>
    <cellStyle name="UnitOfMeasure" xfId="519" xr:uid="{00000000-0005-0000-0000-0000C8030000}"/>
    <cellStyle name="UnitOfMeasure 2" xfId="696" xr:uid="{00000000-0005-0000-0000-0000C9030000}"/>
    <cellStyle name="Value" xfId="520" xr:uid="{00000000-0005-0000-0000-0000CA030000}"/>
    <cellStyle name="Value 2" xfId="697" xr:uid="{00000000-0005-0000-0000-0000CB030000}"/>
    <cellStyle name="Vertical" xfId="521" xr:uid="{00000000-0005-0000-0000-0000CC030000}"/>
    <cellStyle name="Warning Text" xfId="522" builtinId="11" customBuiltin="1"/>
    <cellStyle name="Warning Text 2" xfId="523" xr:uid="{00000000-0005-0000-0000-0000CE030000}"/>
    <cellStyle name="Warning Text 3" xfId="761" xr:uid="{00000000-0005-0000-0000-0000CF030000}"/>
    <cellStyle name="whole number" xfId="524" xr:uid="{00000000-0005-0000-0000-0000D0030000}"/>
    <cellStyle name="whole number 2" xfId="698" xr:uid="{00000000-0005-0000-0000-0000D103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477391"/>
      <color rgb="FFDEA9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2.xml"/><Relationship Id="rId7" Type="http://schemas.openxmlformats.org/officeDocument/2006/relationships/worksheet" Target="worksheets/sheet6.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1.xml"/><Relationship Id="rId16" Type="http://schemas.openxmlformats.org/officeDocument/2006/relationships/theme" Target="theme/theme1.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externalLink" Target="externalLinks/externalLink4.xml"/><Relationship Id="rId5" Type="http://schemas.openxmlformats.org/officeDocument/2006/relationships/worksheet" Target="worksheets/sheet4.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calcChain" Target="calcChain.xml"/><Relationship Id="rId4" Type="http://schemas.openxmlformats.org/officeDocument/2006/relationships/worksheet" Target="worksheets/sheet3.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0" i="0" u="none" strike="noStrike" baseline="0">
                <a:solidFill>
                  <a:srgbClr val="000000"/>
                </a:solidFill>
                <a:latin typeface="Futura Bk BT"/>
                <a:ea typeface="Futura Bk BT"/>
                <a:cs typeface="Futura Bk BT"/>
              </a:defRPr>
            </a:pPr>
            <a:r>
              <a:rPr lang="en-GB"/>
              <a:t>Total government spending and receipts (% of GDP)</a:t>
            </a:r>
          </a:p>
        </c:rich>
      </c:tx>
      <c:layout>
        <c:manualLayout>
          <c:xMode val="edge"/>
          <c:yMode val="edge"/>
          <c:x val="0.29162357807652534"/>
          <c:y val="2.0338983050847456E-2"/>
        </c:manualLayout>
      </c:layout>
      <c:overlay val="0"/>
      <c:spPr>
        <a:noFill/>
        <a:ln w="25400">
          <a:noFill/>
        </a:ln>
      </c:spPr>
    </c:title>
    <c:autoTitleDeleted val="0"/>
    <c:plotArea>
      <c:layout>
        <c:manualLayout>
          <c:layoutTarget val="inner"/>
          <c:xMode val="edge"/>
          <c:yMode val="edge"/>
          <c:x val="4.963805584281282E-2"/>
          <c:y val="7.9661016949152536E-2"/>
          <c:w val="0.9410548086866598"/>
          <c:h val="0.85593220338983056"/>
        </c:manualLayout>
      </c:layout>
      <c:barChart>
        <c:barDir val="col"/>
        <c:grouping val="clustered"/>
        <c:varyColors val="0"/>
        <c:ser>
          <c:idx val="2"/>
          <c:order val="2"/>
          <c:tx>
            <c:strRef>
              <c:f>'Aggregates (per cent of GDP)'!$BQ$4</c:f>
              <c:strCache>
                <c:ptCount val="1"/>
                <c:pt idx="0">
                  <c:v>Forecast</c:v>
                </c:pt>
              </c:strCache>
            </c:strRef>
          </c:tx>
          <c:spPr>
            <a:solidFill>
              <a:schemeClr val="accent2">
                <a:alpha val="50000"/>
              </a:schemeClr>
            </a:solidFill>
          </c:spPr>
          <c:invertIfNegative val="0"/>
          <c:cat>
            <c:strRef>
              <c:f>'Aggregates (£bn)'!$B$8:$B$82</c:f>
              <c:strCache>
                <c:ptCount val="75"/>
                <c:pt idx="0">
                  <c:v>1946-47</c:v>
                </c:pt>
                <c:pt idx="1">
                  <c:v>1947-48</c:v>
                </c:pt>
                <c:pt idx="2">
                  <c:v>1948-49</c:v>
                </c:pt>
                <c:pt idx="3">
                  <c:v>1949-50</c:v>
                </c:pt>
                <c:pt idx="4">
                  <c:v>1950-51</c:v>
                </c:pt>
                <c:pt idx="5">
                  <c:v>1951-52</c:v>
                </c:pt>
                <c:pt idx="6">
                  <c:v>1952-53</c:v>
                </c:pt>
                <c:pt idx="7">
                  <c:v>1953-54</c:v>
                </c:pt>
                <c:pt idx="8">
                  <c:v>1954-55</c:v>
                </c:pt>
                <c:pt idx="9">
                  <c:v>1955-56</c:v>
                </c:pt>
                <c:pt idx="10">
                  <c:v>1956-57</c:v>
                </c:pt>
                <c:pt idx="11">
                  <c:v>1957-58</c:v>
                </c:pt>
                <c:pt idx="12">
                  <c:v>1958-59</c:v>
                </c:pt>
                <c:pt idx="13">
                  <c:v>1959-60</c:v>
                </c:pt>
                <c:pt idx="14">
                  <c:v>1960-61</c:v>
                </c:pt>
                <c:pt idx="15">
                  <c:v>1961-62</c:v>
                </c:pt>
                <c:pt idx="16">
                  <c:v>1962-63</c:v>
                </c:pt>
                <c:pt idx="17">
                  <c:v>1963-64</c:v>
                </c:pt>
                <c:pt idx="18">
                  <c:v>1964-65</c:v>
                </c:pt>
                <c:pt idx="19">
                  <c:v>1965-66</c:v>
                </c:pt>
                <c:pt idx="20">
                  <c:v>1966-67</c:v>
                </c:pt>
                <c:pt idx="21">
                  <c:v>1967-68</c:v>
                </c:pt>
                <c:pt idx="22">
                  <c:v>1968-69</c:v>
                </c:pt>
                <c:pt idx="23">
                  <c:v>1969-70</c:v>
                </c:pt>
                <c:pt idx="24">
                  <c:v>1970-71</c:v>
                </c:pt>
                <c:pt idx="25">
                  <c:v>1971-72</c:v>
                </c:pt>
                <c:pt idx="26">
                  <c:v>1972-73</c:v>
                </c:pt>
                <c:pt idx="27">
                  <c:v>1973-74</c:v>
                </c:pt>
                <c:pt idx="28">
                  <c:v>1974-75</c:v>
                </c:pt>
                <c:pt idx="29">
                  <c:v>1975-76</c:v>
                </c:pt>
                <c:pt idx="30">
                  <c:v>1976-77</c:v>
                </c:pt>
                <c:pt idx="31">
                  <c:v>1977-78</c:v>
                </c:pt>
                <c:pt idx="32">
                  <c:v>1978-79</c:v>
                </c:pt>
                <c:pt idx="33">
                  <c:v>1979-80</c:v>
                </c:pt>
                <c:pt idx="34">
                  <c:v>1980-81</c:v>
                </c:pt>
                <c:pt idx="35">
                  <c:v>1981-82</c:v>
                </c:pt>
                <c:pt idx="36">
                  <c:v>1982-83</c:v>
                </c:pt>
                <c:pt idx="37">
                  <c:v>1983-84</c:v>
                </c:pt>
                <c:pt idx="38">
                  <c:v>1984-85</c:v>
                </c:pt>
                <c:pt idx="39">
                  <c:v>1985-86</c:v>
                </c:pt>
                <c:pt idx="40">
                  <c:v>1986-87</c:v>
                </c:pt>
                <c:pt idx="41">
                  <c:v>1987-88</c:v>
                </c:pt>
                <c:pt idx="42">
                  <c:v>1988-89</c:v>
                </c:pt>
                <c:pt idx="43">
                  <c:v>1989-90</c:v>
                </c:pt>
                <c:pt idx="44">
                  <c:v>1990-91</c:v>
                </c:pt>
                <c:pt idx="45">
                  <c:v>1991-92</c:v>
                </c:pt>
                <c:pt idx="46">
                  <c:v>1992-93</c:v>
                </c:pt>
                <c:pt idx="47">
                  <c:v>1993-94</c:v>
                </c:pt>
                <c:pt idx="48">
                  <c:v>1994-95</c:v>
                </c:pt>
                <c:pt idx="49">
                  <c:v>1995-96</c:v>
                </c:pt>
                <c:pt idx="50">
                  <c:v>1996-97</c:v>
                </c:pt>
                <c:pt idx="51">
                  <c:v>1997-98</c:v>
                </c:pt>
                <c:pt idx="52">
                  <c:v>1998-99</c:v>
                </c:pt>
                <c:pt idx="53">
                  <c:v>1999-00</c:v>
                </c:pt>
                <c:pt idx="54">
                  <c:v>2000-01</c:v>
                </c:pt>
                <c:pt idx="55">
                  <c:v>2001-02</c:v>
                </c:pt>
                <c:pt idx="56">
                  <c:v>2002-03</c:v>
                </c:pt>
                <c:pt idx="57">
                  <c:v>2003-04</c:v>
                </c:pt>
                <c:pt idx="58">
                  <c:v>2004-05</c:v>
                </c:pt>
                <c:pt idx="59">
                  <c:v>2005-06</c:v>
                </c:pt>
                <c:pt idx="60">
                  <c:v>2006-07</c:v>
                </c:pt>
                <c:pt idx="61">
                  <c:v>2007-08</c:v>
                </c:pt>
                <c:pt idx="62">
                  <c:v>2008-09</c:v>
                </c:pt>
                <c:pt idx="63">
                  <c:v>2009-10</c:v>
                </c:pt>
                <c:pt idx="64">
                  <c:v>2010-11</c:v>
                </c:pt>
                <c:pt idx="65">
                  <c:v>2011-12</c:v>
                </c:pt>
                <c:pt idx="66">
                  <c:v>2012-13</c:v>
                </c:pt>
                <c:pt idx="67">
                  <c:v>2013-14</c:v>
                </c:pt>
                <c:pt idx="68">
                  <c:v>2014-15</c:v>
                </c:pt>
                <c:pt idx="69">
                  <c:v>2015-16</c:v>
                </c:pt>
                <c:pt idx="70">
                  <c:v>2016-17</c:v>
                </c:pt>
                <c:pt idx="71">
                  <c:v>2017-18</c:v>
                </c:pt>
                <c:pt idx="72">
                  <c:v>2018-19</c:v>
                </c:pt>
                <c:pt idx="73">
                  <c:v>2019-20</c:v>
                </c:pt>
                <c:pt idx="74">
                  <c:v>2020-21</c:v>
                </c:pt>
              </c:strCache>
            </c:strRef>
          </c:cat>
          <c:val>
            <c:numRef>
              <c:f>'Aggregates (per cent of GDP)'!$BQ$5:$BQ$82</c:f>
            </c:numRef>
          </c:val>
          <c:extLst>
            <c:ext xmlns:c16="http://schemas.microsoft.com/office/drawing/2014/chart" uri="{C3380CC4-5D6E-409C-BE32-E72D297353CC}">
              <c16:uniqueId val="{00000000-0F45-400C-B3E9-2572FE4F25CC}"/>
            </c:ext>
          </c:extLst>
        </c:ser>
        <c:dLbls>
          <c:showLegendKey val="0"/>
          <c:showVal val="0"/>
          <c:showCatName val="0"/>
          <c:showSerName val="0"/>
          <c:showPercent val="0"/>
          <c:showBubbleSize val="0"/>
        </c:dLbls>
        <c:gapWidth val="0"/>
        <c:overlap val="100"/>
        <c:axId val="427186384"/>
        <c:axId val="297461712"/>
      </c:barChart>
      <c:lineChart>
        <c:grouping val="standard"/>
        <c:varyColors val="0"/>
        <c:ser>
          <c:idx val="0"/>
          <c:order val="0"/>
          <c:tx>
            <c:strRef>
              <c:f>'Aggregates (£bn)'!$C$4</c:f>
              <c:strCache>
                <c:ptCount val="1"/>
                <c:pt idx="0">
                  <c:v>Public sector current receipts</c:v>
                </c:pt>
              </c:strCache>
            </c:strRef>
          </c:tx>
          <c:spPr>
            <a:ln w="38100">
              <a:solidFill>
                <a:srgbClr val="FFC000"/>
              </a:solidFill>
              <a:prstDash val="solid"/>
            </a:ln>
          </c:spPr>
          <c:marker>
            <c:symbol val="none"/>
          </c:marker>
          <c:cat>
            <c:strRef>
              <c:f>'Aggregates (per cent of GDP)'!$B$5:$B$84</c:f>
              <c:strCache>
                <c:ptCount val="80"/>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GDP)'!$C$5:$C$84</c:f>
              <c:numCache>
                <c:formatCode>0.0</c:formatCode>
                <c:ptCount val="80"/>
                <c:pt idx="0">
                  <c:v>42.940919037199123</c:v>
                </c:pt>
                <c:pt idx="1">
                  <c:v>43.298545484427642</c:v>
                </c:pt>
                <c:pt idx="2">
                  <c:v>42.8414442700157</c:v>
                </c:pt>
                <c:pt idx="3">
                  <c:v>41.131231210235612</c:v>
                </c:pt>
                <c:pt idx="4">
                  <c:v>39.926622039134919</c:v>
                </c:pt>
                <c:pt idx="5">
                  <c:v>37.998201977824394</c:v>
                </c:pt>
                <c:pt idx="6">
                  <c:v>37.463780467018928</c:v>
                </c:pt>
                <c:pt idx="7">
                  <c:v>35.967914984928214</c:v>
                </c:pt>
                <c:pt idx="8">
                  <c:v>35.573197240336455</c:v>
                </c:pt>
                <c:pt idx="9">
                  <c:v>35.168154960238127</c:v>
                </c:pt>
                <c:pt idx="10">
                  <c:v>35.651838518899467</c:v>
                </c:pt>
                <c:pt idx="11">
                  <c:v>33.660340945641686</c:v>
                </c:pt>
                <c:pt idx="12">
                  <c:v>33.45595135317744</c:v>
                </c:pt>
                <c:pt idx="13">
                  <c:v>35.465529495380245</c:v>
                </c:pt>
                <c:pt idx="14">
                  <c:v>35.479270652948962</c:v>
                </c:pt>
                <c:pt idx="15">
                  <c:v>34.631166797180889</c:v>
                </c:pt>
                <c:pt idx="16">
                  <c:v>35.164677530410835</c:v>
                </c:pt>
                <c:pt idx="17">
                  <c:v>36.957160016014946</c:v>
                </c:pt>
                <c:pt idx="18">
                  <c:v>37.63483919409336</c:v>
                </c:pt>
                <c:pt idx="19">
                  <c:v>39.07756714803142</c:v>
                </c:pt>
                <c:pt idx="20">
                  <c:v>40.794818076873739</c:v>
                </c:pt>
                <c:pt idx="21">
                  <c:v>41.835912156184257</c:v>
                </c:pt>
                <c:pt idx="22">
                  <c:v>40.034983201136093</c:v>
                </c:pt>
                <c:pt idx="23">
                  <c:v>38.36329013979843</c:v>
                </c:pt>
                <c:pt idx="24">
                  <c:v>35.87378443810271</c:v>
                </c:pt>
                <c:pt idx="25">
                  <c:v>36.172960187297107</c:v>
                </c:pt>
                <c:pt idx="26">
                  <c:v>39.009064059476522</c:v>
                </c:pt>
                <c:pt idx="27">
                  <c:v>40.117169075969585</c:v>
                </c:pt>
                <c:pt idx="28">
                  <c:v>40.206069478069928</c:v>
                </c:pt>
                <c:pt idx="29">
                  <c:v>38.37967338241225</c:v>
                </c:pt>
                <c:pt idx="30">
                  <c:v>36.893970893970888</c:v>
                </c:pt>
                <c:pt idx="31">
                  <c:v>37.256233585929138</c:v>
                </c:pt>
                <c:pt idx="32">
                  <c:v>38.485886938551282</c:v>
                </c:pt>
                <c:pt idx="33">
                  <c:v>40.866796272708996</c:v>
                </c:pt>
                <c:pt idx="34">
                  <c:v>40.571510573464664</c:v>
                </c:pt>
                <c:pt idx="35">
                  <c:v>39.473522545767295</c:v>
                </c:pt>
                <c:pt idx="36">
                  <c:v>39.211902035656372</c:v>
                </c:pt>
                <c:pt idx="37">
                  <c:v>38.285466176786379</c:v>
                </c:pt>
                <c:pt idx="38">
                  <c:v>37.374422458543222</c:v>
                </c:pt>
                <c:pt idx="39">
                  <c:v>36.173421742579052</c:v>
                </c:pt>
                <c:pt idx="40">
                  <c:v>35.542227799471412</c:v>
                </c:pt>
                <c:pt idx="41">
                  <c:v>34.708571120323782</c:v>
                </c:pt>
                <c:pt idx="42">
                  <c:v>33.904347314547913</c:v>
                </c:pt>
                <c:pt idx="43">
                  <c:v>33.488151910259219</c:v>
                </c:pt>
                <c:pt idx="44">
                  <c:v>32.111533064992329</c:v>
                </c:pt>
                <c:pt idx="45">
                  <c:v>31.284557207828712</c:v>
                </c:pt>
                <c:pt idx="46">
                  <c:v>32.224989531294121</c:v>
                </c:pt>
                <c:pt idx="47">
                  <c:v>33.18645010915229</c:v>
                </c:pt>
                <c:pt idx="48">
                  <c:v>32.410648230270354</c:v>
                </c:pt>
                <c:pt idx="49">
                  <c:v>34.613902693162586</c:v>
                </c:pt>
                <c:pt idx="50">
                  <c:v>35.181286248839939</c:v>
                </c:pt>
                <c:pt idx="51">
                  <c:v>35.876632271888177</c:v>
                </c:pt>
                <c:pt idx="52">
                  <c:v>36.473216008385229</c:v>
                </c:pt>
                <c:pt idx="53">
                  <c:v>35.751028405054988</c:v>
                </c:pt>
                <c:pt idx="54">
                  <c:v>34.551344984934417</c:v>
                </c:pt>
                <c:pt idx="55">
                  <c:v>35.443591830589646</c:v>
                </c:pt>
                <c:pt idx="56">
                  <c:v>36.082391278110791</c:v>
                </c:pt>
                <c:pt idx="57">
                  <c:v>36.70161931638247</c:v>
                </c:pt>
                <c:pt idx="58">
                  <c:v>37.10885284109888</c:v>
                </c:pt>
                <c:pt idx="59">
                  <c:v>37.258707093113266</c:v>
                </c:pt>
                <c:pt idx="60">
                  <c:v>35.941717601557166</c:v>
                </c:pt>
                <c:pt idx="61">
                  <c:v>36.120912221687782</c:v>
                </c:pt>
                <c:pt idx="62">
                  <c:v>37.008195162879012</c:v>
                </c:pt>
                <c:pt idx="63">
                  <c:v>37.390268477256733</c:v>
                </c:pt>
                <c:pt idx="64">
                  <c:v>36.873206047772328</c:v>
                </c:pt>
                <c:pt idx="65">
                  <c:v>36.754912252726321</c:v>
                </c:pt>
                <c:pt idx="66">
                  <c:v>36.81588061604662</c:v>
                </c:pt>
                <c:pt idx="67">
                  <c:v>36.854307199223769</c:v>
                </c:pt>
                <c:pt idx="68">
                  <c:v>37.44922590043852</c:v>
                </c:pt>
                <c:pt idx="69">
                  <c:v>37.122579264595736</c:v>
                </c:pt>
                <c:pt idx="70">
                  <c:v>37.361738949909558</c:v>
                </c:pt>
                <c:pt idx="71">
                  <c:v>36.739199341342207</c:v>
                </c:pt>
                <c:pt idx="72">
                  <c:v>38.047308560697182</c:v>
                </c:pt>
                <c:pt idx="73">
                  <c:v>39.214363480414704</c:v>
                </c:pt>
                <c:pt idx="74">
                  <c:v>40.241352525275133</c:v>
                </c:pt>
                <c:pt idx="75">
                  <c:v>41.649726713656833</c:v>
                </c:pt>
                <c:pt idx="76">
                  <c:v>41.705056469403807</c:v>
                </c:pt>
                <c:pt idx="77">
                  <c:v>41.363066844995885</c:v>
                </c:pt>
                <c:pt idx="78">
                  <c:v>41.160969222401143</c:v>
                </c:pt>
                <c:pt idx="79">
                  <c:v>41.05862503488337</c:v>
                </c:pt>
              </c:numCache>
            </c:numRef>
          </c:val>
          <c:smooth val="0"/>
          <c:extLst>
            <c:ext xmlns:c16="http://schemas.microsoft.com/office/drawing/2014/chart" uri="{C3380CC4-5D6E-409C-BE32-E72D297353CC}">
              <c16:uniqueId val="{00000001-0F45-400C-B3E9-2572FE4F25CC}"/>
            </c:ext>
          </c:extLst>
        </c:ser>
        <c:ser>
          <c:idx val="1"/>
          <c:order val="1"/>
          <c:tx>
            <c:strRef>
              <c:f>'Aggregates (£bn)'!$D$4</c:f>
              <c:strCache>
                <c:ptCount val="1"/>
                <c:pt idx="0">
                  <c:v>Total managed expenditure</c:v>
                </c:pt>
              </c:strCache>
            </c:strRef>
          </c:tx>
          <c:spPr>
            <a:ln w="38100">
              <a:solidFill>
                <a:srgbClr val="477391"/>
              </a:solidFill>
              <a:prstDash val="solid"/>
            </a:ln>
          </c:spPr>
          <c:marker>
            <c:symbol val="none"/>
          </c:marker>
          <c:cat>
            <c:strRef>
              <c:f>'Aggregates (per cent of GDP)'!$B$5:$B$84</c:f>
              <c:strCache>
                <c:ptCount val="80"/>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GDP)'!$D$5:$D$84</c:f>
              <c:numCache>
                <c:formatCode>0.0</c:formatCode>
                <c:ptCount val="80"/>
                <c:pt idx="0">
                  <c:v>38.599562363238512</c:v>
                </c:pt>
                <c:pt idx="1">
                  <c:v>38.474813049552139</c:v>
                </c:pt>
                <c:pt idx="2">
                  <c:v>39.183673469387756</c:v>
                </c:pt>
                <c:pt idx="3">
                  <c:v>40.648814933929941</c:v>
                </c:pt>
                <c:pt idx="4">
                  <c:v>41.271884654994849</c:v>
                </c:pt>
                <c:pt idx="5">
                  <c:v>40.503446209169915</c:v>
                </c:pt>
                <c:pt idx="6">
                  <c:v>38.923924777001304</c:v>
                </c:pt>
                <c:pt idx="7">
                  <c:v>35.773769989270932</c:v>
                </c:pt>
                <c:pt idx="8">
                  <c:v>35.960684245345433</c:v>
                </c:pt>
                <c:pt idx="9">
                  <c:v>35.194810964503084</c:v>
                </c:pt>
                <c:pt idx="10">
                  <c:v>35.956115539556016</c:v>
                </c:pt>
                <c:pt idx="11">
                  <c:v>35.948054036667742</c:v>
                </c:pt>
                <c:pt idx="12">
                  <c:v>35.940843061446643</c:v>
                </c:pt>
                <c:pt idx="13">
                  <c:v>37.633262260127928</c:v>
                </c:pt>
                <c:pt idx="14">
                  <c:v>37.306033750976198</c:v>
                </c:pt>
                <c:pt idx="15">
                  <c:v>37.334377447141733</c:v>
                </c:pt>
                <c:pt idx="16">
                  <c:v>37.032361716777594</c:v>
                </c:pt>
                <c:pt idx="17">
                  <c:v>38.481249165888158</c:v>
                </c:pt>
                <c:pt idx="18">
                  <c:v>40.030033788011515</c:v>
                </c:pt>
                <c:pt idx="19">
                  <c:v>42.927701208899755</c:v>
                </c:pt>
                <c:pt idx="20">
                  <c:v>41.372012484501262</c:v>
                </c:pt>
                <c:pt idx="21">
                  <c:v>40.121502860625604</c:v>
                </c:pt>
                <c:pt idx="22">
                  <c:v>39.475598351286763</c:v>
                </c:pt>
                <c:pt idx="23">
                  <c:v>39.344820646200048</c:v>
                </c:pt>
                <c:pt idx="24">
                  <c:v>38.461122306828784</c:v>
                </c:pt>
                <c:pt idx="25">
                  <c:v>40.255602621194022</c:v>
                </c:pt>
                <c:pt idx="26">
                  <c:v>44.704145024951629</c:v>
                </c:pt>
                <c:pt idx="27">
                  <c:v>46.448105518365594</c:v>
                </c:pt>
                <c:pt idx="28">
                  <c:v>45.135409042283655</c:v>
                </c:pt>
                <c:pt idx="29">
                  <c:v>42.246594472903269</c:v>
                </c:pt>
                <c:pt idx="30">
                  <c:v>41.408004158004154</c:v>
                </c:pt>
                <c:pt idx="31">
                  <c:v>40.929546831949999</c:v>
                </c:pt>
                <c:pt idx="32">
                  <c:v>42.797349666839821</c:v>
                </c:pt>
                <c:pt idx="33">
                  <c:v>42.877589327612796</c:v>
                </c:pt>
                <c:pt idx="34">
                  <c:v>43.179611502268578</c:v>
                </c:pt>
                <c:pt idx="35">
                  <c:v>42.769102748829994</c:v>
                </c:pt>
                <c:pt idx="36">
                  <c:v>42.459159935547049</c:v>
                </c:pt>
                <c:pt idx="37">
                  <c:v>40.417247750585808</c:v>
                </c:pt>
                <c:pt idx="38">
                  <c:v>39.292792941098995</c:v>
                </c:pt>
                <c:pt idx="39">
                  <c:v>37.16470454927304</c:v>
                </c:pt>
                <c:pt idx="40">
                  <c:v>34.57302496442167</c:v>
                </c:pt>
                <c:pt idx="41">
                  <c:v>34.72824457274497</c:v>
                </c:pt>
                <c:pt idx="42">
                  <c:v>34.980145890934757</c:v>
                </c:pt>
                <c:pt idx="43">
                  <c:v>36.80665040280293</c:v>
                </c:pt>
                <c:pt idx="44">
                  <c:v>38.388518400138679</c:v>
                </c:pt>
                <c:pt idx="45">
                  <c:v>37.843655782104349</c:v>
                </c:pt>
                <c:pt idx="46">
                  <c:v>37.571820191455593</c:v>
                </c:pt>
                <c:pt idx="47">
                  <c:v>37.288751946674111</c:v>
                </c:pt>
                <c:pt idx="48">
                  <c:v>35.539095860896353</c:v>
                </c:pt>
                <c:pt idx="49">
                  <c:v>35.713457112613185</c:v>
                </c:pt>
                <c:pt idx="50">
                  <c:v>35.17475626334442</c:v>
                </c:pt>
                <c:pt idx="51">
                  <c:v>34.782530652039597</c:v>
                </c:pt>
                <c:pt idx="52">
                  <c:v>35.104963381945034</c:v>
                </c:pt>
                <c:pt idx="53">
                  <c:v>36.32162733879214</c:v>
                </c:pt>
                <c:pt idx="54">
                  <c:v>37.562146053875487</c:v>
                </c:pt>
                <c:pt idx="55">
                  <c:v>38.8698605968506</c:v>
                </c:pt>
                <c:pt idx="56">
                  <c:v>39.997228591990627</c:v>
                </c:pt>
                <c:pt idx="57">
                  <c:v>39.946585782951082</c:v>
                </c:pt>
                <c:pt idx="58">
                  <c:v>39.943063100359346</c:v>
                </c:pt>
                <c:pt idx="59">
                  <c:v>40.265994140496623</c:v>
                </c:pt>
                <c:pt idx="60">
                  <c:v>43.480712949524879</c:v>
                </c:pt>
                <c:pt idx="61">
                  <c:v>46.362558611851043</c:v>
                </c:pt>
                <c:pt idx="62">
                  <c:v>45.704193995120441</c:v>
                </c:pt>
                <c:pt idx="63">
                  <c:v>44.647267601319172</c:v>
                </c:pt>
                <c:pt idx="64">
                  <c:v>44.048204296162737</c:v>
                </c:pt>
                <c:pt idx="65">
                  <c:v>42.428198722548522</c:v>
                </c:pt>
                <c:pt idx="66">
                  <c:v>41.979650268644811</c:v>
                </c:pt>
                <c:pt idx="67">
                  <c:v>41.061432619208595</c:v>
                </c:pt>
                <c:pt idx="68">
                  <c:v>40.158364274411731</c:v>
                </c:pt>
                <c:pt idx="69">
                  <c:v>39.924200815530746</c:v>
                </c:pt>
                <c:pt idx="70">
                  <c:v>39.394926194940155</c:v>
                </c:pt>
                <c:pt idx="71">
                  <c:v>39.463409060901398</c:v>
                </c:pt>
                <c:pt idx="72">
                  <c:v>53.044402370223729</c:v>
                </c:pt>
                <c:pt idx="73">
                  <c:v>44.493207762679162</c:v>
                </c:pt>
                <c:pt idx="74">
                  <c:v>47.330991879203772</c:v>
                </c:pt>
                <c:pt idx="75">
                  <c:v>47.158253471769775</c:v>
                </c:pt>
                <c:pt idx="76">
                  <c:v>44.913812923202769</c:v>
                </c:pt>
                <c:pt idx="77">
                  <c:v>44.197852622558884</c:v>
                </c:pt>
                <c:pt idx="78">
                  <c:v>44.013472598282007</c:v>
                </c:pt>
                <c:pt idx="79">
                  <c:v>43.422417493336056</c:v>
                </c:pt>
              </c:numCache>
            </c:numRef>
          </c:val>
          <c:smooth val="0"/>
          <c:extLst>
            <c:ext xmlns:c16="http://schemas.microsoft.com/office/drawing/2014/chart" uri="{C3380CC4-5D6E-409C-BE32-E72D297353CC}">
              <c16:uniqueId val="{00000002-0F45-400C-B3E9-2572FE4F25CC}"/>
            </c:ext>
          </c:extLst>
        </c:ser>
        <c:dLbls>
          <c:showLegendKey val="0"/>
          <c:showVal val="0"/>
          <c:showCatName val="0"/>
          <c:showSerName val="0"/>
          <c:showPercent val="0"/>
          <c:showBubbleSize val="0"/>
        </c:dLbls>
        <c:marker val="1"/>
        <c:smooth val="0"/>
        <c:axId val="427186384"/>
        <c:axId val="297461712"/>
      </c:lineChart>
      <c:catAx>
        <c:axId val="427186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Futura Bk BT"/>
                <a:ea typeface="Futura Bk BT"/>
                <a:cs typeface="Futura Bk BT"/>
              </a:defRPr>
            </a:pPr>
            <a:endParaRPr lang="en-US"/>
          </a:p>
        </c:txPr>
        <c:crossAx val="297461712"/>
        <c:crosses val="autoZero"/>
        <c:auto val="1"/>
        <c:lblAlgn val="ctr"/>
        <c:lblOffset val="100"/>
        <c:tickLblSkip val="4"/>
        <c:tickMarkSkip val="1"/>
        <c:noMultiLvlLbl val="0"/>
      </c:catAx>
      <c:valAx>
        <c:axId val="297461712"/>
        <c:scaling>
          <c:orientation val="minMax"/>
          <c:max val="60"/>
          <c:min val="25"/>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Futura Bk BT"/>
                <a:ea typeface="Futura Bk BT"/>
                <a:cs typeface="Futura Bk BT"/>
              </a:defRPr>
            </a:pPr>
            <a:endParaRPr lang="en-US"/>
          </a:p>
        </c:txPr>
        <c:crossAx val="427186384"/>
        <c:crosses val="autoZero"/>
        <c:crossBetween val="between"/>
      </c:valAx>
      <c:spPr>
        <a:solidFill>
          <a:srgbClr val="FFFFFF"/>
        </a:solidFill>
        <a:ln w="12700">
          <a:solidFill>
            <a:srgbClr val="808080"/>
          </a:solidFill>
          <a:prstDash val="solid"/>
        </a:ln>
      </c:spPr>
    </c:plotArea>
    <c:legend>
      <c:legendPos val="r"/>
      <c:layout>
        <c:manualLayout>
          <c:xMode val="edge"/>
          <c:yMode val="edge"/>
          <c:x val="3.8014912044991273E-2"/>
          <c:y val="8.0225988700564965E-2"/>
          <c:w val="0.26109563088481574"/>
          <c:h val="0.2440677966101695"/>
        </c:manualLayout>
      </c:layout>
      <c:overlay val="0"/>
      <c:spPr>
        <a:noFill/>
        <a:ln w="25400">
          <a:noFill/>
        </a:ln>
      </c:spPr>
      <c:txPr>
        <a:bodyPr/>
        <a:lstStyle/>
        <a:p>
          <a:pPr>
            <a:defRPr sz="1180" b="0" i="0" u="none" strike="noStrike" baseline="0">
              <a:solidFill>
                <a:srgbClr val="000000"/>
              </a:solidFill>
              <a:latin typeface="Futura Bk BT"/>
              <a:ea typeface="Futura Bk BT"/>
              <a:cs typeface="Futura Bk BT"/>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Futura Bk BT"/>
          <a:ea typeface="Futura Bk BT"/>
          <a:cs typeface="Futura Bk BT"/>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400-000000000000}">
  <sheetPr codeName="Chart7">
    <tabColor theme="5"/>
  </sheetPr>
  <sheetViews>
    <sheetView tabSelected="1" workbookViewId="0"/>
  </sheetViews>
  <pageMargins left="0.75" right="0.75" top="1" bottom="1" header="0.5" footer="0.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210675" cy="5619750"/>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CHGSPD19.FIN"/>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ow r="4">
          <cell r="A4">
            <v>35877</v>
          </cell>
        </row>
      </sheetData>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ow r="4">
          <cell r="A4">
            <v>35877</v>
          </cell>
        </row>
      </sheetData>
      <sheetData sheetId="183"/>
      <sheetData sheetId="184"/>
      <sheetData sheetId="185"/>
      <sheetData sheetId="186"/>
      <sheetData sheetId="187"/>
      <sheetData sheetId="188"/>
      <sheetData sheetId="189"/>
      <sheetData sheetId="19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theme="5"/>
    <pageSetUpPr fitToPage="1"/>
  </sheetPr>
  <dimension ref="A1:AW167"/>
  <sheetViews>
    <sheetView zoomScaleNormal="100" workbookViewId="0"/>
  </sheetViews>
  <sheetFormatPr defaultColWidth="9.140625" defaultRowHeight="15.75"/>
  <cols>
    <col min="1" max="1" width="9.140625" style="36"/>
    <col min="2" max="2" width="10.42578125" style="36" bestFit="1" customWidth="1"/>
    <col min="3" max="3" width="12.85546875" style="36" customWidth="1"/>
    <col min="4" max="4" width="13.42578125" style="36" customWidth="1"/>
    <col min="5" max="5" width="13.7109375" style="36" customWidth="1"/>
    <col min="6" max="6" width="12.85546875" style="36" customWidth="1"/>
    <col min="7" max="7" width="13.7109375" style="36" bestFit="1" customWidth="1"/>
    <col min="8" max="9" width="12.85546875" style="36" customWidth="1"/>
    <col min="10" max="10" width="2.28515625" style="36" customWidth="1"/>
    <col min="11" max="15" width="12.85546875" style="36" customWidth="1"/>
    <col min="16" max="16" width="2.140625" style="36" customWidth="1"/>
    <col min="17" max="18" width="12.85546875" style="36" customWidth="1"/>
    <col min="19" max="19" width="2.140625" style="36" customWidth="1"/>
    <col min="20" max="20" width="15.85546875" style="36" customWidth="1"/>
    <col min="21" max="21" width="15.85546875" style="36" bestFit="1" customWidth="1"/>
    <col min="22" max="22" width="15.85546875" style="36" customWidth="1"/>
    <col min="23" max="23" width="2.5703125" style="36" customWidth="1"/>
    <col min="24" max="25" width="15.85546875" style="36" bestFit="1" customWidth="1"/>
    <col min="26" max="27" width="15.85546875" style="36" customWidth="1"/>
    <col min="28" max="28" width="2.42578125" style="36" customWidth="1"/>
    <col min="29" max="30" width="13.140625" style="36" customWidth="1"/>
    <col min="31" max="31" width="11.85546875" style="36" bestFit="1" customWidth="1"/>
    <col min="32" max="32" width="13.140625" style="36" customWidth="1"/>
    <col min="33" max="47" width="9" style="36" customWidth="1"/>
    <col min="48" max="16384" width="9.140625" style="36"/>
  </cols>
  <sheetData>
    <row r="1" spans="2:49" ht="29.25" customHeight="1" thickBot="1">
      <c r="B1" s="31"/>
      <c r="C1" s="384" t="s">
        <v>88</v>
      </c>
      <c r="D1" s="384"/>
      <c r="E1" s="384"/>
      <c r="F1" s="384"/>
      <c r="G1" s="384"/>
      <c r="H1" s="384"/>
      <c r="I1" s="384"/>
      <c r="J1" s="384"/>
      <c r="K1" s="384"/>
      <c r="L1" s="384"/>
      <c r="M1" s="384"/>
      <c r="N1" s="384"/>
      <c r="O1" s="384"/>
      <c r="P1" s="384"/>
      <c r="Q1" s="384"/>
      <c r="R1" s="384"/>
      <c r="S1" s="384"/>
      <c r="T1" s="384"/>
      <c r="U1" s="384"/>
      <c r="V1" s="384"/>
      <c r="W1" s="384"/>
      <c r="X1" s="384"/>
      <c r="Y1" s="384"/>
      <c r="Z1" s="385"/>
      <c r="AA1" s="32"/>
      <c r="AB1" s="33"/>
      <c r="AC1" s="34"/>
      <c r="AD1" s="34"/>
      <c r="AE1" s="34"/>
      <c r="AF1" s="35"/>
      <c r="AH1" s="37"/>
      <c r="AI1" s="38"/>
      <c r="AJ1" s="38"/>
      <c r="AK1" s="38"/>
      <c r="AL1" s="38"/>
      <c r="AM1" s="38"/>
      <c r="AN1" s="38"/>
      <c r="AO1" s="38"/>
      <c r="AP1" s="38"/>
      <c r="AQ1" s="38"/>
      <c r="AR1" s="38"/>
      <c r="AS1" s="38"/>
      <c r="AT1" s="38"/>
      <c r="AU1" s="38"/>
      <c r="AV1" s="38"/>
      <c r="AW1" s="38"/>
    </row>
    <row r="2" spans="2:49" s="46" customFormat="1" ht="15.75" customHeight="1">
      <c r="B2" s="39"/>
      <c r="C2" s="40"/>
      <c r="D2" s="40"/>
      <c r="E2" s="40"/>
      <c r="F2" s="40"/>
      <c r="G2" s="40"/>
      <c r="H2" s="40"/>
      <c r="I2" s="40"/>
      <c r="J2" s="41"/>
      <c r="K2" s="42"/>
      <c r="L2" s="42"/>
      <c r="M2" s="43"/>
      <c r="N2" s="42"/>
      <c r="O2" s="42"/>
      <c r="P2" s="41"/>
      <c r="Q2" s="42"/>
      <c r="R2" s="42"/>
      <c r="S2" s="41"/>
      <c r="T2" s="42"/>
      <c r="U2" s="42"/>
      <c r="V2" s="44"/>
      <c r="W2" s="41"/>
      <c r="X2" s="40"/>
      <c r="Y2" s="40"/>
      <c r="Z2" s="40"/>
      <c r="AA2" s="40"/>
      <c r="AB2" s="33"/>
      <c r="AC2" s="41"/>
      <c r="AD2" s="41"/>
      <c r="AE2" s="40"/>
      <c r="AF2" s="45"/>
      <c r="AH2" s="47"/>
      <c r="AI2" s="48"/>
      <c r="AJ2" s="48"/>
      <c r="AK2" s="48"/>
      <c r="AL2" s="48"/>
      <c r="AM2" s="48"/>
      <c r="AN2" s="387"/>
      <c r="AO2" s="387"/>
      <c r="AP2" s="387"/>
      <c r="AQ2" s="387"/>
      <c r="AR2" s="48"/>
      <c r="AS2" s="48"/>
      <c r="AT2" s="48"/>
      <c r="AU2" s="48"/>
      <c r="AV2" s="48"/>
      <c r="AW2" s="48"/>
    </row>
    <row r="3" spans="2:49" s="46" customFormat="1" ht="15.75" customHeight="1">
      <c r="B3" s="39"/>
      <c r="C3" s="389" t="s">
        <v>71</v>
      </c>
      <c r="D3" s="389"/>
      <c r="E3" s="389"/>
      <c r="F3" s="389"/>
      <c r="G3" s="389"/>
      <c r="H3" s="389"/>
      <c r="I3" s="389"/>
      <c r="J3" s="41"/>
      <c r="K3" s="381" t="s">
        <v>68</v>
      </c>
      <c r="L3" s="381"/>
      <c r="M3" s="381"/>
      <c r="N3" s="381"/>
      <c r="O3" s="381"/>
      <c r="P3" s="41"/>
      <c r="Q3" s="381" t="s">
        <v>112</v>
      </c>
      <c r="R3" s="381"/>
      <c r="S3" s="41"/>
      <c r="T3" s="388" t="s">
        <v>74</v>
      </c>
      <c r="U3" s="388"/>
      <c r="V3" s="388"/>
      <c r="W3" s="41"/>
      <c r="X3" s="381" t="s">
        <v>305</v>
      </c>
      <c r="Y3" s="381"/>
      <c r="Z3" s="381"/>
      <c r="AA3" s="382"/>
      <c r="AB3" s="33"/>
      <c r="AC3" s="378" t="s">
        <v>85</v>
      </c>
      <c r="AD3" s="379"/>
      <c r="AE3" s="379"/>
      <c r="AF3" s="380"/>
      <c r="AH3" s="49"/>
      <c r="AI3" s="48"/>
      <c r="AJ3" s="48"/>
      <c r="AK3" s="48"/>
      <c r="AL3" s="48"/>
      <c r="AM3" s="48"/>
      <c r="AN3" s="50"/>
      <c r="AO3" s="50"/>
      <c r="AP3" s="50"/>
      <c r="AQ3" s="50"/>
      <c r="AR3" s="48"/>
      <c r="AS3" s="48"/>
      <c r="AT3" s="48"/>
      <c r="AU3" s="48"/>
      <c r="AV3" s="48"/>
      <c r="AW3" s="48"/>
    </row>
    <row r="4" spans="2:49" s="58" customFormat="1" ht="80.25" customHeight="1">
      <c r="B4" s="51"/>
      <c r="C4" s="52" t="s">
        <v>3</v>
      </c>
      <c r="D4" s="52" t="s">
        <v>8</v>
      </c>
      <c r="E4" s="52" t="s">
        <v>5</v>
      </c>
      <c r="F4" s="52" t="s">
        <v>6</v>
      </c>
      <c r="G4" s="52" t="s">
        <v>62</v>
      </c>
      <c r="H4" s="52" t="s">
        <v>7</v>
      </c>
      <c r="I4" s="53" t="s">
        <v>180</v>
      </c>
      <c r="J4" s="53"/>
      <c r="K4" s="53" t="s">
        <v>169</v>
      </c>
      <c r="L4" s="53" t="s">
        <v>0</v>
      </c>
      <c r="M4" s="53" t="s">
        <v>168</v>
      </c>
      <c r="N4" s="53" t="s">
        <v>70</v>
      </c>
      <c r="O4" s="53" t="s">
        <v>76</v>
      </c>
      <c r="P4" s="53"/>
      <c r="Q4" s="53" t="s">
        <v>1</v>
      </c>
      <c r="R4" s="53" t="s">
        <v>4</v>
      </c>
      <c r="S4" s="53"/>
      <c r="T4" s="54" t="s">
        <v>72</v>
      </c>
      <c r="U4" s="54" t="s">
        <v>2</v>
      </c>
      <c r="V4" s="54" t="s">
        <v>178</v>
      </c>
      <c r="W4" s="55"/>
      <c r="X4" s="54" t="s">
        <v>312</v>
      </c>
      <c r="Y4" s="56" t="s">
        <v>313</v>
      </c>
      <c r="Z4" s="56" t="s">
        <v>314</v>
      </c>
      <c r="AA4" s="56" t="s">
        <v>307</v>
      </c>
      <c r="AB4" s="33"/>
      <c r="AC4" s="56" t="s">
        <v>115</v>
      </c>
      <c r="AD4" s="56" t="s">
        <v>217</v>
      </c>
      <c r="AE4" s="56" t="s">
        <v>163</v>
      </c>
      <c r="AF4" s="57" t="s">
        <v>316</v>
      </c>
      <c r="AH4" s="59"/>
      <c r="AI4" s="60"/>
      <c r="AJ4" s="61"/>
      <c r="AK4" s="61"/>
      <c r="AL4" s="61"/>
      <c r="AM4" s="61"/>
      <c r="AN4" s="62"/>
      <c r="AO4" s="59"/>
      <c r="AP4" s="62"/>
      <c r="AQ4" s="59"/>
      <c r="AR4" s="60"/>
      <c r="AS4" s="60"/>
      <c r="AT4" s="60"/>
      <c r="AU4" s="60"/>
      <c r="AV4" s="60"/>
      <c r="AW4" s="60"/>
    </row>
    <row r="5" spans="2:49" s="58" customFormat="1" ht="40.5" customHeight="1">
      <c r="B5" s="63" t="s">
        <v>81</v>
      </c>
      <c r="C5" s="52" t="s">
        <v>78</v>
      </c>
      <c r="D5" s="52" t="s">
        <v>164</v>
      </c>
      <c r="E5" s="52" t="s">
        <v>79</v>
      </c>
      <c r="F5" s="64" t="s">
        <v>161</v>
      </c>
      <c r="G5" s="64" t="s">
        <v>162</v>
      </c>
      <c r="H5" s="52"/>
      <c r="I5" s="52"/>
      <c r="J5" s="52"/>
      <c r="K5" s="52"/>
      <c r="L5" s="64" t="s">
        <v>175</v>
      </c>
      <c r="M5" s="64" t="s">
        <v>174</v>
      </c>
      <c r="N5" s="52" t="s">
        <v>304</v>
      </c>
      <c r="O5" s="52"/>
      <c r="P5" s="52"/>
      <c r="Q5" s="52"/>
      <c r="R5" s="52" t="s">
        <v>90</v>
      </c>
      <c r="S5" s="52"/>
      <c r="T5" s="56" t="s">
        <v>152</v>
      </c>
      <c r="U5" s="56" t="s">
        <v>75</v>
      </c>
      <c r="V5" s="56" t="s">
        <v>179</v>
      </c>
      <c r="W5" s="65"/>
      <c r="X5" s="66" t="s">
        <v>176</v>
      </c>
      <c r="Y5" s="56"/>
      <c r="Z5" s="56" t="s">
        <v>182</v>
      </c>
      <c r="AA5" s="56" t="s">
        <v>276</v>
      </c>
      <c r="AB5" s="33"/>
      <c r="AC5" s="56" t="s">
        <v>111</v>
      </c>
      <c r="AD5" s="56" t="s">
        <v>111</v>
      </c>
      <c r="AE5" s="56"/>
      <c r="AF5" s="67" t="s">
        <v>145</v>
      </c>
      <c r="AH5" s="59"/>
      <c r="AI5" s="60"/>
      <c r="AJ5" s="61"/>
      <c r="AK5" s="61"/>
      <c r="AL5" s="61"/>
      <c r="AM5" s="61"/>
      <c r="AN5" s="62"/>
      <c r="AO5" s="59"/>
      <c r="AP5" s="62"/>
      <c r="AQ5" s="59"/>
      <c r="AR5" s="60"/>
      <c r="AS5" s="60"/>
      <c r="AT5" s="60"/>
      <c r="AU5" s="60"/>
      <c r="AV5" s="60"/>
      <c r="AW5" s="60"/>
    </row>
    <row r="6" spans="2:49" s="73" customFormat="1">
      <c r="B6" s="376" t="s">
        <v>82</v>
      </c>
      <c r="C6" s="68" t="s">
        <v>63</v>
      </c>
      <c r="D6" s="68" t="s">
        <v>64</v>
      </c>
      <c r="E6" s="68" t="s">
        <v>65</v>
      </c>
      <c r="F6" s="68" t="s">
        <v>66</v>
      </c>
      <c r="G6" s="68" t="s">
        <v>67</v>
      </c>
      <c r="H6" s="68"/>
      <c r="I6" s="68"/>
      <c r="J6" s="69"/>
      <c r="K6" s="70"/>
      <c r="L6" s="68"/>
      <c r="M6" s="68"/>
      <c r="N6" s="70"/>
      <c r="O6" s="70"/>
      <c r="P6" s="70"/>
      <c r="Q6" s="70"/>
      <c r="R6" s="70"/>
      <c r="S6" s="70"/>
      <c r="T6" s="70"/>
      <c r="U6" s="70"/>
      <c r="V6" s="70"/>
      <c r="W6" s="71"/>
      <c r="X6" s="70"/>
      <c r="Y6" s="70"/>
      <c r="Z6" s="70"/>
      <c r="AA6" s="72"/>
      <c r="AB6" s="33"/>
      <c r="AC6" s="70"/>
      <c r="AD6" s="70"/>
      <c r="AE6" s="70"/>
      <c r="AF6" s="72"/>
      <c r="AH6" s="74"/>
      <c r="AI6" s="75"/>
      <c r="AJ6" s="75"/>
      <c r="AK6" s="75"/>
      <c r="AL6" s="75"/>
      <c r="AM6" s="75"/>
      <c r="AN6" s="76"/>
      <c r="AO6" s="76"/>
      <c r="AP6" s="76"/>
      <c r="AQ6" s="76"/>
      <c r="AR6" s="75"/>
      <c r="AS6" s="75"/>
      <c r="AT6" s="75"/>
      <c r="AU6" s="75"/>
      <c r="AV6" s="75"/>
      <c r="AW6" s="75"/>
    </row>
    <row r="7" spans="2:49" s="73" customFormat="1">
      <c r="B7" s="377"/>
      <c r="C7" s="77"/>
      <c r="D7" s="77" t="s">
        <v>80</v>
      </c>
      <c r="E7" s="77"/>
      <c r="F7" s="77"/>
      <c r="G7" s="77"/>
      <c r="H7" s="77" t="s">
        <v>73</v>
      </c>
      <c r="I7" s="77"/>
      <c r="J7" s="78"/>
      <c r="K7" s="79"/>
      <c r="L7" s="77" t="s">
        <v>69</v>
      </c>
      <c r="M7" s="77" t="s">
        <v>170</v>
      </c>
      <c r="N7" s="79"/>
      <c r="O7" s="79"/>
      <c r="P7" s="79"/>
      <c r="Q7" s="79"/>
      <c r="R7" s="79"/>
      <c r="S7" s="79"/>
      <c r="T7" s="79"/>
      <c r="U7" s="79"/>
      <c r="V7" s="79"/>
      <c r="W7" s="80"/>
      <c r="X7" s="79"/>
      <c r="Y7" s="79"/>
      <c r="Z7" s="79"/>
      <c r="AA7" s="81"/>
      <c r="AB7" s="33"/>
      <c r="AC7" s="82"/>
      <c r="AD7" s="79"/>
      <c r="AE7" s="79"/>
      <c r="AF7" s="81"/>
      <c r="AH7" s="74"/>
      <c r="AI7" s="75"/>
      <c r="AJ7" s="75"/>
      <c r="AK7" s="75"/>
      <c r="AL7" s="75"/>
      <c r="AM7" s="75"/>
      <c r="AN7" s="76"/>
      <c r="AO7" s="76"/>
      <c r="AP7" s="76"/>
      <c r="AQ7" s="76"/>
      <c r="AR7" s="75"/>
      <c r="AS7" s="75"/>
      <c r="AT7" s="75"/>
      <c r="AU7" s="75"/>
      <c r="AV7" s="75"/>
      <c r="AW7" s="75"/>
    </row>
    <row r="8" spans="2:49" s="73" customFormat="1">
      <c r="B8" s="83" t="s">
        <v>92</v>
      </c>
      <c r="C8" s="84">
        <v>3.6480000000000001</v>
      </c>
      <c r="D8" s="84">
        <v>4.2770000000000001</v>
      </c>
      <c r="E8" s="84">
        <v>3.734</v>
      </c>
      <c r="F8" s="84">
        <v>0.41199999999999998</v>
      </c>
      <c r="G8" s="84">
        <v>0.13100000000000001</v>
      </c>
      <c r="H8" s="84">
        <v>0.54300000000000004</v>
      </c>
      <c r="I8" s="84">
        <v>3.5470000000000002</v>
      </c>
      <c r="J8" s="85"/>
      <c r="K8" s="86" t="s">
        <v>116</v>
      </c>
      <c r="L8" s="87">
        <v>0.629</v>
      </c>
      <c r="M8" s="87">
        <v>0.217</v>
      </c>
      <c r="N8" s="87">
        <v>-6.6000000000000003E-2</v>
      </c>
      <c r="O8" s="86" t="s">
        <v>116</v>
      </c>
      <c r="P8" s="87"/>
      <c r="Q8" s="86" t="s">
        <v>116</v>
      </c>
      <c r="R8" s="86" t="s">
        <v>116</v>
      </c>
      <c r="S8" s="88"/>
      <c r="T8" s="85">
        <v>0.439</v>
      </c>
      <c r="U8" s="85">
        <v>0.629</v>
      </c>
      <c r="V8" s="85">
        <v>0.504</v>
      </c>
      <c r="W8" s="89"/>
      <c r="X8" s="85">
        <v>0.63200000000000001</v>
      </c>
      <c r="Y8" s="90" t="s">
        <v>116</v>
      </c>
      <c r="Z8" s="90" t="s">
        <v>116</v>
      </c>
      <c r="AA8" s="90" t="s">
        <v>116</v>
      </c>
      <c r="AB8" s="91"/>
      <c r="AC8" s="92" t="s">
        <v>116</v>
      </c>
      <c r="AD8" s="90" t="s">
        <v>116</v>
      </c>
      <c r="AE8" s="90" t="s">
        <v>116</v>
      </c>
      <c r="AF8" s="93" t="s">
        <v>116</v>
      </c>
      <c r="AH8" s="74"/>
      <c r="AI8" s="75"/>
      <c r="AJ8" s="75"/>
      <c r="AK8" s="75"/>
      <c r="AL8" s="75"/>
      <c r="AM8" s="75"/>
      <c r="AN8" s="76"/>
      <c r="AO8" s="76"/>
      <c r="AP8" s="76"/>
      <c r="AQ8" s="76"/>
      <c r="AR8" s="75"/>
      <c r="AS8" s="75"/>
      <c r="AT8" s="75"/>
      <c r="AU8" s="75"/>
      <c r="AV8" s="75"/>
      <c r="AW8" s="75"/>
    </row>
    <row r="9" spans="2:49" s="73" customFormat="1">
      <c r="B9" s="94" t="s">
        <v>93</v>
      </c>
      <c r="C9" s="84">
        <v>3.9489999999999998</v>
      </c>
      <c r="D9" s="84">
        <v>4.0279999999999996</v>
      </c>
      <c r="E9" s="84">
        <v>3.4489999999999998</v>
      </c>
      <c r="F9" s="84">
        <v>0.371</v>
      </c>
      <c r="G9" s="84">
        <v>0.20799999999999999</v>
      </c>
      <c r="H9" s="84">
        <v>0.57899999999999996</v>
      </c>
      <c r="I9" s="84">
        <v>3.7170000000000001</v>
      </c>
      <c r="J9" s="85"/>
      <c r="K9" s="86" t="s">
        <v>116</v>
      </c>
      <c r="L9" s="87">
        <v>7.9000000000000001E-2</v>
      </c>
      <c r="M9" s="87">
        <v>-0.29199999999999998</v>
      </c>
      <c r="N9" s="87">
        <v>0.42799999999999999</v>
      </c>
      <c r="O9" s="86" t="s">
        <v>116</v>
      </c>
      <c r="P9" s="87"/>
      <c r="Q9" s="86" t="s">
        <v>116</v>
      </c>
      <c r="R9" s="86" t="s">
        <v>116</v>
      </c>
      <c r="S9" s="88"/>
      <c r="T9" s="85">
        <v>-0.19700000000000001</v>
      </c>
      <c r="U9" s="85">
        <v>7.9000000000000001E-2</v>
      </c>
      <c r="V9" s="85">
        <v>0.52700000000000002</v>
      </c>
      <c r="W9" s="89"/>
      <c r="X9" s="85">
        <v>0.11899999999999999</v>
      </c>
      <c r="Y9" s="90" t="s">
        <v>116</v>
      </c>
      <c r="Z9" s="90" t="s">
        <v>116</v>
      </c>
      <c r="AA9" s="90" t="s">
        <v>116</v>
      </c>
      <c r="AB9" s="91"/>
      <c r="AC9" s="92" t="s">
        <v>116</v>
      </c>
      <c r="AD9" s="90" t="s">
        <v>116</v>
      </c>
      <c r="AE9" s="90" t="s">
        <v>116</v>
      </c>
      <c r="AF9" s="93" t="s">
        <v>116</v>
      </c>
      <c r="AH9" s="74"/>
      <c r="AI9" s="75"/>
      <c r="AJ9" s="75"/>
      <c r="AK9" s="75"/>
      <c r="AL9" s="75"/>
      <c r="AM9" s="75"/>
      <c r="AN9" s="76"/>
      <c r="AO9" s="76"/>
      <c r="AP9" s="76"/>
      <c r="AQ9" s="76"/>
      <c r="AR9" s="75"/>
      <c r="AS9" s="75"/>
      <c r="AT9" s="75"/>
      <c r="AU9" s="75"/>
      <c r="AV9" s="75"/>
      <c r="AW9" s="75"/>
    </row>
    <row r="10" spans="2:49" s="73" customFormat="1">
      <c r="B10" s="94" t="s">
        <v>94</v>
      </c>
      <c r="C10" s="84">
        <v>4.9059999999999997</v>
      </c>
      <c r="D10" s="84">
        <v>4.41</v>
      </c>
      <c r="E10" s="84">
        <v>3.7970000000000002</v>
      </c>
      <c r="F10" s="84">
        <v>0.30099999999999999</v>
      </c>
      <c r="G10" s="84">
        <v>0.312</v>
      </c>
      <c r="H10" s="84">
        <v>0.61299999999999999</v>
      </c>
      <c r="I10" s="84">
        <v>4.2510000000000003</v>
      </c>
      <c r="J10" s="85"/>
      <c r="K10" s="86" t="s">
        <v>116</v>
      </c>
      <c r="L10" s="87">
        <v>-0.496</v>
      </c>
      <c r="M10" s="87">
        <v>-0.79700000000000004</v>
      </c>
      <c r="N10" s="87">
        <v>0.879</v>
      </c>
      <c r="O10" s="86" t="s">
        <v>116</v>
      </c>
      <c r="P10" s="87"/>
      <c r="Q10" s="86" t="s">
        <v>116</v>
      </c>
      <c r="R10" s="86" t="s">
        <v>116</v>
      </c>
      <c r="S10" s="88"/>
      <c r="T10" s="85">
        <v>-0.67700000000000005</v>
      </c>
      <c r="U10" s="85">
        <v>-0.496</v>
      </c>
      <c r="V10" s="85">
        <v>0.52</v>
      </c>
      <c r="W10" s="89"/>
      <c r="X10" s="85">
        <v>-0.434</v>
      </c>
      <c r="Y10" s="90" t="s">
        <v>116</v>
      </c>
      <c r="Z10" s="90" t="s">
        <v>116</v>
      </c>
      <c r="AA10" s="90" t="s">
        <v>116</v>
      </c>
      <c r="AB10" s="91"/>
      <c r="AC10" s="85">
        <v>11.425000000000001</v>
      </c>
      <c r="AD10" s="90" t="s">
        <v>116</v>
      </c>
      <c r="AE10" s="90" t="s">
        <v>116</v>
      </c>
      <c r="AF10" s="93" t="s">
        <v>116</v>
      </c>
      <c r="AH10" s="74"/>
      <c r="AI10" s="75"/>
      <c r="AJ10" s="75"/>
      <c r="AK10" s="75"/>
      <c r="AL10" s="75"/>
      <c r="AM10" s="75"/>
      <c r="AN10" s="76"/>
      <c r="AO10" s="76"/>
      <c r="AP10" s="76"/>
      <c r="AQ10" s="76"/>
      <c r="AR10" s="75"/>
      <c r="AS10" s="75"/>
      <c r="AT10" s="75"/>
      <c r="AU10" s="75"/>
      <c r="AV10" s="75"/>
      <c r="AW10" s="75"/>
    </row>
    <row r="11" spans="2:49" s="73" customFormat="1">
      <c r="B11" s="94" t="s">
        <v>95</v>
      </c>
      <c r="C11" s="84">
        <v>5.2690000000000001</v>
      </c>
      <c r="D11" s="84">
        <v>4.6820000000000004</v>
      </c>
      <c r="E11" s="84">
        <v>3.9889999999999999</v>
      </c>
      <c r="F11" s="84">
        <v>0.36399999999999999</v>
      </c>
      <c r="G11" s="84">
        <v>0.32900000000000001</v>
      </c>
      <c r="H11" s="84">
        <v>0.69299999999999995</v>
      </c>
      <c r="I11" s="84">
        <v>4.4939999999999998</v>
      </c>
      <c r="J11" s="85"/>
      <c r="K11" s="86" t="s">
        <v>116</v>
      </c>
      <c r="L11" s="87">
        <v>-0.58699999999999997</v>
      </c>
      <c r="M11" s="87">
        <v>-0.95099999999999996</v>
      </c>
      <c r="N11" s="87">
        <v>0.95799999999999996</v>
      </c>
      <c r="O11" s="86" t="s">
        <v>116</v>
      </c>
      <c r="P11" s="87"/>
      <c r="Q11" s="86" t="s">
        <v>116</v>
      </c>
      <c r="R11" s="86" t="s">
        <v>116</v>
      </c>
      <c r="S11" s="88"/>
      <c r="T11" s="85">
        <v>-0.79400000000000004</v>
      </c>
      <c r="U11" s="85">
        <v>-0.58699999999999997</v>
      </c>
      <c r="V11" s="85">
        <v>0.51900000000000002</v>
      </c>
      <c r="W11" s="89"/>
      <c r="X11" s="85">
        <v>-0.51500000000000001</v>
      </c>
      <c r="Y11" s="90" t="s">
        <v>116</v>
      </c>
      <c r="Z11" s="90" t="s">
        <v>116</v>
      </c>
      <c r="AA11" s="90" t="s">
        <v>116</v>
      </c>
      <c r="AB11" s="91"/>
      <c r="AC11" s="85">
        <v>12.169</v>
      </c>
      <c r="AD11" s="90" t="s">
        <v>116</v>
      </c>
      <c r="AE11" s="90" t="s">
        <v>116</v>
      </c>
      <c r="AF11" s="93" t="s">
        <v>116</v>
      </c>
      <c r="AH11" s="74"/>
      <c r="AI11" s="75"/>
      <c r="AJ11" s="75"/>
      <c r="AK11" s="75"/>
      <c r="AL11" s="75"/>
      <c r="AM11" s="75"/>
      <c r="AN11" s="76"/>
      <c r="AO11" s="76"/>
      <c r="AP11" s="76"/>
      <c r="AQ11" s="76"/>
      <c r="AR11" s="75"/>
      <c r="AS11" s="75"/>
      <c r="AT11" s="75"/>
      <c r="AU11" s="75"/>
      <c r="AV11" s="75"/>
      <c r="AW11" s="75"/>
    </row>
    <row r="12" spans="2:49" s="73" customFormat="1">
      <c r="B12" s="94" t="s">
        <v>96</v>
      </c>
      <c r="C12" s="84">
        <v>5.4580000000000002</v>
      </c>
      <c r="D12" s="84">
        <v>4.992</v>
      </c>
      <c r="E12" s="84">
        <v>4.157</v>
      </c>
      <c r="F12" s="84">
        <v>0.47899999999999998</v>
      </c>
      <c r="G12" s="84">
        <v>0.35599999999999998</v>
      </c>
      <c r="H12" s="84">
        <v>0.83499999999999996</v>
      </c>
      <c r="I12" s="84">
        <v>4.5960000000000001</v>
      </c>
      <c r="J12" s="85"/>
      <c r="K12" s="86" t="s">
        <v>116</v>
      </c>
      <c r="L12" s="87">
        <v>-0.46600000000000003</v>
      </c>
      <c r="M12" s="87">
        <v>-0.94499999999999995</v>
      </c>
      <c r="N12" s="87">
        <v>0.82399999999999995</v>
      </c>
      <c r="O12" s="86" t="s">
        <v>116</v>
      </c>
      <c r="P12" s="87"/>
      <c r="Q12" s="86" t="s">
        <v>116</v>
      </c>
      <c r="R12" s="86" t="s">
        <v>116</v>
      </c>
      <c r="S12" s="88"/>
      <c r="T12" s="85">
        <v>-0.745</v>
      </c>
      <c r="U12" s="85">
        <v>-0.46600000000000003</v>
      </c>
      <c r="V12" s="85">
        <v>0.53100000000000003</v>
      </c>
      <c r="W12" s="89"/>
      <c r="X12" s="85">
        <v>-0.41699999999999998</v>
      </c>
      <c r="Y12" s="90" t="s">
        <v>116</v>
      </c>
      <c r="Z12" s="90" t="s">
        <v>116</v>
      </c>
      <c r="AA12" s="90" t="s">
        <v>116</v>
      </c>
      <c r="AB12" s="91"/>
      <c r="AC12" s="85">
        <v>12.74</v>
      </c>
      <c r="AD12" s="90" t="s">
        <v>116</v>
      </c>
      <c r="AE12" s="90" t="s">
        <v>116</v>
      </c>
      <c r="AF12" s="93" t="s">
        <v>116</v>
      </c>
      <c r="AH12" s="74"/>
      <c r="AI12" s="75"/>
      <c r="AJ12" s="75"/>
      <c r="AK12" s="75"/>
      <c r="AL12" s="75"/>
      <c r="AM12" s="75"/>
      <c r="AN12" s="76"/>
      <c r="AO12" s="76"/>
      <c r="AP12" s="76"/>
      <c r="AQ12" s="76"/>
      <c r="AR12" s="75"/>
      <c r="AS12" s="75"/>
      <c r="AT12" s="75"/>
      <c r="AU12" s="75"/>
      <c r="AV12" s="75"/>
      <c r="AW12" s="75"/>
    </row>
    <row r="13" spans="2:49" s="73" customFormat="1">
      <c r="B13" s="94" t="s">
        <v>97</v>
      </c>
      <c r="C13" s="84">
        <v>5.883</v>
      </c>
      <c r="D13" s="84">
        <v>5.8140000000000001</v>
      </c>
      <c r="E13" s="84">
        <v>4.62</v>
      </c>
      <c r="F13" s="84">
        <v>0.77800000000000002</v>
      </c>
      <c r="G13" s="84">
        <v>0.41599999999999998</v>
      </c>
      <c r="H13" s="84">
        <v>1.194</v>
      </c>
      <c r="I13" s="84">
        <v>4.9749999999999996</v>
      </c>
      <c r="J13" s="85"/>
      <c r="K13" s="86" t="s">
        <v>116</v>
      </c>
      <c r="L13" s="87">
        <v>-6.9000000000000006E-2</v>
      </c>
      <c r="M13" s="87">
        <v>-0.84699999999999998</v>
      </c>
      <c r="N13" s="87">
        <v>0.48799999999999999</v>
      </c>
      <c r="O13" s="86" t="s">
        <v>116</v>
      </c>
      <c r="P13" s="87"/>
      <c r="Q13" s="86" t="s">
        <v>116</v>
      </c>
      <c r="R13" s="86" t="s">
        <v>116</v>
      </c>
      <c r="S13" s="88"/>
      <c r="T13" s="85">
        <v>-0.38400000000000001</v>
      </c>
      <c r="U13" s="85">
        <v>-6.9000000000000006E-2</v>
      </c>
      <c r="V13" s="85">
        <v>0.57899999999999996</v>
      </c>
      <c r="W13" s="89"/>
      <c r="X13" s="85">
        <v>-1E-3</v>
      </c>
      <c r="Y13" s="90" t="s">
        <v>116</v>
      </c>
      <c r="Z13" s="90" t="s">
        <v>116</v>
      </c>
      <c r="AA13" s="90" t="s">
        <v>116</v>
      </c>
      <c r="AB13" s="91"/>
      <c r="AC13" s="85">
        <v>14.303000000000001</v>
      </c>
      <c r="AD13" s="90" t="s">
        <v>116</v>
      </c>
      <c r="AE13" s="90" t="s">
        <v>116</v>
      </c>
      <c r="AF13" s="93" t="s">
        <v>116</v>
      </c>
      <c r="AH13" s="74"/>
      <c r="AI13" s="75"/>
      <c r="AJ13" s="75"/>
      <c r="AK13" s="75"/>
      <c r="AL13" s="75"/>
      <c r="AM13" s="75"/>
      <c r="AN13" s="76"/>
      <c r="AO13" s="76"/>
      <c r="AP13" s="76"/>
      <c r="AQ13" s="76"/>
      <c r="AR13" s="75"/>
      <c r="AS13" s="75"/>
      <c r="AT13" s="75"/>
      <c r="AU13" s="75"/>
      <c r="AV13" s="75"/>
      <c r="AW13" s="75"/>
    </row>
    <row r="14" spans="2:49" s="73" customFormat="1">
      <c r="B14" s="94" t="s">
        <v>98</v>
      </c>
      <c r="C14" s="84">
        <v>6.2030000000000003</v>
      </c>
      <c r="D14" s="84">
        <v>6.4119999999999999</v>
      </c>
      <c r="E14" s="84">
        <v>5.0549999999999997</v>
      </c>
      <c r="F14" s="84">
        <v>0.89700000000000002</v>
      </c>
      <c r="G14" s="84">
        <v>0.46</v>
      </c>
      <c r="H14" s="84">
        <v>1.357</v>
      </c>
      <c r="I14" s="84">
        <v>5.2750000000000004</v>
      </c>
      <c r="J14" s="85"/>
      <c r="K14" s="86" t="s">
        <v>116</v>
      </c>
      <c r="L14" s="87">
        <v>0.20899999999999999</v>
      </c>
      <c r="M14" s="87">
        <v>-0.68799999999999994</v>
      </c>
      <c r="N14" s="87">
        <v>0.29699999999999999</v>
      </c>
      <c r="O14" s="86" t="s">
        <v>116</v>
      </c>
      <c r="P14" s="87"/>
      <c r="Q14" s="86" t="s">
        <v>116</v>
      </c>
      <c r="R14" s="86" t="s">
        <v>116</v>
      </c>
      <c r="S14" s="88"/>
      <c r="T14" s="85">
        <v>-0.3</v>
      </c>
      <c r="U14" s="85">
        <v>0.20899999999999999</v>
      </c>
      <c r="V14" s="85">
        <v>0.63400000000000001</v>
      </c>
      <c r="W14" s="89"/>
      <c r="X14" s="85">
        <v>0.154</v>
      </c>
      <c r="Y14" s="90" t="s">
        <v>116</v>
      </c>
      <c r="Z14" s="90" t="s">
        <v>116</v>
      </c>
      <c r="AA14" s="90" t="s">
        <v>116</v>
      </c>
      <c r="AB14" s="91"/>
      <c r="AC14" s="85">
        <v>15.536</v>
      </c>
      <c r="AD14" s="90" t="s">
        <v>116</v>
      </c>
      <c r="AE14" s="90" t="s">
        <v>116</v>
      </c>
      <c r="AF14" s="93" t="s">
        <v>116</v>
      </c>
      <c r="AH14" s="74"/>
      <c r="AI14" s="75"/>
      <c r="AJ14" s="75"/>
      <c r="AK14" s="75"/>
      <c r="AL14" s="75"/>
      <c r="AM14" s="75"/>
      <c r="AN14" s="76"/>
      <c r="AO14" s="76"/>
      <c r="AP14" s="76"/>
      <c r="AQ14" s="76"/>
      <c r="AR14" s="75"/>
      <c r="AS14" s="75"/>
      <c r="AT14" s="75"/>
      <c r="AU14" s="75"/>
      <c r="AV14" s="75"/>
      <c r="AW14" s="75"/>
    </row>
    <row r="15" spans="2:49" s="73" customFormat="1">
      <c r="B15" s="94" t="s">
        <v>99</v>
      </c>
      <c r="C15" s="84">
        <v>6.34</v>
      </c>
      <c r="D15" s="84">
        <v>6.758</v>
      </c>
      <c r="E15" s="84">
        <v>5.2729999999999997</v>
      </c>
      <c r="F15" s="84">
        <v>1.0109999999999999</v>
      </c>
      <c r="G15" s="84">
        <v>0.47399999999999998</v>
      </c>
      <c r="H15" s="84">
        <v>1.4850000000000001</v>
      </c>
      <c r="I15" s="84">
        <v>5.29</v>
      </c>
      <c r="J15" s="85"/>
      <c r="K15" s="86" t="s">
        <v>116</v>
      </c>
      <c r="L15" s="87">
        <v>0.41799999999999998</v>
      </c>
      <c r="M15" s="87">
        <v>-0.59299999999999997</v>
      </c>
      <c r="N15" s="87">
        <v>7.5999999999999998E-2</v>
      </c>
      <c r="O15" s="86" t="s">
        <v>116</v>
      </c>
      <c r="P15" s="87"/>
      <c r="Q15" s="86" t="s">
        <v>116</v>
      </c>
      <c r="R15" s="86" t="s">
        <v>116</v>
      </c>
      <c r="S15" s="88"/>
      <c r="T15" s="85">
        <v>-0.158</v>
      </c>
      <c r="U15" s="85">
        <v>0.41799999999999998</v>
      </c>
      <c r="V15" s="85">
        <v>0.65700000000000003</v>
      </c>
      <c r="W15" s="89"/>
      <c r="X15" s="85">
        <v>0.29399999999999998</v>
      </c>
      <c r="Y15" s="90" t="s">
        <v>116</v>
      </c>
      <c r="Z15" s="90" t="s">
        <v>116</v>
      </c>
      <c r="AA15" s="90" t="s">
        <v>116</v>
      </c>
      <c r="AB15" s="91"/>
      <c r="AC15" s="85">
        <v>16.684999999999999</v>
      </c>
      <c r="AD15" s="90" t="s">
        <v>116</v>
      </c>
      <c r="AE15" s="90" t="s">
        <v>116</v>
      </c>
      <c r="AF15" s="93" t="s">
        <v>116</v>
      </c>
      <c r="AH15" s="74"/>
      <c r="AI15" s="75"/>
      <c r="AJ15" s="75"/>
      <c r="AK15" s="75"/>
      <c r="AL15" s="75"/>
      <c r="AM15" s="75"/>
      <c r="AN15" s="76"/>
      <c r="AO15" s="76"/>
      <c r="AP15" s="76"/>
      <c r="AQ15" s="76"/>
      <c r="AR15" s="75"/>
      <c r="AS15" s="75"/>
      <c r="AT15" s="75"/>
      <c r="AU15" s="75"/>
      <c r="AV15" s="75"/>
      <c r="AW15" s="75"/>
    </row>
    <row r="16" spans="2:49" s="73" customFormat="1">
      <c r="B16" s="94" t="s">
        <v>100</v>
      </c>
      <c r="C16" s="84">
        <v>6.5940000000000003</v>
      </c>
      <c r="D16" s="84">
        <v>6.851</v>
      </c>
      <c r="E16" s="84">
        <v>5.4779999999999998</v>
      </c>
      <c r="F16" s="84">
        <v>0.874</v>
      </c>
      <c r="G16" s="84">
        <v>0.499</v>
      </c>
      <c r="H16" s="84">
        <v>1.373</v>
      </c>
      <c r="I16" s="84">
        <v>5.4409999999999998</v>
      </c>
      <c r="J16" s="85"/>
      <c r="K16" s="86" t="s">
        <v>116</v>
      </c>
      <c r="L16" s="87">
        <v>0.25700000000000001</v>
      </c>
      <c r="M16" s="87">
        <v>-0.61699999999999999</v>
      </c>
      <c r="N16" s="87">
        <v>0.19</v>
      </c>
      <c r="O16" s="86" t="s">
        <v>116</v>
      </c>
      <c r="P16" s="87"/>
      <c r="Q16" s="86" t="s">
        <v>116</v>
      </c>
      <c r="R16" s="86" t="s">
        <v>116</v>
      </c>
      <c r="S16" s="88"/>
      <c r="T16" s="85">
        <v>-0.307</v>
      </c>
      <c r="U16" s="85">
        <v>0.25700000000000001</v>
      </c>
      <c r="V16" s="85">
        <v>0.65600000000000003</v>
      </c>
      <c r="W16" s="89"/>
      <c r="X16" s="85">
        <v>0.113</v>
      </c>
      <c r="Y16" s="90" t="s">
        <v>116</v>
      </c>
      <c r="Z16" s="90" t="s">
        <v>116</v>
      </c>
      <c r="AA16" s="90" t="s">
        <v>116</v>
      </c>
      <c r="AB16" s="91"/>
      <c r="AC16" s="85">
        <v>17.600999999999999</v>
      </c>
      <c r="AD16" s="90" t="s">
        <v>116</v>
      </c>
      <c r="AE16" s="90" t="s">
        <v>116</v>
      </c>
      <c r="AF16" s="93" t="s">
        <v>116</v>
      </c>
      <c r="AH16" s="74"/>
      <c r="AI16" s="75"/>
      <c r="AJ16" s="75"/>
      <c r="AK16" s="75"/>
      <c r="AL16" s="75"/>
      <c r="AM16" s="75"/>
      <c r="AN16" s="76"/>
      <c r="AO16" s="76"/>
      <c r="AP16" s="76"/>
      <c r="AQ16" s="76"/>
      <c r="AR16" s="75"/>
      <c r="AS16" s="75"/>
      <c r="AT16" s="75"/>
      <c r="AU16" s="75"/>
      <c r="AV16" s="75"/>
      <c r="AW16" s="75"/>
    </row>
    <row r="17" spans="1:49" s="73" customFormat="1">
      <c r="B17" s="94" t="s">
        <v>101</v>
      </c>
      <c r="C17" s="84">
        <v>7.04</v>
      </c>
      <c r="D17" s="84">
        <v>7.0019999999999998</v>
      </c>
      <c r="E17" s="84">
        <v>5.6109999999999998</v>
      </c>
      <c r="F17" s="84">
        <v>0.84399999999999997</v>
      </c>
      <c r="G17" s="84">
        <v>0.54700000000000004</v>
      </c>
      <c r="H17" s="84">
        <v>1.391</v>
      </c>
      <c r="I17" s="84">
        <v>5.8029999999999999</v>
      </c>
      <c r="J17" s="85"/>
      <c r="K17" s="86" t="s">
        <v>116</v>
      </c>
      <c r="L17" s="87">
        <v>-3.7999999999999999E-2</v>
      </c>
      <c r="M17" s="87">
        <v>-0.88200000000000001</v>
      </c>
      <c r="N17" s="87">
        <v>0.53900000000000003</v>
      </c>
      <c r="O17" s="86" t="s">
        <v>116</v>
      </c>
      <c r="P17" s="87"/>
      <c r="Q17" s="86" t="s">
        <v>116</v>
      </c>
      <c r="R17" s="86" t="s">
        <v>116</v>
      </c>
      <c r="S17" s="88"/>
      <c r="T17" s="85">
        <v>-0.55600000000000005</v>
      </c>
      <c r="U17" s="85">
        <v>-3.7999999999999999E-2</v>
      </c>
      <c r="V17" s="85">
        <v>0.74199999999999999</v>
      </c>
      <c r="W17" s="89"/>
      <c r="X17" s="85">
        <v>-0.108</v>
      </c>
      <c r="Y17" s="90" t="s">
        <v>116</v>
      </c>
      <c r="Z17" s="90" t="s">
        <v>116</v>
      </c>
      <c r="AA17" s="90" t="s">
        <v>116</v>
      </c>
      <c r="AB17" s="91"/>
      <c r="AC17" s="85">
        <v>19.573</v>
      </c>
      <c r="AD17" s="90" t="s">
        <v>116</v>
      </c>
      <c r="AE17" s="90" t="s">
        <v>116</v>
      </c>
      <c r="AF17" s="95">
        <v>3.5001174536058257</v>
      </c>
      <c r="AH17" s="74"/>
      <c r="AI17" s="75"/>
      <c r="AJ17" s="75"/>
      <c r="AK17" s="75"/>
      <c r="AL17" s="75"/>
      <c r="AM17" s="75"/>
      <c r="AN17" s="76"/>
      <c r="AO17" s="76"/>
      <c r="AP17" s="76"/>
      <c r="AQ17" s="76"/>
      <c r="AR17" s="75"/>
      <c r="AS17" s="75"/>
      <c r="AT17" s="75"/>
      <c r="AU17" s="75"/>
      <c r="AV17" s="75"/>
      <c r="AW17" s="75"/>
    </row>
    <row r="18" spans="1:49" s="73" customFormat="1">
      <c r="B18" s="94" t="s">
        <v>102</v>
      </c>
      <c r="C18" s="84">
        <v>7.5279999999999996</v>
      </c>
      <c r="D18" s="84">
        <v>7.61</v>
      </c>
      <c r="E18" s="84">
        <v>6.1130000000000004</v>
      </c>
      <c r="F18" s="84">
        <v>0.89900000000000002</v>
      </c>
      <c r="G18" s="84">
        <v>0.59799999999999998</v>
      </c>
      <c r="H18" s="84">
        <v>1.4970000000000001</v>
      </c>
      <c r="I18" s="84">
        <v>6.19</v>
      </c>
      <c r="J18" s="85"/>
      <c r="K18" s="86" t="s">
        <v>116</v>
      </c>
      <c r="L18" s="87">
        <v>8.2000000000000003E-2</v>
      </c>
      <c r="M18" s="87">
        <v>-0.81699999999999995</v>
      </c>
      <c r="N18" s="87">
        <v>0.39100000000000001</v>
      </c>
      <c r="O18" s="86" t="s">
        <v>116</v>
      </c>
      <c r="P18" s="87"/>
      <c r="Q18" s="86" t="s">
        <v>116</v>
      </c>
      <c r="R18" s="86" t="s">
        <v>116</v>
      </c>
      <c r="S18" s="88"/>
      <c r="T18" s="85">
        <v>-0.38</v>
      </c>
      <c r="U18" s="85">
        <v>8.2000000000000003E-2</v>
      </c>
      <c r="V18" s="85">
        <v>0.73099999999999998</v>
      </c>
      <c r="W18" s="89"/>
      <c r="X18" s="85">
        <v>3.2000000000000001E-2</v>
      </c>
      <c r="Y18" s="90" t="s">
        <v>116</v>
      </c>
      <c r="Z18" s="90" t="s">
        <v>116</v>
      </c>
      <c r="AA18" s="90" t="s">
        <v>116</v>
      </c>
      <c r="AB18" s="91"/>
      <c r="AC18" s="85">
        <v>21.161999999999999</v>
      </c>
      <c r="AD18" s="85">
        <v>21.81</v>
      </c>
      <c r="AE18" s="90" t="s">
        <v>116</v>
      </c>
      <c r="AF18" s="95">
        <v>3.7350246652572228</v>
      </c>
      <c r="AH18" s="74"/>
      <c r="AI18" s="75"/>
      <c r="AJ18" s="75"/>
      <c r="AK18" s="75"/>
      <c r="AL18" s="75"/>
      <c r="AM18" s="75"/>
      <c r="AN18" s="76"/>
      <c r="AO18" s="76"/>
      <c r="AP18" s="76"/>
      <c r="AQ18" s="76"/>
      <c r="AR18" s="75"/>
      <c r="AS18" s="75"/>
      <c r="AT18" s="75"/>
      <c r="AU18" s="75"/>
      <c r="AV18" s="75"/>
      <c r="AW18" s="75"/>
    </row>
    <row r="19" spans="1:49" s="73" customFormat="1">
      <c r="B19" s="94" t="s">
        <v>103</v>
      </c>
      <c r="C19" s="84">
        <v>7.9160000000000004</v>
      </c>
      <c r="D19" s="84">
        <v>7.9219999999999997</v>
      </c>
      <c r="E19" s="84">
        <v>6.3879999999999999</v>
      </c>
      <c r="F19" s="84">
        <v>0.89200000000000002</v>
      </c>
      <c r="G19" s="84">
        <v>0.64200000000000002</v>
      </c>
      <c r="H19" s="84">
        <v>1.534</v>
      </c>
      <c r="I19" s="84">
        <v>6.5090000000000003</v>
      </c>
      <c r="J19" s="85"/>
      <c r="K19" s="86" t="s">
        <v>116</v>
      </c>
      <c r="L19" s="87">
        <v>6.0000000000000001E-3</v>
      </c>
      <c r="M19" s="87">
        <v>-0.88600000000000001</v>
      </c>
      <c r="N19" s="87">
        <v>0.501</v>
      </c>
      <c r="O19" s="86" t="s">
        <v>116</v>
      </c>
      <c r="P19" s="87"/>
      <c r="Q19" s="86" t="s">
        <v>116</v>
      </c>
      <c r="R19" s="86" t="s">
        <v>116</v>
      </c>
      <c r="S19" s="88"/>
      <c r="T19" s="85">
        <v>-0.46800000000000003</v>
      </c>
      <c r="U19" s="85">
        <v>6.0000000000000001E-3</v>
      </c>
      <c r="V19" s="85">
        <v>0.76900000000000002</v>
      </c>
      <c r="W19" s="89"/>
      <c r="X19" s="85">
        <v>-9.8000000000000004E-2</v>
      </c>
      <c r="Y19" s="90" t="s">
        <v>116</v>
      </c>
      <c r="Z19" s="90" t="s">
        <v>116</v>
      </c>
      <c r="AA19" s="90" t="s">
        <v>116</v>
      </c>
      <c r="AB19" s="91"/>
      <c r="AC19" s="85">
        <v>22.509</v>
      </c>
      <c r="AD19" s="85">
        <v>23.004000000000001</v>
      </c>
      <c r="AE19" s="90" t="s">
        <v>116</v>
      </c>
      <c r="AF19" s="95">
        <v>3.8759689922480614</v>
      </c>
      <c r="AH19" s="74"/>
      <c r="AI19" s="75"/>
      <c r="AJ19" s="75"/>
      <c r="AK19" s="75"/>
      <c r="AL19" s="75"/>
      <c r="AM19" s="75"/>
      <c r="AN19" s="76"/>
      <c r="AO19" s="76"/>
      <c r="AP19" s="76"/>
      <c r="AQ19" s="76"/>
      <c r="AR19" s="75"/>
      <c r="AS19" s="75"/>
      <c r="AT19" s="75"/>
      <c r="AU19" s="75"/>
      <c r="AV19" s="75"/>
      <c r="AW19" s="75"/>
    </row>
    <row r="20" spans="1:49" s="73" customFormat="1">
      <c r="B20" s="94" t="s">
        <v>104</v>
      </c>
      <c r="C20" s="84">
        <v>8.3190000000000008</v>
      </c>
      <c r="D20" s="84">
        <v>8.39</v>
      </c>
      <c r="E20" s="84">
        <v>6.766</v>
      </c>
      <c r="F20" s="84">
        <v>0.95099999999999996</v>
      </c>
      <c r="G20" s="84">
        <v>0.67300000000000004</v>
      </c>
      <c r="H20" s="84">
        <v>1.6240000000000001</v>
      </c>
      <c r="I20" s="84">
        <v>6.8920000000000003</v>
      </c>
      <c r="J20" s="85"/>
      <c r="K20" s="86" t="s">
        <v>116</v>
      </c>
      <c r="L20" s="87">
        <v>7.0999999999999994E-2</v>
      </c>
      <c r="M20" s="87">
        <v>-0.88</v>
      </c>
      <c r="N20" s="87">
        <v>0.54600000000000004</v>
      </c>
      <c r="O20" s="86" t="s">
        <v>116</v>
      </c>
      <c r="P20" s="87"/>
      <c r="Q20" s="86" t="s">
        <v>116</v>
      </c>
      <c r="R20" s="86" t="s">
        <v>116</v>
      </c>
      <c r="S20" s="88"/>
      <c r="T20" s="85">
        <v>-0.52</v>
      </c>
      <c r="U20" s="85">
        <v>7.0999999999999994E-2</v>
      </c>
      <c r="V20" s="85">
        <v>0.79300000000000004</v>
      </c>
      <c r="W20" s="89"/>
      <c r="X20" s="85">
        <v>-0.17</v>
      </c>
      <c r="Y20" s="90" t="s">
        <v>116</v>
      </c>
      <c r="Z20" s="90" t="s">
        <v>116</v>
      </c>
      <c r="AA20" s="90" t="s">
        <v>116</v>
      </c>
      <c r="AB20" s="91"/>
      <c r="AC20" s="85">
        <v>23.334</v>
      </c>
      <c r="AD20" s="85">
        <v>23.956</v>
      </c>
      <c r="AE20" s="90" t="s">
        <v>116</v>
      </c>
      <c r="AF20" s="95">
        <v>3.9699318769086203</v>
      </c>
      <c r="AH20" s="74"/>
      <c r="AI20" s="75"/>
      <c r="AJ20" s="75"/>
      <c r="AK20" s="75"/>
      <c r="AL20" s="75"/>
      <c r="AM20" s="75"/>
      <c r="AN20" s="76"/>
      <c r="AO20" s="76"/>
      <c r="AP20" s="76"/>
      <c r="AQ20" s="76"/>
      <c r="AR20" s="75"/>
      <c r="AS20" s="75"/>
      <c r="AT20" s="75"/>
      <c r="AU20" s="75"/>
      <c r="AV20" s="75"/>
      <c r="AW20" s="75"/>
    </row>
    <row r="21" spans="1:49" s="73" customFormat="1">
      <c r="B21" s="94" t="s">
        <v>105</v>
      </c>
      <c r="C21" s="84">
        <v>8.3719999999999999</v>
      </c>
      <c r="D21" s="84">
        <v>8.9410000000000007</v>
      </c>
      <c r="E21" s="84">
        <v>7.2320000000000002</v>
      </c>
      <c r="F21" s="84">
        <v>1.024</v>
      </c>
      <c r="G21" s="84">
        <v>0.68500000000000005</v>
      </c>
      <c r="H21" s="84">
        <v>1.7090000000000001</v>
      </c>
      <c r="I21" s="84">
        <v>7.0720000000000001</v>
      </c>
      <c r="J21" s="85"/>
      <c r="K21" s="86" t="s">
        <v>116</v>
      </c>
      <c r="L21" s="87">
        <v>0.56899999999999995</v>
      </c>
      <c r="M21" s="87">
        <v>-0.45500000000000002</v>
      </c>
      <c r="N21" s="87">
        <v>0.36299999999999999</v>
      </c>
      <c r="O21" s="86" t="s">
        <v>116</v>
      </c>
      <c r="P21" s="87"/>
      <c r="Q21" s="86" t="s">
        <v>116</v>
      </c>
      <c r="R21" s="86" t="s">
        <v>116</v>
      </c>
      <c r="S21" s="88"/>
      <c r="T21" s="85">
        <v>-0.28199999999999997</v>
      </c>
      <c r="U21" s="85">
        <v>0.56899999999999995</v>
      </c>
      <c r="V21" s="85">
        <v>0.81899999999999995</v>
      </c>
      <c r="W21" s="89"/>
      <c r="X21" s="85">
        <v>5.7000000000000002E-2</v>
      </c>
      <c r="Y21" s="90" t="s">
        <v>116</v>
      </c>
      <c r="Z21" s="90" t="s">
        <v>116</v>
      </c>
      <c r="AA21" s="90" t="s">
        <v>116</v>
      </c>
      <c r="AB21" s="91"/>
      <c r="AC21" s="85">
        <v>24.872</v>
      </c>
      <c r="AD21" s="85">
        <v>25.788</v>
      </c>
      <c r="AE21" s="90" t="s">
        <v>116</v>
      </c>
      <c r="AF21" s="95">
        <v>3.9934225980737605</v>
      </c>
      <c r="AH21" s="74"/>
      <c r="AI21" s="75"/>
      <c r="AJ21" s="75"/>
      <c r="AK21" s="75"/>
      <c r="AL21" s="75"/>
      <c r="AM21" s="75"/>
      <c r="AN21" s="76"/>
      <c r="AO21" s="76"/>
      <c r="AP21" s="76"/>
      <c r="AQ21" s="76"/>
      <c r="AR21" s="75"/>
      <c r="AS21" s="75"/>
      <c r="AT21" s="75"/>
      <c r="AU21" s="75"/>
      <c r="AV21" s="75"/>
      <c r="AW21" s="75"/>
    </row>
    <row r="22" spans="1:49" s="73" customFormat="1">
      <c r="B22" s="94" t="s">
        <v>106</v>
      </c>
      <c r="C22" s="84">
        <v>8.9130000000000003</v>
      </c>
      <c r="D22" s="84">
        <v>9.5749999999999993</v>
      </c>
      <c r="E22" s="84">
        <v>7.7670000000000003</v>
      </c>
      <c r="F22" s="84">
        <v>1.0660000000000001</v>
      </c>
      <c r="G22" s="84">
        <v>0.74199999999999999</v>
      </c>
      <c r="H22" s="84">
        <v>1.8080000000000001</v>
      </c>
      <c r="I22" s="84">
        <v>7.4290000000000003</v>
      </c>
      <c r="J22" s="85"/>
      <c r="K22" s="86" t="s">
        <v>116</v>
      </c>
      <c r="L22" s="87">
        <v>0.66200000000000003</v>
      </c>
      <c r="M22" s="87">
        <v>-0.40400000000000003</v>
      </c>
      <c r="N22" s="87">
        <v>0.36699999999999999</v>
      </c>
      <c r="O22" s="86" t="s">
        <v>116</v>
      </c>
      <c r="P22" s="87"/>
      <c r="Q22" s="86" t="s">
        <v>116</v>
      </c>
      <c r="R22" s="86" t="s">
        <v>116</v>
      </c>
      <c r="S22" s="88"/>
      <c r="T22" s="85">
        <v>-0.21099999999999999</v>
      </c>
      <c r="U22" s="85">
        <v>0.66200000000000003</v>
      </c>
      <c r="V22" s="85">
        <v>0.88700000000000001</v>
      </c>
      <c r="W22" s="89"/>
      <c r="X22" s="85">
        <v>0.16800000000000001</v>
      </c>
      <c r="Y22" s="90" t="s">
        <v>116</v>
      </c>
      <c r="Z22" s="90" t="s">
        <v>116</v>
      </c>
      <c r="AA22" s="90" t="s">
        <v>116</v>
      </c>
      <c r="AB22" s="91"/>
      <c r="AC22" s="85">
        <v>26.640999999999998</v>
      </c>
      <c r="AD22" s="85">
        <v>27.584</v>
      </c>
      <c r="AE22" s="90" t="s">
        <v>116</v>
      </c>
      <c r="AF22" s="95">
        <v>4.0873854827343195</v>
      </c>
      <c r="AH22" s="74"/>
      <c r="AI22" s="75"/>
      <c r="AJ22" s="75"/>
      <c r="AK22" s="75"/>
      <c r="AL22" s="75"/>
      <c r="AM22" s="75"/>
      <c r="AN22" s="76"/>
      <c r="AO22" s="76"/>
      <c r="AP22" s="76"/>
      <c r="AQ22" s="76"/>
      <c r="AR22" s="75"/>
      <c r="AS22" s="75"/>
      <c r="AT22" s="75"/>
      <c r="AU22" s="75"/>
      <c r="AV22" s="75"/>
      <c r="AW22" s="75"/>
    </row>
    <row r="23" spans="1:49" s="73" customFormat="1">
      <c r="B23" s="94" t="s">
        <v>107</v>
      </c>
      <c r="C23" s="84">
        <v>9.98</v>
      </c>
      <c r="D23" s="84">
        <v>10.59</v>
      </c>
      <c r="E23" s="84">
        <v>8.4860000000000007</v>
      </c>
      <c r="F23" s="84">
        <v>1.2390000000000001</v>
      </c>
      <c r="G23" s="84">
        <v>0.86499999999999999</v>
      </c>
      <c r="H23" s="84">
        <v>2.1040000000000001</v>
      </c>
      <c r="I23" s="84">
        <v>8.4</v>
      </c>
      <c r="J23" s="85"/>
      <c r="K23" s="86" t="s">
        <v>116</v>
      </c>
      <c r="L23" s="87">
        <v>0.61</v>
      </c>
      <c r="M23" s="87">
        <v>-0.629</v>
      </c>
      <c r="N23" s="87">
        <v>0.50800000000000001</v>
      </c>
      <c r="O23" s="86" t="s">
        <v>116</v>
      </c>
      <c r="P23" s="87"/>
      <c r="Q23" s="86" t="s">
        <v>116</v>
      </c>
      <c r="R23" s="86" t="s">
        <v>116</v>
      </c>
      <c r="S23" s="88"/>
      <c r="T23" s="85">
        <v>-0.47</v>
      </c>
      <c r="U23" s="85">
        <v>0.61</v>
      </c>
      <c r="V23" s="85">
        <v>0.94899999999999995</v>
      </c>
      <c r="W23" s="89"/>
      <c r="X23" s="85">
        <v>4.7E-2</v>
      </c>
      <c r="Y23" s="90" t="s">
        <v>116</v>
      </c>
      <c r="Z23" s="90" t="s">
        <v>116</v>
      </c>
      <c r="AA23" s="90" t="s">
        <v>116</v>
      </c>
      <c r="AB23" s="91"/>
      <c r="AC23" s="85">
        <v>28.14</v>
      </c>
      <c r="AD23" s="85">
        <v>28.844000000000001</v>
      </c>
      <c r="AE23" s="90" t="s">
        <v>116</v>
      </c>
      <c r="AF23" s="95">
        <v>4.2518205308902983</v>
      </c>
      <c r="AH23" s="74"/>
      <c r="AI23" s="75"/>
      <c r="AJ23" s="75"/>
      <c r="AK23" s="75"/>
      <c r="AL23" s="75"/>
      <c r="AM23" s="75"/>
      <c r="AN23" s="76"/>
      <c r="AO23" s="76"/>
      <c r="AP23" s="76"/>
      <c r="AQ23" s="76"/>
      <c r="AR23" s="75"/>
      <c r="AS23" s="75"/>
      <c r="AT23" s="75"/>
      <c r="AU23" s="75"/>
      <c r="AV23" s="75"/>
      <c r="AW23" s="75"/>
    </row>
    <row r="24" spans="1:49" s="73" customFormat="1">
      <c r="B24" s="94" t="s">
        <v>108</v>
      </c>
      <c r="C24" s="84">
        <v>10.449</v>
      </c>
      <c r="D24" s="84">
        <v>10.987</v>
      </c>
      <c r="E24" s="84">
        <v>8.8079999999999998</v>
      </c>
      <c r="F24" s="84">
        <v>1.258</v>
      </c>
      <c r="G24" s="84">
        <v>0.92100000000000004</v>
      </c>
      <c r="H24" s="84">
        <v>2.1789999999999998</v>
      </c>
      <c r="I24" s="84">
        <v>8.7309999999999999</v>
      </c>
      <c r="J24" s="85"/>
      <c r="K24" s="86" t="s">
        <v>116</v>
      </c>
      <c r="L24" s="87">
        <v>0.53800000000000003</v>
      </c>
      <c r="M24" s="87">
        <v>-0.72</v>
      </c>
      <c r="N24" s="87">
        <v>0.55000000000000004</v>
      </c>
      <c r="O24" s="86" t="s">
        <v>116</v>
      </c>
      <c r="P24" s="87"/>
      <c r="Q24" s="86" t="s">
        <v>116</v>
      </c>
      <c r="R24" s="86" t="s">
        <v>116</v>
      </c>
      <c r="S24" s="88"/>
      <c r="T24" s="85">
        <v>-0.38400000000000001</v>
      </c>
      <c r="U24" s="85">
        <v>0.64600000000000002</v>
      </c>
      <c r="V24" s="85">
        <v>0.93500000000000005</v>
      </c>
      <c r="W24" s="89"/>
      <c r="X24" s="85">
        <v>6.7000000000000004E-2</v>
      </c>
      <c r="Y24" s="90" t="s">
        <v>116</v>
      </c>
      <c r="Z24" s="90" t="s">
        <v>116</v>
      </c>
      <c r="AA24" s="90" t="s">
        <v>116</v>
      </c>
      <c r="AB24" s="91"/>
      <c r="AC24" s="85">
        <v>29.451000000000001</v>
      </c>
      <c r="AD24" s="85">
        <v>30.385000000000002</v>
      </c>
      <c r="AE24" s="90" t="s">
        <v>116</v>
      </c>
      <c r="AF24" s="95">
        <v>4.3692741367159966</v>
      </c>
      <c r="AH24" s="74"/>
      <c r="AI24" s="75"/>
      <c r="AJ24" s="75"/>
      <c r="AK24" s="75"/>
      <c r="AL24" s="75"/>
      <c r="AM24" s="75"/>
      <c r="AN24" s="76"/>
      <c r="AO24" s="76"/>
      <c r="AP24" s="76"/>
      <c r="AQ24" s="76"/>
      <c r="AR24" s="75"/>
      <c r="AS24" s="75"/>
      <c r="AT24" s="75"/>
      <c r="AU24" s="75"/>
      <c r="AV24" s="75"/>
      <c r="AW24" s="75"/>
    </row>
    <row r="25" spans="1:49" s="73" customFormat="1">
      <c r="B25" s="94" t="s">
        <v>109</v>
      </c>
      <c r="C25" s="84">
        <v>11.055999999999999</v>
      </c>
      <c r="D25" s="84">
        <v>11.919</v>
      </c>
      <c r="E25" s="84">
        <v>9.15</v>
      </c>
      <c r="F25" s="84">
        <v>1.7669999999999999</v>
      </c>
      <c r="G25" s="84">
        <v>1.002</v>
      </c>
      <c r="H25" s="84">
        <v>2.7690000000000001</v>
      </c>
      <c r="I25" s="84">
        <v>9.16</v>
      </c>
      <c r="J25" s="85"/>
      <c r="K25" s="86" t="s">
        <v>116</v>
      </c>
      <c r="L25" s="87">
        <v>0.86299999999999999</v>
      </c>
      <c r="M25" s="87">
        <v>-0.90400000000000003</v>
      </c>
      <c r="N25" s="87">
        <v>0.28899999999999998</v>
      </c>
      <c r="O25" s="86" t="s">
        <v>116</v>
      </c>
      <c r="P25" s="87"/>
      <c r="Q25" s="86" t="s">
        <v>116</v>
      </c>
      <c r="R25" s="86" t="s">
        <v>116</v>
      </c>
      <c r="S25" s="88"/>
      <c r="T25" s="85">
        <v>0.30299999999999999</v>
      </c>
      <c r="U25" s="85">
        <v>0.98899999999999999</v>
      </c>
      <c r="V25" s="85">
        <v>0.98399999999999999</v>
      </c>
      <c r="W25" s="89"/>
      <c r="X25" s="85">
        <v>0.77300000000000002</v>
      </c>
      <c r="Y25" s="90" t="s">
        <v>116</v>
      </c>
      <c r="Z25" s="90" t="s">
        <v>116</v>
      </c>
      <c r="AA25" s="90" t="s">
        <v>116</v>
      </c>
      <c r="AB25" s="91"/>
      <c r="AC25" s="85">
        <v>31.925000000000001</v>
      </c>
      <c r="AD25" s="85">
        <v>33.343000000000004</v>
      </c>
      <c r="AE25" s="90" t="s">
        <v>116</v>
      </c>
      <c r="AF25" s="95">
        <v>4.463237021376556</v>
      </c>
      <c r="AH25" s="74"/>
      <c r="AI25" s="75"/>
      <c r="AJ25" s="75"/>
      <c r="AK25" s="75"/>
      <c r="AL25" s="75"/>
      <c r="AM25" s="75"/>
      <c r="AN25" s="76"/>
      <c r="AO25" s="76"/>
      <c r="AP25" s="76"/>
      <c r="AQ25" s="76"/>
      <c r="AR25" s="75"/>
      <c r="AS25" s="75"/>
      <c r="AT25" s="75"/>
      <c r="AU25" s="75"/>
      <c r="AV25" s="75"/>
      <c r="AW25" s="75"/>
    </row>
    <row r="26" spans="1:49" s="73" customFormat="1">
      <c r="B26" s="94" t="s">
        <v>110</v>
      </c>
      <c r="C26" s="84">
        <v>12.257</v>
      </c>
      <c r="D26" s="84">
        <v>12.907999999999999</v>
      </c>
      <c r="E26" s="84">
        <v>9.7240000000000002</v>
      </c>
      <c r="F26" s="84">
        <v>2.0960000000000001</v>
      </c>
      <c r="G26" s="84">
        <v>1.0880000000000001</v>
      </c>
      <c r="H26" s="84">
        <v>3.1840000000000002</v>
      </c>
      <c r="I26" s="84">
        <v>10.137</v>
      </c>
      <c r="J26" s="85"/>
      <c r="K26" s="86" t="s">
        <v>116</v>
      </c>
      <c r="L26" s="87">
        <v>0.65100000000000002</v>
      </c>
      <c r="M26" s="87">
        <v>-1.4450000000000001</v>
      </c>
      <c r="N26" s="87">
        <v>0.53900000000000003</v>
      </c>
      <c r="O26" s="86" t="s">
        <v>116</v>
      </c>
      <c r="P26" s="87"/>
      <c r="Q26" s="86" t="s">
        <v>116</v>
      </c>
      <c r="R26" s="86" t="s">
        <v>116</v>
      </c>
      <c r="S26" s="88"/>
      <c r="T26" s="85">
        <v>0.32600000000000001</v>
      </c>
      <c r="U26" s="85">
        <v>0.91400000000000003</v>
      </c>
      <c r="V26" s="85">
        <v>0.98599999999999999</v>
      </c>
      <c r="W26" s="89"/>
      <c r="X26" s="85">
        <v>3.1E-2</v>
      </c>
      <c r="Y26" s="90" t="s">
        <v>116</v>
      </c>
      <c r="Z26" s="90" t="s">
        <v>116</v>
      </c>
      <c r="AA26" s="90" t="s">
        <v>116</v>
      </c>
      <c r="AB26" s="91"/>
      <c r="AC26" s="85">
        <v>34.856000000000002</v>
      </c>
      <c r="AD26" s="85">
        <v>36.164999999999999</v>
      </c>
      <c r="AE26" s="90" t="s">
        <v>116</v>
      </c>
      <c r="AF26" s="95">
        <v>4.6511627906976729</v>
      </c>
      <c r="AH26" s="74"/>
      <c r="AI26" s="75"/>
      <c r="AJ26" s="75"/>
      <c r="AK26" s="75"/>
      <c r="AL26" s="75"/>
      <c r="AM26" s="75"/>
      <c r="AN26" s="76"/>
      <c r="AO26" s="76"/>
      <c r="AP26" s="76"/>
      <c r="AQ26" s="76"/>
      <c r="AR26" s="75"/>
      <c r="AS26" s="75"/>
      <c r="AT26" s="75"/>
      <c r="AU26" s="75"/>
      <c r="AV26" s="75"/>
      <c r="AW26" s="75"/>
    </row>
    <row r="27" spans="1:49" s="96" customFormat="1" ht="15.75" customHeight="1">
      <c r="B27" s="97" t="s">
        <v>9</v>
      </c>
      <c r="C27" s="84">
        <v>13.846</v>
      </c>
      <c r="D27" s="84">
        <v>14.417</v>
      </c>
      <c r="E27" s="84">
        <v>10.965999999999999</v>
      </c>
      <c r="F27" s="84">
        <v>2.2509999999999999</v>
      </c>
      <c r="G27" s="84">
        <v>1.2</v>
      </c>
      <c r="H27" s="84">
        <v>3.4510000000000001</v>
      </c>
      <c r="I27" s="84">
        <v>11.497999999999999</v>
      </c>
      <c r="J27" s="85"/>
      <c r="K27" s="86" t="s">
        <v>116</v>
      </c>
      <c r="L27" s="87">
        <v>0.57099999999999995</v>
      </c>
      <c r="M27" s="87">
        <v>-1.68</v>
      </c>
      <c r="N27" s="87">
        <v>0.66200000000000003</v>
      </c>
      <c r="O27" s="86" t="s">
        <v>116</v>
      </c>
      <c r="P27" s="87"/>
      <c r="Q27" s="86" t="s">
        <v>116</v>
      </c>
      <c r="R27" s="86" t="s">
        <v>116</v>
      </c>
      <c r="S27" s="85"/>
      <c r="T27" s="85">
        <v>0.46899999999999997</v>
      </c>
      <c r="U27" s="85">
        <v>0.92200000000000004</v>
      </c>
      <c r="V27" s="85">
        <v>1.014</v>
      </c>
      <c r="W27" s="84"/>
      <c r="X27" s="85">
        <v>0.45700000000000002</v>
      </c>
      <c r="Y27" s="90" t="s">
        <v>116</v>
      </c>
      <c r="Z27" s="90" t="s">
        <v>116</v>
      </c>
      <c r="AA27" s="90" t="s">
        <v>116</v>
      </c>
      <c r="AB27" s="91"/>
      <c r="AC27" s="85">
        <v>37.465000000000003</v>
      </c>
      <c r="AD27" s="85">
        <v>38.759</v>
      </c>
      <c r="AE27" s="90" t="s">
        <v>116</v>
      </c>
      <c r="AF27" s="95">
        <v>4.909560723514212</v>
      </c>
      <c r="AG27" s="73"/>
      <c r="AH27" s="98"/>
      <c r="AI27" s="75"/>
      <c r="AJ27" s="75"/>
      <c r="AK27" s="99"/>
      <c r="AL27" s="99"/>
      <c r="AM27" s="99"/>
      <c r="AN27" s="100"/>
      <c r="AO27" s="100"/>
      <c r="AP27" s="100"/>
      <c r="AQ27" s="100"/>
      <c r="AR27" s="101"/>
      <c r="AS27" s="75"/>
      <c r="AT27" s="75"/>
      <c r="AU27" s="75"/>
      <c r="AV27" s="102"/>
      <c r="AW27" s="102"/>
    </row>
    <row r="28" spans="1:49" s="96" customFormat="1" ht="15.75" customHeight="1">
      <c r="B28" s="97" t="s">
        <v>10</v>
      </c>
      <c r="C28" s="84">
        <v>15.037000000000001</v>
      </c>
      <c r="D28" s="84">
        <v>15.994</v>
      </c>
      <c r="E28" s="84">
        <v>11.958</v>
      </c>
      <c r="F28" s="84">
        <v>2.6970000000000001</v>
      </c>
      <c r="G28" s="84">
        <v>1.339</v>
      </c>
      <c r="H28" s="84">
        <v>4.0359999999999996</v>
      </c>
      <c r="I28" s="84">
        <v>12.541</v>
      </c>
      <c r="J28" s="85"/>
      <c r="K28" s="86" t="s">
        <v>116</v>
      </c>
      <c r="L28" s="87">
        <v>0.95699999999999996</v>
      </c>
      <c r="M28" s="87">
        <v>-1.74</v>
      </c>
      <c r="N28" s="87">
        <v>0.38</v>
      </c>
      <c r="O28" s="86" t="s">
        <v>116</v>
      </c>
      <c r="P28" s="87"/>
      <c r="Q28" s="86" t="s">
        <v>116</v>
      </c>
      <c r="R28" s="86" t="s">
        <v>116</v>
      </c>
      <c r="S28" s="85"/>
      <c r="T28" s="85">
        <v>0.74299999999999999</v>
      </c>
      <c r="U28" s="85">
        <v>1.1659999999999999</v>
      </c>
      <c r="V28" s="85">
        <v>1.115</v>
      </c>
      <c r="W28" s="84"/>
      <c r="X28" s="85">
        <v>3.2000000000000001E-2</v>
      </c>
      <c r="Y28" s="90" t="s">
        <v>116</v>
      </c>
      <c r="Z28" s="90" t="s">
        <v>116</v>
      </c>
      <c r="AA28" s="90" t="s">
        <v>116</v>
      </c>
      <c r="AB28" s="91"/>
      <c r="AC28" s="85">
        <v>39.954999999999998</v>
      </c>
      <c r="AD28" s="85">
        <v>41.155999999999999</v>
      </c>
      <c r="AE28" s="90" t="s">
        <v>116</v>
      </c>
      <c r="AF28" s="95">
        <v>5.1679586563307494</v>
      </c>
      <c r="AG28" s="73"/>
      <c r="AH28" s="98"/>
      <c r="AI28" s="75"/>
      <c r="AJ28" s="75"/>
      <c r="AK28" s="99"/>
      <c r="AL28" s="99"/>
      <c r="AM28" s="99"/>
      <c r="AN28" s="103"/>
      <c r="AO28" s="103"/>
      <c r="AP28" s="103"/>
      <c r="AQ28" s="103"/>
      <c r="AR28" s="101"/>
      <c r="AS28" s="75"/>
      <c r="AT28" s="75"/>
      <c r="AU28" s="75"/>
      <c r="AV28" s="102"/>
      <c r="AW28" s="102"/>
    </row>
    <row r="29" spans="1:49" s="96" customFormat="1" ht="15.75" customHeight="1">
      <c r="B29" s="97" t="s">
        <v>11</v>
      </c>
      <c r="C29" s="84">
        <v>16.614999999999998</v>
      </c>
      <c r="D29" s="84">
        <v>18.251999999999999</v>
      </c>
      <c r="E29" s="84">
        <v>13.419</v>
      </c>
      <c r="F29" s="84">
        <v>3.3860000000000001</v>
      </c>
      <c r="G29" s="84">
        <v>1.4470000000000001</v>
      </c>
      <c r="H29" s="84">
        <v>4.8330000000000002</v>
      </c>
      <c r="I29" s="84">
        <v>13.861000000000001</v>
      </c>
      <c r="J29" s="85"/>
      <c r="K29" s="86" t="s">
        <v>116</v>
      </c>
      <c r="L29" s="87">
        <v>1.637</v>
      </c>
      <c r="M29" s="87">
        <v>-1.7490000000000001</v>
      </c>
      <c r="N29" s="87">
        <v>-7.8E-2</v>
      </c>
      <c r="O29" s="86" t="s">
        <v>116</v>
      </c>
      <c r="P29" s="87"/>
      <c r="Q29" s="86" t="s">
        <v>116</v>
      </c>
      <c r="R29" s="86" t="s">
        <v>116</v>
      </c>
      <c r="S29" s="85"/>
      <c r="T29" s="85">
        <v>1.3740000000000001</v>
      </c>
      <c r="U29" s="85">
        <v>2.0209999999999999</v>
      </c>
      <c r="V29" s="85">
        <v>1.224</v>
      </c>
      <c r="W29" s="84"/>
      <c r="X29" s="85">
        <v>0.63100000000000001</v>
      </c>
      <c r="Y29" s="90" t="s">
        <v>116</v>
      </c>
      <c r="Z29" s="90" t="s">
        <v>116</v>
      </c>
      <c r="AA29" s="90" t="s">
        <v>116</v>
      </c>
      <c r="AB29" s="91"/>
      <c r="AC29" s="85">
        <v>42.518000000000001</v>
      </c>
      <c r="AD29" s="85">
        <v>44.4</v>
      </c>
      <c r="AE29" s="90" t="s">
        <v>116</v>
      </c>
      <c r="AF29" s="95">
        <v>5.3089029833215866</v>
      </c>
      <c r="AG29" s="73"/>
      <c r="AH29" s="98"/>
      <c r="AI29" s="75"/>
      <c r="AJ29" s="75"/>
      <c r="AK29" s="99"/>
      <c r="AL29" s="99"/>
      <c r="AM29" s="99"/>
      <c r="AN29" s="103"/>
      <c r="AO29" s="103"/>
      <c r="AP29" s="103"/>
      <c r="AQ29" s="103"/>
      <c r="AR29" s="101"/>
      <c r="AS29" s="75"/>
      <c r="AT29" s="75"/>
      <c r="AU29" s="75"/>
      <c r="AV29" s="102"/>
      <c r="AW29" s="102"/>
    </row>
    <row r="30" spans="1:49" s="96" customFormat="1" ht="15.75" customHeight="1">
      <c r="B30" s="97" t="s">
        <v>12</v>
      </c>
      <c r="C30" s="84">
        <v>19.082999999999998</v>
      </c>
      <c r="D30" s="84">
        <v>19.353000000000002</v>
      </c>
      <c r="E30" s="84">
        <v>14.465</v>
      </c>
      <c r="F30" s="84">
        <v>3.2320000000000002</v>
      </c>
      <c r="G30" s="84">
        <v>1.6559999999999999</v>
      </c>
      <c r="H30" s="84">
        <v>4.8879999999999999</v>
      </c>
      <c r="I30" s="84">
        <v>15.814</v>
      </c>
      <c r="J30" s="85"/>
      <c r="K30" s="86" t="s">
        <v>116</v>
      </c>
      <c r="L30" s="87">
        <v>0.27</v>
      </c>
      <c r="M30" s="87">
        <v>-2.9620000000000002</v>
      </c>
      <c r="N30" s="87">
        <v>1.3879999999999999</v>
      </c>
      <c r="O30" s="86" t="s">
        <v>116</v>
      </c>
      <c r="P30" s="87"/>
      <c r="Q30" s="86" t="s">
        <v>116</v>
      </c>
      <c r="R30" s="86" t="s">
        <v>116</v>
      </c>
      <c r="S30" s="85"/>
      <c r="T30" s="85">
        <v>-0.29199999999999998</v>
      </c>
      <c r="U30" s="85">
        <v>0.376</v>
      </c>
      <c r="V30" s="85">
        <v>1.302</v>
      </c>
      <c r="W30" s="84"/>
      <c r="X30" s="85">
        <v>-0.313</v>
      </c>
      <c r="Y30" s="90" t="s">
        <v>116</v>
      </c>
      <c r="Z30" s="90" t="s">
        <v>116</v>
      </c>
      <c r="AA30" s="90" t="s">
        <v>116</v>
      </c>
      <c r="AB30" s="91"/>
      <c r="AC30" s="85">
        <v>46.777999999999999</v>
      </c>
      <c r="AD30" s="85">
        <v>48.713999999999999</v>
      </c>
      <c r="AE30" s="90" t="s">
        <v>116</v>
      </c>
      <c r="AF30" s="95">
        <v>5.5907916373032638</v>
      </c>
      <c r="AG30" s="73"/>
      <c r="AH30" s="98"/>
      <c r="AI30" s="75"/>
      <c r="AJ30" s="75"/>
      <c r="AK30" s="99"/>
      <c r="AL30" s="99"/>
      <c r="AM30" s="99"/>
      <c r="AN30" s="103"/>
      <c r="AO30" s="103"/>
      <c r="AP30" s="103"/>
      <c r="AQ30" s="103"/>
      <c r="AR30" s="101"/>
      <c r="AS30" s="75"/>
      <c r="AT30" s="75"/>
      <c r="AU30" s="75"/>
      <c r="AV30" s="102"/>
      <c r="AW30" s="102"/>
    </row>
    <row r="31" spans="1:49" s="96" customFormat="1" ht="15.75" customHeight="1">
      <c r="B31" s="97" t="s">
        <v>13</v>
      </c>
      <c r="C31" s="84">
        <v>21.279</v>
      </c>
      <c r="D31" s="84">
        <v>20.407</v>
      </c>
      <c r="E31" s="84">
        <v>15.404999999999999</v>
      </c>
      <c r="F31" s="84">
        <v>3.137</v>
      </c>
      <c r="G31" s="84">
        <v>1.865</v>
      </c>
      <c r="H31" s="84">
        <v>5.0019999999999998</v>
      </c>
      <c r="I31" s="84">
        <v>17.863</v>
      </c>
      <c r="J31" s="85"/>
      <c r="K31" s="86" t="s">
        <v>116</v>
      </c>
      <c r="L31" s="87">
        <v>-0.872</v>
      </c>
      <c r="M31" s="87">
        <v>-4.0090000000000003</v>
      </c>
      <c r="N31" s="87">
        <v>2.6139999999999999</v>
      </c>
      <c r="O31" s="86" t="s">
        <v>116</v>
      </c>
      <c r="P31" s="87"/>
      <c r="Q31" s="86" t="s">
        <v>116</v>
      </c>
      <c r="R31" s="86" t="s">
        <v>116</v>
      </c>
      <c r="S31" s="85"/>
      <c r="T31" s="85">
        <v>-1.081</v>
      </c>
      <c r="U31" s="85">
        <v>-0.76800000000000002</v>
      </c>
      <c r="V31" s="85">
        <v>1.3140000000000001</v>
      </c>
      <c r="W31" s="84"/>
      <c r="X31" s="85">
        <v>-0.189</v>
      </c>
      <c r="Y31" s="90" t="s">
        <v>116</v>
      </c>
      <c r="Z31" s="90" t="s">
        <v>116</v>
      </c>
      <c r="AA31" s="90" t="s">
        <v>116</v>
      </c>
      <c r="AB31" s="91"/>
      <c r="AC31" s="85">
        <v>50.863</v>
      </c>
      <c r="AD31" s="85">
        <v>54.113</v>
      </c>
      <c r="AE31" s="90" t="s">
        <v>116</v>
      </c>
      <c r="AF31" s="95">
        <v>5.990133897110641</v>
      </c>
      <c r="AG31" s="73"/>
      <c r="AH31" s="98"/>
      <c r="AI31" s="75"/>
      <c r="AJ31" s="75"/>
      <c r="AK31" s="99"/>
      <c r="AL31" s="99"/>
      <c r="AM31" s="99"/>
      <c r="AN31" s="103"/>
      <c r="AO31" s="103"/>
      <c r="AP31" s="103"/>
      <c r="AQ31" s="103"/>
      <c r="AR31" s="101"/>
      <c r="AS31" s="75"/>
      <c r="AT31" s="75"/>
      <c r="AU31" s="75"/>
      <c r="AV31" s="102"/>
      <c r="AW31" s="102"/>
    </row>
    <row r="32" spans="1:49">
      <c r="A32" s="104"/>
      <c r="B32" s="105" t="s">
        <v>14</v>
      </c>
      <c r="C32" s="84">
        <v>23.117000000000001</v>
      </c>
      <c r="D32" s="84">
        <v>22.794</v>
      </c>
      <c r="E32" s="84">
        <v>17.05</v>
      </c>
      <c r="F32" s="84">
        <v>3.6240000000000001</v>
      </c>
      <c r="G32" s="84">
        <v>2.12</v>
      </c>
      <c r="H32" s="84">
        <v>5.7439999999999998</v>
      </c>
      <c r="I32" s="84">
        <v>19.457000000000001</v>
      </c>
      <c r="J32" s="106"/>
      <c r="K32" s="86" t="s">
        <v>116</v>
      </c>
      <c r="L32" s="87">
        <v>-0.32300000000000001</v>
      </c>
      <c r="M32" s="87">
        <v>-3.9470000000000001</v>
      </c>
      <c r="N32" s="87">
        <v>2.1080000000000001</v>
      </c>
      <c r="O32" s="86" t="s">
        <v>116</v>
      </c>
      <c r="P32" s="87"/>
      <c r="Q32" s="86" t="s">
        <v>116</v>
      </c>
      <c r="R32" s="86" t="s">
        <v>116</v>
      </c>
      <c r="S32" s="107"/>
      <c r="T32" s="85">
        <v>-0.13300000000000001</v>
      </c>
      <c r="U32" s="85">
        <v>0.65500000000000003</v>
      </c>
      <c r="V32" s="85">
        <v>1.3440000000000001</v>
      </c>
      <c r="W32" s="108"/>
      <c r="X32" s="85">
        <v>-1.1080000000000001</v>
      </c>
      <c r="Y32" s="90" t="s">
        <v>116</v>
      </c>
      <c r="Z32" s="90" t="s">
        <v>116</v>
      </c>
      <c r="AA32" s="90" t="s">
        <v>116</v>
      </c>
      <c r="AB32" s="91"/>
      <c r="AC32" s="85">
        <v>57.741999999999997</v>
      </c>
      <c r="AD32" s="85">
        <v>61.18</v>
      </c>
      <c r="AE32" s="90" t="s">
        <v>116</v>
      </c>
      <c r="AF32" s="95">
        <v>6.5539112050739954</v>
      </c>
      <c r="AH32" s="98"/>
      <c r="AI32" s="38"/>
      <c r="AJ32" s="38"/>
      <c r="AK32" s="99"/>
      <c r="AL32" s="99"/>
      <c r="AM32" s="99"/>
      <c r="AN32" s="103"/>
      <c r="AO32" s="103"/>
      <c r="AP32" s="103"/>
      <c r="AQ32" s="103"/>
      <c r="AR32" s="101"/>
      <c r="AS32" s="38"/>
      <c r="AT32" s="38"/>
      <c r="AU32" s="38"/>
      <c r="AV32" s="38"/>
      <c r="AW32" s="38"/>
    </row>
    <row r="33" spans="1:49">
      <c r="A33" s="104"/>
      <c r="B33" s="105" t="s">
        <v>15</v>
      </c>
      <c r="C33" s="84">
        <v>24.78</v>
      </c>
      <c r="D33" s="84">
        <v>25.414000000000001</v>
      </c>
      <c r="E33" s="84">
        <v>19.495000000000001</v>
      </c>
      <c r="F33" s="84">
        <v>3.47</v>
      </c>
      <c r="G33" s="84">
        <v>2.4489999999999998</v>
      </c>
      <c r="H33" s="84">
        <v>5.9189999999999996</v>
      </c>
      <c r="I33" s="84">
        <v>20.707999999999998</v>
      </c>
      <c r="J33" s="106"/>
      <c r="K33" s="86" t="s">
        <v>116</v>
      </c>
      <c r="L33" s="87">
        <v>0.63400000000000001</v>
      </c>
      <c r="M33" s="87">
        <v>-2.8359999999999999</v>
      </c>
      <c r="N33" s="87">
        <v>1.276</v>
      </c>
      <c r="O33" s="86" t="s">
        <v>116</v>
      </c>
      <c r="P33" s="87"/>
      <c r="Q33" s="86" t="s">
        <v>116</v>
      </c>
      <c r="R33" s="86" t="s">
        <v>116</v>
      </c>
      <c r="S33" s="87"/>
      <c r="T33" s="85">
        <v>0.48799999999999999</v>
      </c>
      <c r="U33" s="85">
        <v>0.85</v>
      </c>
      <c r="V33" s="85">
        <v>1.544</v>
      </c>
      <c r="W33" s="108"/>
      <c r="X33" s="85">
        <v>-0.40699999999999997</v>
      </c>
      <c r="Y33" s="90" t="s">
        <v>116</v>
      </c>
      <c r="Z33" s="90" t="s">
        <v>116</v>
      </c>
      <c r="AA33" s="90" t="s">
        <v>116</v>
      </c>
      <c r="AB33" s="91"/>
      <c r="AC33" s="85">
        <v>64.593000000000004</v>
      </c>
      <c r="AD33" s="85">
        <v>68.143000000000001</v>
      </c>
      <c r="AE33" s="90" t="s">
        <v>116</v>
      </c>
      <c r="AF33" s="95">
        <v>7.0472163495419293</v>
      </c>
      <c r="AH33" s="98"/>
      <c r="AI33" s="38"/>
      <c r="AJ33" s="38"/>
      <c r="AK33" s="99"/>
      <c r="AL33" s="99"/>
      <c r="AM33" s="99"/>
      <c r="AN33" s="103"/>
      <c r="AO33" s="103"/>
      <c r="AP33" s="103"/>
      <c r="AQ33" s="103"/>
      <c r="AR33" s="101"/>
      <c r="AS33" s="38"/>
      <c r="AT33" s="38"/>
      <c r="AU33" s="38"/>
      <c r="AV33" s="38"/>
      <c r="AW33" s="38"/>
    </row>
    <row r="34" spans="1:49">
      <c r="A34" s="104"/>
      <c r="B34" s="105" t="s">
        <v>16</v>
      </c>
      <c r="C34" s="84">
        <v>26.524000000000001</v>
      </c>
      <c r="D34" s="84">
        <v>28.437000000000001</v>
      </c>
      <c r="E34" s="84">
        <v>22.036000000000001</v>
      </c>
      <c r="F34" s="84">
        <v>3.6339999999999999</v>
      </c>
      <c r="G34" s="84">
        <v>2.7669999999999999</v>
      </c>
      <c r="H34" s="84">
        <v>6.4009999999999998</v>
      </c>
      <c r="I34" s="84">
        <v>22.053000000000001</v>
      </c>
      <c r="J34" s="106"/>
      <c r="K34" s="86" t="s">
        <v>116</v>
      </c>
      <c r="L34" s="87">
        <v>1.913</v>
      </c>
      <c r="M34" s="87">
        <v>-1.7210000000000001</v>
      </c>
      <c r="N34" s="87">
        <v>0.11</v>
      </c>
      <c r="O34" s="86" t="s">
        <v>116</v>
      </c>
      <c r="P34" s="87"/>
      <c r="Q34" s="86" t="s">
        <v>116</v>
      </c>
      <c r="R34" s="86" t="s">
        <v>116</v>
      </c>
      <c r="S34" s="87"/>
      <c r="T34" s="85">
        <v>1.9079999999999999</v>
      </c>
      <c r="U34" s="85">
        <v>2.4489999999999998</v>
      </c>
      <c r="V34" s="85">
        <v>1.726</v>
      </c>
      <c r="W34" s="108"/>
      <c r="X34" s="85">
        <v>1.4530000000000001</v>
      </c>
      <c r="Y34" s="90" t="s">
        <v>116</v>
      </c>
      <c r="Z34" s="90" t="s">
        <v>116</v>
      </c>
      <c r="AA34" s="90" t="s">
        <v>116</v>
      </c>
      <c r="AB34" s="91"/>
      <c r="AC34" s="85">
        <v>73.936999999999998</v>
      </c>
      <c r="AD34" s="85">
        <v>79.227999999999994</v>
      </c>
      <c r="AE34" s="106">
        <v>2.5587480165039409</v>
      </c>
      <c r="AF34" s="95">
        <v>7.6344843786704235</v>
      </c>
      <c r="AG34" s="109"/>
      <c r="AH34" s="98"/>
      <c r="AI34" s="38"/>
      <c r="AJ34" s="38"/>
      <c r="AK34" s="99"/>
      <c r="AL34" s="99"/>
      <c r="AM34" s="99"/>
      <c r="AN34" s="103"/>
      <c r="AO34" s="103"/>
      <c r="AP34" s="103"/>
      <c r="AQ34" s="103"/>
      <c r="AR34" s="101"/>
      <c r="AS34" s="38"/>
      <c r="AT34" s="38"/>
      <c r="AU34" s="38"/>
      <c r="AV34" s="38"/>
      <c r="AW34" s="38"/>
    </row>
    <row r="35" spans="1:49">
      <c r="A35" s="104"/>
      <c r="B35" s="105" t="s">
        <v>17</v>
      </c>
      <c r="C35" s="84">
        <v>29.974</v>
      </c>
      <c r="D35" s="84">
        <v>33.356999999999999</v>
      </c>
      <c r="E35" s="84">
        <v>25.684000000000001</v>
      </c>
      <c r="F35" s="84">
        <v>4.3449999999999998</v>
      </c>
      <c r="G35" s="84">
        <v>3.3279999999999998</v>
      </c>
      <c r="H35" s="84">
        <v>7.673</v>
      </c>
      <c r="I35" s="84">
        <v>24.687999999999999</v>
      </c>
      <c r="J35" s="106"/>
      <c r="K35" s="86" t="s">
        <v>116</v>
      </c>
      <c r="L35" s="87">
        <v>3.383</v>
      </c>
      <c r="M35" s="87">
        <v>-0.96199999999999997</v>
      </c>
      <c r="N35" s="87">
        <v>-0.871</v>
      </c>
      <c r="O35" s="86" t="s">
        <v>116</v>
      </c>
      <c r="P35" s="87"/>
      <c r="Q35" s="86" t="s">
        <v>116</v>
      </c>
      <c r="R35" s="86" t="s">
        <v>116</v>
      </c>
      <c r="S35" s="87"/>
      <c r="T35" s="85">
        <v>2.1349999999999998</v>
      </c>
      <c r="U35" s="85">
        <v>4.3710000000000004</v>
      </c>
      <c r="V35" s="85">
        <v>2.0169999999999999</v>
      </c>
      <c r="W35" s="108"/>
      <c r="X35" s="85">
        <v>3.0339999999999998</v>
      </c>
      <c r="Y35" s="90" t="s">
        <v>116</v>
      </c>
      <c r="Z35" s="90" t="s">
        <v>116</v>
      </c>
      <c r="AA35" s="90" t="s">
        <v>116</v>
      </c>
      <c r="AB35" s="91"/>
      <c r="AC35" s="85">
        <v>82.863</v>
      </c>
      <c r="AD35" s="85">
        <v>88.834999999999994</v>
      </c>
      <c r="AE35" s="106">
        <v>6.5398237226014544</v>
      </c>
      <c r="AF35" s="95">
        <v>8.3392060136246169</v>
      </c>
      <c r="AG35" s="109"/>
      <c r="AH35" s="98"/>
      <c r="AI35" s="38"/>
      <c r="AJ35" s="38"/>
      <c r="AK35" s="99"/>
      <c r="AL35" s="99"/>
      <c r="AM35" s="99"/>
      <c r="AN35" s="103"/>
      <c r="AO35" s="103"/>
      <c r="AP35" s="103"/>
      <c r="AQ35" s="103"/>
      <c r="AR35" s="101"/>
      <c r="AS35" s="38"/>
      <c r="AT35" s="38"/>
      <c r="AU35" s="38"/>
      <c r="AV35" s="38"/>
      <c r="AW35" s="38"/>
    </row>
    <row r="36" spans="1:49">
      <c r="B36" s="105" t="s">
        <v>18</v>
      </c>
      <c r="C36" s="84">
        <v>38.302999999999997</v>
      </c>
      <c r="D36" s="84">
        <v>43.895000000000003</v>
      </c>
      <c r="E36" s="84">
        <v>34.139000000000003</v>
      </c>
      <c r="F36" s="84">
        <v>5.4260000000000002</v>
      </c>
      <c r="G36" s="84">
        <v>4.33</v>
      </c>
      <c r="H36" s="84">
        <v>9.7560000000000002</v>
      </c>
      <c r="I36" s="84">
        <v>31.902000000000001</v>
      </c>
      <c r="J36" s="106"/>
      <c r="K36" s="86" t="s">
        <v>116</v>
      </c>
      <c r="L36" s="87">
        <v>5.5919999999999996</v>
      </c>
      <c r="M36" s="87">
        <v>0.16600000000000001</v>
      </c>
      <c r="N36" s="87">
        <v>-2.2549999999999999</v>
      </c>
      <c r="O36" s="86" t="s">
        <v>116</v>
      </c>
      <c r="P36" s="110"/>
      <c r="Q36" s="86" t="s">
        <v>116</v>
      </c>
      <c r="R36" s="87">
        <v>52.1</v>
      </c>
      <c r="S36" s="110"/>
      <c r="T36" s="85">
        <v>5.0940000000000003</v>
      </c>
      <c r="U36" s="85">
        <v>7.9870000000000001</v>
      </c>
      <c r="V36" s="85">
        <v>2.3719999999999999</v>
      </c>
      <c r="W36" s="108"/>
      <c r="X36" s="85">
        <v>3.371</v>
      </c>
      <c r="Y36" s="90" t="s">
        <v>116</v>
      </c>
      <c r="Z36" s="106">
        <v>53.67</v>
      </c>
      <c r="AA36" s="90" t="s">
        <v>116</v>
      </c>
      <c r="AB36" s="91"/>
      <c r="AC36" s="85">
        <v>98.19</v>
      </c>
      <c r="AD36" s="85">
        <v>109.12</v>
      </c>
      <c r="AE36" s="106">
        <v>3.0701742048566132</v>
      </c>
      <c r="AF36" s="95">
        <v>10.030537937514682</v>
      </c>
      <c r="AG36" s="109"/>
      <c r="AH36" s="98"/>
      <c r="AI36" s="38"/>
      <c r="AJ36" s="38"/>
      <c r="AK36" s="99"/>
      <c r="AL36" s="99"/>
      <c r="AM36" s="99"/>
      <c r="AN36" s="103"/>
      <c r="AO36" s="103"/>
      <c r="AP36" s="103"/>
      <c r="AQ36" s="103"/>
      <c r="AR36" s="101"/>
      <c r="AS36" s="38"/>
      <c r="AT36" s="38"/>
      <c r="AU36" s="38"/>
      <c r="AV36" s="38"/>
      <c r="AW36" s="38"/>
    </row>
    <row r="37" spans="1:49">
      <c r="B37" s="105" t="s">
        <v>19</v>
      </c>
      <c r="C37" s="84">
        <v>48.481999999999999</v>
      </c>
      <c r="D37" s="84">
        <v>56.133000000000003</v>
      </c>
      <c r="E37" s="84">
        <v>43.92</v>
      </c>
      <c r="F37" s="84">
        <v>6.72</v>
      </c>
      <c r="G37" s="84">
        <v>5.4930000000000003</v>
      </c>
      <c r="H37" s="84">
        <v>12.212999999999999</v>
      </c>
      <c r="I37" s="84">
        <v>40.305999999999997</v>
      </c>
      <c r="J37" s="106"/>
      <c r="K37" s="87">
        <v>0.62020692439578762</v>
      </c>
      <c r="L37" s="87">
        <v>7.6509999999999998</v>
      </c>
      <c r="M37" s="87">
        <v>0.93100000000000005</v>
      </c>
      <c r="N37" s="87">
        <v>-3.6219999999999999</v>
      </c>
      <c r="O37" s="87">
        <v>-3.3112069243957878</v>
      </c>
      <c r="P37" s="110"/>
      <c r="Q37" s="87">
        <v>7.3402069243957886</v>
      </c>
      <c r="R37" s="87">
        <v>64.7</v>
      </c>
      <c r="S37" s="110"/>
      <c r="T37" s="85">
        <v>8.7530000000000001</v>
      </c>
      <c r="U37" s="85">
        <v>10.281000000000001</v>
      </c>
      <c r="V37" s="85">
        <v>3.109</v>
      </c>
      <c r="X37" s="85">
        <v>5.09</v>
      </c>
      <c r="Y37" s="106">
        <v>4.7792069243957886</v>
      </c>
      <c r="Z37" s="106">
        <v>65.638000000000005</v>
      </c>
      <c r="AA37" s="90" t="s">
        <v>116</v>
      </c>
      <c r="AB37" s="91"/>
      <c r="AC37" s="85">
        <v>120.851</v>
      </c>
      <c r="AD37" s="85">
        <v>131.16499999999999</v>
      </c>
      <c r="AE37" s="106">
        <v>-1.7424106068902461</v>
      </c>
      <c r="AF37" s="95">
        <v>12.473572938689216</v>
      </c>
      <c r="AG37" s="109"/>
      <c r="AH37" s="98"/>
      <c r="AI37" s="38"/>
      <c r="AJ37" s="38"/>
      <c r="AK37" s="99"/>
      <c r="AL37" s="99"/>
      <c r="AM37" s="99"/>
      <c r="AN37" s="103"/>
      <c r="AO37" s="103"/>
      <c r="AP37" s="103"/>
      <c r="AQ37" s="103"/>
      <c r="AR37" s="101"/>
      <c r="AS37" s="38"/>
      <c r="AT37" s="38"/>
      <c r="AU37" s="38"/>
      <c r="AV37" s="38"/>
      <c r="AW37" s="38"/>
    </row>
    <row r="38" spans="1:49">
      <c r="B38" s="105" t="s">
        <v>20</v>
      </c>
      <c r="C38" s="84">
        <v>57.128</v>
      </c>
      <c r="D38" s="84">
        <v>64.132000000000005</v>
      </c>
      <c r="E38" s="84">
        <v>51.265999999999998</v>
      </c>
      <c r="F38" s="84">
        <v>6.399</v>
      </c>
      <c r="G38" s="84">
        <v>6.4669999999999996</v>
      </c>
      <c r="H38" s="84">
        <v>12.866</v>
      </c>
      <c r="I38" s="84">
        <v>46.542999999999999</v>
      </c>
      <c r="J38" s="106"/>
      <c r="K38" s="87">
        <v>-0.33336248072430646</v>
      </c>
      <c r="L38" s="87">
        <v>7.0039999999999996</v>
      </c>
      <c r="M38" s="87">
        <v>0.60499999999999998</v>
      </c>
      <c r="N38" s="87">
        <v>-1.857</v>
      </c>
      <c r="O38" s="87">
        <v>-0.9186375192756937</v>
      </c>
      <c r="P38" s="87"/>
      <c r="Q38" s="87">
        <v>6.0656375192756933</v>
      </c>
      <c r="R38" s="87">
        <v>73.599999999999994</v>
      </c>
      <c r="S38" s="87"/>
      <c r="T38" s="85">
        <v>5.8390000000000004</v>
      </c>
      <c r="U38" s="85">
        <v>8.2460000000000004</v>
      </c>
      <c r="V38" s="85">
        <v>4.0789999999999997</v>
      </c>
      <c r="W38" s="108"/>
      <c r="X38" s="85">
        <v>5.14</v>
      </c>
      <c r="Y38" s="106">
        <v>4.2016375192756943</v>
      </c>
      <c r="Z38" s="106">
        <v>75.991</v>
      </c>
      <c r="AA38" s="90" t="s">
        <v>116</v>
      </c>
      <c r="AB38" s="91"/>
      <c r="AC38" s="85">
        <v>142.08799999999999</v>
      </c>
      <c r="AD38" s="85">
        <v>154.02699999999999</v>
      </c>
      <c r="AE38" s="106">
        <v>-0.62385451846836304</v>
      </c>
      <c r="AF38" s="95">
        <v>14.211886304909561</v>
      </c>
      <c r="AG38" s="109"/>
      <c r="AH38" s="98"/>
      <c r="AI38" s="38"/>
      <c r="AJ38" s="38"/>
      <c r="AK38" s="99"/>
      <c r="AL38" s="99"/>
      <c r="AM38" s="99"/>
      <c r="AN38" s="103"/>
      <c r="AO38" s="103"/>
      <c r="AP38" s="103"/>
      <c r="AQ38" s="103"/>
      <c r="AR38" s="101"/>
      <c r="AS38" s="38"/>
      <c r="AT38" s="38"/>
      <c r="AU38" s="38"/>
      <c r="AV38" s="38"/>
      <c r="AW38" s="38"/>
    </row>
    <row r="39" spans="1:49">
      <c r="B39" s="105" t="s">
        <v>21</v>
      </c>
      <c r="C39" s="84">
        <v>63.759</v>
      </c>
      <c r="D39" s="84">
        <v>70.183000000000007</v>
      </c>
      <c r="E39" s="84">
        <v>57.555</v>
      </c>
      <c r="F39" s="84">
        <v>5.2329999999999997</v>
      </c>
      <c r="G39" s="84">
        <v>7.3949999999999996</v>
      </c>
      <c r="H39" s="84">
        <v>12.628</v>
      </c>
      <c r="I39" s="84">
        <v>52.515999999999998</v>
      </c>
      <c r="J39" s="106"/>
      <c r="K39" s="87">
        <v>0.59462225574359595</v>
      </c>
      <c r="L39" s="87">
        <v>6.4240000000000004</v>
      </c>
      <c r="M39" s="87">
        <v>1.1910000000000001</v>
      </c>
      <c r="N39" s="87">
        <v>-0.53600000000000003</v>
      </c>
      <c r="O39" s="87">
        <v>6.0377744256404041E-2</v>
      </c>
      <c r="P39" s="87"/>
      <c r="Q39" s="87">
        <v>5.8276222557435968</v>
      </c>
      <c r="R39" s="87">
        <v>79.5</v>
      </c>
      <c r="S39" s="87"/>
      <c r="T39" s="85">
        <v>4.6779999999999999</v>
      </c>
      <c r="U39" s="85">
        <v>5.5679999999999996</v>
      </c>
      <c r="V39" s="85">
        <v>4.907</v>
      </c>
      <c r="W39" s="108"/>
      <c r="X39" s="85">
        <v>5.3490000000000002</v>
      </c>
      <c r="Y39" s="106">
        <v>4.7526222557435958</v>
      </c>
      <c r="Z39" s="106">
        <v>86.356999999999999</v>
      </c>
      <c r="AA39" s="90" t="s">
        <v>116</v>
      </c>
      <c r="AB39" s="91"/>
      <c r="AC39" s="85">
        <v>166.12700000000001</v>
      </c>
      <c r="AD39" s="85">
        <v>179.40700000000001</v>
      </c>
      <c r="AE39" s="106">
        <v>-0.46843629882826576</v>
      </c>
      <c r="AF39" s="95">
        <v>16.185106882781302</v>
      </c>
      <c r="AG39" s="109"/>
      <c r="AH39" s="98"/>
      <c r="AI39" s="38"/>
      <c r="AJ39" s="38"/>
      <c r="AK39" s="99"/>
      <c r="AL39" s="99"/>
      <c r="AM39" s="99"/>
      <c r="AN39" s="103"/>
      <c r="AO39" s="103"/>
      <c r="AP39" s="103"/>
      <c r="AQ39" s="103"/>
      <c r="AR39" s="101"/>
      <c r="AS39" s="38"/>
      <c r="AT39" s="38"/>
      <c r="AU39" s="38"/>
      <c r="AV39" s="38"/>
      <c r="AW39" s="38"/>
    </row>
    <row r="40" spans="1:49">
      <c r="B40" s="105" t="s">
        <v>22</v>
      </c>
      <c r="C40" s="84">
        <v>70.983999999999995</v>
      </c>
      <c r="D40" s="84">
        <v>79.668999999999997</v>
      </c>
      <c r="E40" s="84">
        <v>66.070999999999998</v>
      </c>
      <c r="F40" s="84">
        <v>5.2430000000000003</v>
      </c>
      <c r="G40" s="84">
        <v>8.3550000000000004</v>
      </c>
      <c r="H40" s="84">
        <v>13.598000000000001</v>
      </c>
      <c r="I40" s="84">
        <v>58.432000000000002</v>
      </c>
      <c r="J40" s="106"/>
      <c r="K40" s="87">
        <v>4.7635684700934018</v>
      </c>
      <c r="L40" s="87">
        <v>8.6850000000000005</v>
      </c>
      <c r="M40" s="87">
        <v>3.4420000000000002</v>
      </c>
      <c r="N40" s="87">
        <v>-2.0270000000000001</v>
      </c>
      <c r="O40" s="87">
        <v>-3.3485684700934026</v>
      </c>
      <c r="P40" s="87"/>
      <c r="Q40" s="87">
        <v>10.006568470093402</v>
      </c>
      <c r="R40" s="87">
        <v>88.6</v>
      </c>
      <c r="S40" s="87"/>
      <c r="T40" s="85">
        <v>7.7549999999999999</v>
      </c>
      <c r="U40" s="85">
        <v>9.0289999999999999</v>
      </c>
      <c r="V40" s="85">
        <v>5.8559999999999999</v>
      </c>
      <c r="W40" s="108"/>
      <c r="X40" s="85">
        <v>7.24</v>
      </c>
      <c r="Y40" s="106">
        <v>8.5615684700934036</v>
      </c>
      <c r="Z40" s="106">
        <v>96.730999999999995</v>
      </c>
      <c r="AA40" s="90" t="s">
        <v>116</v>
      </c>
      <c r="AB40" s="91"/>
      <c r="AC40" s="85">
        <v>192.4</v>
      </c>
      <c r="AD40" s="85">
        <v>210.10599999999999</v>
      </c>
      <c r="AE40" s="106">
        <v>1.5611463179651963</v>
      </c>
      <c r="AF40" s="95">
        <v>18.0173831336622</v>
      </c>
      <c r="AG40" s="109"/>
      <c r="AH40" s="98"/>
      <c r="AI40" s="38"/>
      <c r="AJ40" s="38"/>
      <c r="AK40" s="99"/>
      <c r="AL40" s="99"/>
      <c r="AM40" s="99"/>
      <c r="AN40" s="103"/>
      <c r="AO40" s="103"/>
      <c r="AP40" s="103"/>
      <c r="AQ40" s="103"/>
      <c r="AR40" s="101"/>
      <c r="AS40" s="38"/>
      <c r="AT40" s="38"/>
      <c r="AU40" s="38"/>
      <c r="AV40" s="38"/>
      <c r="AW40" s="38"/>
    </row>
    <row r="41" spans="1:49">
      <c r="B41" s="105" t="s">
        <v>23</v>
      </c>
      <c r="C41" s="84">
        <v>86.677000000000007</v>
      </c>
      <c r="D41" s="84">
        <v>95.222999999999999</v>
      </c>
      <c r="E41" s="84">
        <v>79.491</v>
      </c>
      <c r="F41" s="84">
        <v>5.8760000000000003</v>
      </c>
      <c r="G41" s="84">
        <v>9.8559999999999999</v>
      </c>
      <c r="H41" s="84">
        <v>15.731999999999999</v>
      </c>
      <c r="I41" s="84">
        <v>72.543000000000006</v>
      </c>
      <c r="J41" s="106"/>
      <c r="K41" s="87">
        <v>3.2761459627017864</v>
      </c>
      <c r="L41" s="87">
        <v>8.5459999999999994</v>
      </c>
      <c r="M41" s="87">
        <v>2.67</v>
      </c>
      <c r="N41" s="87">
        <v>-0.16200000000000001</v>
      </c>
      <c r="O41" s="87">
        <v>-0.76814596270178614</v>
      </c>
      <c r="P41" s="87"/>
      <c r="Q41" s="87">
        <v>9.152145962701784</v>
      </c>
      <c r="R41" s="87">
        <v>98.2</v>
      </c>
      <c r="S41" s="87"/>
      <c r="T41" s="85">
        <v>8.0640000000000001</v>
      </c>
      <c r="U41" s="85">
        <v>9.7230000000000008</v>
      </c>
      <c r="V41" s="85">
        <v>7.5869999999999997</v>
      </c>
      <c r="W41" s="108"/>
      <c r="X41" s="85">
        <v>6.0720000000000001</v>
      </c>
      <c r="Y41" s="106">
        <v>6.6781459627017856</v>
      </c>
      <c r="Z41" s="106">
        <v>107.499</v>
      </c>
      <c r="AA41" s="90" t="s">
        <v>116</v>
      </c>
      <c r="AB41" s="91"/>
      <c r="AC41" s="85">
        <v>232.65100000000001</v>
      </c>
      <c r="AD41" s="85">
        <v>251.37200000000001</v>
      </c>
      <c r="AE41" s="106">
        <v>-0.10338106549299653</v>
      </c>
      <c r="AF41" s="95">
        <v>21.094667606295513</v>
      </c>
      <c r="AG41" s="109"/>
      <c r="AH41" s="98"/>
      <c r="AI41" s="38"/>
      <c r="AJ41" s="38"/>
      <c r="AK41" s="99"/>
      <c r="AL41" s="99"/>
      <c r="AM41" s="99"/>
      <c r="AN41" s="103"/>
      <c r="AO41" s="103"/>
      <c r="AP41" s="103"/>
      <c r="AQ41" s="103"/>
      <c r="AR41" s="101"/>
      <c r="AS41" s="38"/>
      <c r="AT41" s="38"/>
      <c r="AU41" s="38"/>
      <c r="AV41" s="38"/>
      <c r="AW41" s="38"/>
    </row>
    <row r="42" spans="1:49">
      <c r="B42" s="105" t="s">
        <v>24</v>
      </c>
      <c r="C42" s="84">
        <v>102.98399999999999</v>
      </c>
      <c r="D42" s="84">
        <v>114.521</v>
      </c>
      <c r="E42" s="84">
        <v>96.635999999999996</v>
      </c>
      <c r="F42" s="84">
        <v>6.0179999999999998</v>
      </c>
      <c r="G42" s="84">
        <v>11.867000000000001</v>
      </c>
      <c r="H42" s="84">
        <v>17.885000000000002</v>
      </c>
      <c r="I42" s="84">
        <v>85.908000000000001</v>
      </c>
      <c r="J42" s="106"/>
      <c r="K42" s="87">
        <v>1.6980537644102369</v>
      </c>
      <c r="L42" s="87">
        <v>11.537000000000001</v>
      </c>
      <c r="M42" s="87">
        <v>5.5190000000000001</v>
      </c>
      <c r="N42" s="87">
        <v>-1.4890000000000001</v>
      </c>
      <c r="O42" s="87">
        <v>2.3319462355897635</v>
      </c>
      <c r="P42" s="87"/>
      <c r="Q42" s="87">
        <v>7.7160537644102378</v>
      </c>
      <c r="R42" s="87">
        <v>113.8</v>
      </c>
      <c r="S42" s="87"/>
      <c r="T42" s="85">
        <v>12.497</v>
      </c>
      <c r="U42" s="85">
        <v>12.266999999999999</v>
      </c>
      <c r="V42" s="85">
        <v>9.1630000000000003</v>
      </c>
      <c r="W42" s="108"/>
      <c r="X42" s="85">
        <v>8.9529999999999994</v>
      </c>
      <c r="Y42" s="106">
        <v>5.1320537644102355</v>
      </c>
      <c r="Z42" s="106">
        <v>126.22199999999999</v>
      </c>
      <c r="AA42" s="90" t="s">
        <v>116</v>
      </c>
      <c r="AB42" s="91"/>
      <c r="AC42" s="85">
        <v>267.589</v>
      </c>
      <c r="AD42" s="85">
        <v>282.24200000000002</v>
      </c>
      <c r="AE42" s="106">
        <v>-2.8144796413315589</v>
      </c>
      <c r="AF42" s="95">
        <v>25.182053089029832</v>
      </c>
      <c r="AG42" s="109"/>
      <c r="AH42" s="98"/>
      <c r="AI42" s="38"/>
      <c r="AJ42" s="38"/>
      <c r="AK42" s="99"/>
      <c r="AL42" s="99"/>
      <c r="AM42" s="99"/>
      <c r="AN42" s="103"/>
      <c r="AO42" s="103"/>
      <c r="AP42" s="103"/>
      <c r="AQ42" s="103"/>
      <c r="AR42" s="101"/>
      <c r="AS42" s="38"/>
      <c r="AT42" s="38"/>
      <c r="AU42" s="38"/>
      <c r="AV42" s="38"/>
      <c r="AW42" s="38"/>
    </row>
    <row r="43" spans="1:49">
      <c r="B43" s="105" t="s">
        <v>25</v>
      </c>
      <c r="C43" s="84">
        <v>121.922</v>
      </c>
      <c r="D43" s="84">
        <v>127.92100000000001</v>
      </c>
      <c r="E43" s="84">
        <v>110.587</v>
      </c>
      <c r="F43" s="84">
        <v>4.3680000000000003</v>
      </c>
      <c r="G43" s="84">
        <v>12.965999999999999</v>
      </c>
      <c r="H43" s="84">
        <v>17.334</v>
      </c>
      <c r="I43" s="84">
        <v>101.48</v>
      </c>
      <c r="J43" s="106"/>
      <c r="K43" s="87">
        <v>-4.7667419694673629</v>
      </c>
      <c r="L43" s="87">
        <v>5.9989999999999997</v>
      </c>
      <c r="M43" s="87">
        <v>1.631</v>
      </c>
      <c r="N43" s="87">
        <v>5.7460000000000004</v>
      </c>
      <c r="O43" s="87">
        <v>12.143741969467364</v>
      </c>
      <c r="P43" s="87"/>
      <c r="Q43" s="87">
        <v>-0.3987419694673624</v>
      </c>
      <c r="R43" s="87">
        <v>125.2</v>
      </c>
      <c r="S43" s="87"/>
      <c r="T43" s="85">
        <v>7.6349999999999998</v>
      </c>
      <c r="U43" s="85">
        <v>8.6720000000000006</v>
      </c>
      <c r="V43" s="85">
        <v>11.231999999999999</v>
      </c>
      <c r="W43" s="108"/>
      <c r="X43" s="85">
        <v>8.3179999999999996</v>
      </c>
      <c r="Y43" s="106">
        <v>1.9202580305326378</v>
      </c>
      <c r="Z43" s="106">
        <v>133.648</v>
      </c>
      <c r="AA43" s="90" t="s">
        <v>116</v>
      </c>
      <c r="AB43" s="91"/>
      <c r="AC43" s="85">
        <v>298.33999999999997</v>
      </c>
      <c r="AD43" s="85">
        <v>312.91500000000002</v>
      </c>
      <c r="AE43" s="106">
        <v>-3.163101332089326</v>
      </c>
      <c r="AF43" s="95">
        <v>27.906976744186039</v>
      </c>
      <c r="AG43" s="109"/>
      <c r="AH43" s="98"/>
      <c r="AI43" s="38"/>
      <c r="AJ43" s="38"/>
      <c r="AK43" s="99"/>
      <c r="AL43" s="99"/>
      <c r="AM43" s="99"/>
      <c r="AN43" s="103"/>
      <c r="AO43" s="103"/>
      <c r="AP43" s="103"/>
      <c r="AQ43" s="103"/>
      <c r="AR43" s="101"/>
      <c r="AS43" s="38"/>
      <c r="AT43" s="38"/>
      <c r="AU43" s="38"/>
      <c r="AV43" s="38"/>
      <c r="AW43" s="38"/>
    </row>
    <row r="44" spans="1:49">
      <c r="B44" s="105" t="s">
        <v>26</v>
      </c>
      <c r="C44" s="84">
        <v>132.87899999999999</v>
      </c>
      <c r="D44" s="84">
        <v>141.42099999999999</v>
      </c>
      <c r="E44" s="84">
        <v>121.43600000000001</v>
      </c>
      <c r="F44" s="84">
        <v>6.3369999999999997</v>
      </c>
      <c r="G44" s="84">
        <v>13.648</v>
      </c>
      <c r="H44" s="84">
        <v>19.984999999999999</v>
      </c>
      <c r="I44" s="84">
        <v>110.42100000000001</v>
      </c>
      <c r="J44" s="106"/>
      <c r="K44" s="87">
        <v>-4.3057504319455182</v>
      </c>
      <c r="L44" s="87">
        <v>8.5419999999999998</v>
      </c>
      <c r="M44" s="87">
        <v>2.2050000000000001</v>
      </c>
      <c r="N44" s="87">
        <v>3.3660000000000001</v>
      </c>
      <c r="O44" s="87">
        <v>9.8767504319455188</v>
      </c>
      <c r="P44" s="87"/>
      <c r="Q44" s="87">
        <v>2.0312495680544806</v>
      </c>
      <c r="R44" s="87">
        <v>132.5</v>
      </c>
      <c r="S44" s="87"/>
      <c r="T44" s="85">
        <v>12.819000000000001</v>
      </c>
      <c r="U44" s="85">
        <v>8.9979999999999993</v>
      </c>
      <c r="V44" s="85">
        <v>12.087</v>
      </c>
      <c r="W44" s="108"/>
      <c r="X44" s="85">
        <v>8.7050000000000001</v>
      </c>
      <c r="Y44" s="106">
        <v>2.1942495680544813</v>
      </c>
      <c r="Z44" s="106">
        <v>142.88900000000001</v>
      </c>
      <c r="AA44" s="90" t="s">
        <v>116</v>
      </c>
      <c r="AB44" s="91"/>
      <c r="AC44" s="85">
        <v>327.51799999999997</v>
      </c>
      <c r="AD44" s="85">
        <v>342.78100000000001</v>
      </c>
      <c r="AE44" s="106">
        <v>-2.7105717473720858</v>
      </c>
      <c r="AF44" s="95">
        <v>30.021141649048623</v>
      </c>
      <c r="AG44" s="109"/>
      <c r="AH44" s="98"/>
      <c r="AI44" s="38"/>
      <c r="AJ44" s="38"/>
      <c r="AK44" s="99"/>
      <c r="AL44" s="99"/>
      <c r="AM44" s="99"/>
      <c r="AN44" s="103"/>
      <c r="AO44" s="103"/>
      <c r="AP44" s="103"/>
      <c r="AQ44" s="103"/>
      <c r="AR44" s="101"/>
      <c r="AS44" s="38"/>
      <c r="AT44" s="38"/>
      <c r="AU44" s="38"/>
      <c r="AV44" s="38"/>
      <c r="AW44" s="38"/>
    </row>
    <row r="45" spans="1:49">
      <c r="B45" s="105" t="s">
        <v>27</v>
      </c>
      <c r="C45" s="84">
        <v>141.36099999999999</v>
      </c>
      <c r="D45" s="84">
        <v>153.16300000000001</v>
      </c>
      <c r="E45" s="84">
        <v>131.02699999999999</v>
      </c>
      <c r="F45" s="84">
        <v>7.83</v>
      </c>
      <c r="G45" s="84">
        <v>14.305999999999999</v>
      </c>
      <c r="H45" s="84">
        <v>22.135999999999999</v>
      </c>
      <c r="I45" s="84">
        <v>118.31</v>
      </c>
      <c r="J45" s="106"/>
      <c r="K45" s="87">
        <v>-0.63067189356622244</v>
      </c>
      <c r="L45" s="87">
        <v>11.802</v>
      </c>
      <c r="M45" s="87">
        <v>3.972</v>
      </c>
      <c r="N45" s="87">
        <v>0.58099999999999996</v>
      </c>
      <c r="O45" s="87">
        <v>5.1836718935662223</v>
      </c>
      <c r="P45" s="87"/>
      <c r="Q45" s="87">
        <v>7.199328106433776</v>
      </c>
      <c r="R45" s="87">
        <v>143.6</v>
      </c>
      <c r="S45" s="87"/>
      <c r="T45" s="85">
        <v>12.288</v>
      </c>
      <c r="U45" s="85">
        <v>9.7949999999999999</v>
      </c>
      <c r="V45" s="85">
        <v>13.225</v>
      </c>
      <c r="W45" s="108"/>
      <c r="X45" s="85">
        <v>11.76</v>
      </c>
      <c r="Y45" s="106">
        <v>7.157328106433777</v>
      </c>
      <c r="Z45" s="106">
        <v>155.148</v>
      </c>
      <c r="AA45" s="90" t="s">
        <v>116</v>
      </c>
      <c r="AB45" s="91"/>
      <c r="AC45" s="85">
        <v>358.11599999999999</v>
      </c>
      <c r="AD45" s="85">
        <v>369.93400000000003</v>
      </c>
      <c r="AE45" s="106">
        <v>-1.4862634843472051</v>
      </c>
      <c r="AF45" s="95">
        <v>31.57152924594785</v>
      </c>
      <c r="AG45" s="109"/>
      <c r="AH45" s="98"/>
      <c r="AI45" s="38"/>
      <c r="AJ45" s="38"/>
      <c r="AK45" s="99"/>
      <c r="AL45" s="99"/>
      <c r="AM45" s="99"/>
      <c r="AN45" s="103"/>
      <c r="AO45" s="103"/>
      <c r="AP45" s="103"/>
      <c r="AQ45" s="103"/>
      <c r="AR45" s="101"/>
      <c r="AS45" s="38"/>
      <c r="AT45" s="38"/>
      <c r="AU45" s="38"/>
      <c r="AV45" s="38"/>
      <c r="AW45" s="38"/>
    </row>
    <row r="46" spans="1:49">
      <c r="B46" s="105" t="s">
        <v>28</v>
      </c>
      <c r="C46" s="84">
        <v>151.36500000000001</v>
      </c>
      <c r="D46" s="84">
        <v>163.9</v>
      </c>
      <c r="E46" s="84">
        <v>141.81899999999999</v>
      </c>
      <c r="F46" s="84">
        <v>7.468</v>
      </c>
      <c r="G46" s="84">
        <v>14.613</v>
      </c>
      <c r="H46" s="84">
        <v>22.081</v>
      </c>
      <c r="I46" s="84">
        <v>129.74700000000001</v>
      </c>
      <c r="J46" s="106"/>
      <c r="K46" s="87">
        <v>3.2051450759165121</v>
      </c>
      <c r="L46" s="87">
        <v>12.535</v>
      </c>
      <c r="M46" s="87">
        <v>5.0670000000000002</v>
      </c>
      <c r="N46" s="87">
        <v>1.42</v>
      </c>
      <c r="O46" s="87">
        <v>3.2818549240834876</v>
      </c>
      <c r="P46" s="87"/>
      <c r="Q46" s="87">
        <v>10.673145075916512</v>
      </c>
      <c r="R46" s="87">
        <v>157</v>
      </c>
      <c r="S46" s="87"/>
      <c r="T46" s="85">
        <v>10.273999999999999</v>
      </c>
      <c r="U46" s="85">
        <v>10.259</v>
      </c>
      <c r="V46" s="85">
        <v>14.72</v>
      </c>
      <c r="W46" s="108"/>
      <c r="X46" s="85">
        <v>11.057</v>
      </c>
      <c r="Y46" s="106">
        <v>9.1951450759165105</v>
      </c>
      <c r="Z46" s="106">
        <v>166.482</v>
      </c>
      <c r="AA46" s="90" t="s">
        <v>116</v>
      </c>
      <c r="AB46" s="91"/>
      <c r="AC46" s="85">
        <v>386.01799999999997</v>
      </c>
      <c r="AD46" s="85">
        <v>405.82299999999998</v>
      </c>
      <c r="AE46" s="106">
        <v>-0.37014129324643363</v>
      </c>
      <c r="AF46" s="95">
        <v>33.45078693915903</v>
      </c>
      <c r="AG46" s="109"/>
      <c r="AH46" s="98"/>
      <c r="AI46" s="38"/>
      <c r="AJ46" s="38"/>
      <c r="AK46" s="99"/>
      <c r="AL46" s="99"/>
      <c r="AM46" s="99"/>
      <c r="AN46" s="103"/>
      <c r="AO46" s="103"/>
      <c r="AP46" s="103"/>
      <c r="AQ46" s="103"/>
      <c r="AR46" s="101"/>
      <c r="AS46" s="38"/>
      <c r="AT46" s="38"/>
      <c r="AU46" s="38"/>
      <c r="AV46" s="38"/>
      <c r="AW46" s="38"/>
    </row>
    <row r="47" spans="1:49">
      <c r="B47" s="105" t="s">
        <v>29</v>
      </c>
      <c r="C47" s="84">
        <v>162.245</v>
      </c>
      <c r="D47" s="84">
        <v>171.279</v>
      </c>
      <c r="E47" s="84">
        <v>150.56100000000001</v>
      </c>
      <c r="F47" s="84">
        <v>6.3310000000000004</v>
      </c>
      <c r="G47" s="84">
        <v>14.387</v>
      </c>
      <c r="H47" s="84">
        <v>20.718</v>
      </c>
      <c r="I47" s="84">
        <v>138.577</v>
      </c>
      <c r="J47" s="106"/>
      <c r="K47" s="87">
        <v>2.6327404105037213</v>
      </c>
      <c r="L47" s="87">
        <v>9.0340000000000007</v>
      </c>
      <c r="M47" s="87">
        <v>2.7029999999999998</v>
      </c>
      <c r="N47" s="87">
        <v>5.5510000000000002</v>
      </c>
      <c r="O47" s="87">
        <v>5.6212595894962769</v>
      </c>
      <c r="P47" s="87"/>
      <c r="Q47" s="87">
        <v>8.9637404105037195</v>
      </c>
      <c r="R47" s="87">
        <v>162.5</v>
      </c>
      <c r="S47" s="87"/>
      <c r="T47" s="85">
        <v>11.114000000000001</v>
      </c>
      <c r="U47" s="85">
        <v>5.7389999999999999</v>
      </c>
      <c r="V47" s="85">
        <v>16.600999999999999</v>
      </c>
      <c r="W47" s="108"/>
      <c r="X47" s="85">
        <v>9.6489999999999991</v>
      </c>
      <c r="Y47" s="106">
        <v>9.5787404105037197</v>
      </c>
      <c r="Z47" s="106">
        <v>179.28299999999999</v>
      </c>
      <c r="AA47" s="90" t="s">
        <v>116</v>
      </c>
      <c r="AB47" s="91"/>
      <c r="AC47" s="85">
        <v>423.77699999999999</v>
      </c>
      <c r="AD47" s="85">
        <v>438.30500000000001</v>
      </c>
      <c r="AE47" s="106">
        <v>0.11489776186999734</v>
      </c>
      <c r="AF47" s="95">
        <v>35.447498238195912</v>
      </c>
      <c r="AG47" s="109"/>
      <c r="AH47" s="98"/>
      <c r="AI47" s="38"/>
      <c r="AJ47" s="38"/>
      <c r="AK47" s="99"/>
      <c r="AL47" s="99"/>
      <c r="AM47" s="99"/>
      <c r="AN47" s="103"/>
      <c r="AO47" s="103"/>
      <c r="AP47" s="103"/>
      <c r="AQ47" s="103"/>
      <c r="AR47" s="101"/>
      <c r="AS47" s="38"/>
      <c r="AT47" s="38"/>
      <c r="AU47" s="38"/>
      <c r="AV47" s="38"/>
      <c r="AW47" s="38"/>
    </row>
    <row r="48" spans="1:49">
      <c r="B48" s="105" t="s">
        <v>30</v>
      </c>
      <c r="C48" s="84">
        <v>170.27600000000001</v>
      </c>
      <c r="D48" s="84">
        <v>179.01599999999999</v>
      </c>
      <c r="E48" s="84">
        <v>158.90899999999999</v>
      </c>
      <c r="F48" s="84">
        <v>4.2279999999999998</v>
      </c>
      <c r="G48" s="84">
        <v>15.879</v>
      </c>
      <c r="H48" s="84">
        <v>20.106999999999999</v>
      </c>
      <c r="I48" s="84">
        <v>147.97900000000001</v>
      </c>
      <c r="J48" s="106"/>
      <c r="K48" s="87">
        <v>5.2113179580045115</v>
      </c>
      <c r="L48" s="87">
        <v>8.74</v>
      </c>
      <c r="M48" s="87">
        <v>4.5119999999999996</v>
      </c>
      <c r="N48" s="87">
        <v>6.1790000000000003</v>
      </c>
      <c r="O48" s="87">
        <v>5.4796820419954893</v>
      </c>
      <c r="P48" s="87"/>
      <c r="Q48" s="87">
        <v>9.4393179580045103</v>
      </c>
      <c r="R48" s="87">
        <v>167.8</v>
      </c>
      <c r="S48" s="87"/>
      <c r="T48" s="85">
        <v>10.433</v>
      </c>
      <c r="U48" s="85">
        <v>3.6869999999999998</v>
      </c>
      <c r="V48" s="85">
        <v>17.36</v>
      </c>
      <c r="W48" s="108"/>
      <c r="X48" s="85">
        <v>9.7140000000000004</v>
      </c>
      <c r="Y48" s="106">
        <v>10.413317958004509</v>
      </c>
      <c r="Z48" s="106">
        <v>190.684</v>
      </c>
      <c r="AA48" s="90" t="s">
        <v>116</v>
      </c>
      <c r="AB48" s="91"/>
      <c r="AC48" s="85">
        <v>455.59500000000003</v>
      </c>
      <c r="AD48" s="85">
        <v>482.00799999999998</v>
      </c>
      <c r="AE48" s="106">
        <v>0.26103195441837101</v>
      </c>
      <c r="AF48" s="95">
        <v>37.138830162085974</v>
      </c>
      <c r="AG48" s="109"/>
      <c r="AH48" s="98"/>
      <c r="AI48" s="38"/>
      <c r="AJ48" s="38"/>
      <c r="AK48" s="99"/>
      <c r="AL48" s="99"/>
      <c r="AM48" s="99"/>
      <c r="AN48" s="103"/>
      <c r="AO48" s="103"/>
      <c r="AP48" s="103"/>
      <c r="AQ48" s="103"/>
      <c r="AR48" s="101"/>
      <c r="AS48" s="38"/>
      <c r="AT48" s="38"/>
      <c r="AU48" s="38"/>
      <c r="AV48" s="38"/>
      <c r="AW48" s="38"/>
    </row>
    <row r="49" spans="2:49">
      <c r="B49" s="105" t="s">
        <v>31</v>
      </c>
      <c r="C49" s="84">
        <v>185.15799999999999</v>
      </c>
      <c r="D49" s="84">
        <v>190.232</v>
      </c>
      <c r="E49" s="84">
        <v>170.249</v>
      </c>
      <c r="F49" s="84">
        <v>1.407</v>
      </c>
      <c r="G49" s="84">
        <v>18.576000000000001</v>
      </c>
      <c r="H49" s="84">
        <v>19.983000000000001</v>
      </c>
      <c r="I49" s="84">
        <v>161.99700000000001</v>
      </c>
      <c r="J49" s="106"/>
      <c r="K49" s="87">
        <v>9.6158798583959246</v>
      </c>
      <c r="L49" s="87">
        <v>5.0739999999999998</v>
      </c>
      <c r="M49" s="87">
        <v>3.6669999999999998</v>
      </c>
      <c r="N49" s="87">
        <v>10.189</v>
      </c>
      <c r="O49" s="87">
        <v>4.2401201416040752</v>
      </c>
      <c r="P49" s="87"/>
      <c r="Q49" s="87">
        <v>11.022879858395925</v>
      </c>
      <c r="R49" s="87">
        <v>167.4</v>
      </c>
      <c r="S49" s="87"/>
      <c r="T49" s="85">
        <v>1.1990000000000001</v>
      </c>
      <c r="U49" s="85">
        <v>-3.2309999999999999</v>
      </c>
      <c r="V49" s="85">
        <v>18.605</v>
      </c>
      <c r="W49" s="108"/>
      <c r="X49" s="85">
        <v>6.2880000000000003</v>
      </c>
      <c r="Y49" s="106">
        <v>12.236879858395925</v>
      </c>
      <c r="Z49" s="106">
        <v>200.91499999999999</v>
      </c>
      <c r="AA49" s="90" t="s">
        <v>116</v>
      </c>
      <c r="AB49" s="91"/>
      <c r="AC49" s="85">
        <v>511.86200000000002</v>
      </c>
      <c r="AD49" s="85">
        <v>541.09699999999998</v>
      </c>
      <c r="AE49" s="106">
        <v>2.2199949134301562</v>
      </c>
      <c r="AF49" s="95">
        <v>39.299976509278835</v>
      </c>
      <c r="AG49" s="109"/>
      <c r="AH49" s="98"/>
      <c r="AI49" s="38"/>
      <c r="AJ49" s="38"/>
      <c r="AK49" s="99"/>
      <c r="AL49" s="99"/>
      <c r="AM49" s="99"/>
      <c r="AN49" s="103"/>
      <c r="AO49" s="103"/>
      <c r="AP49" s="103"/>
      <c r="AQ49" s="103"/>
      <c r="AR49" s="101"/>
      <c r="AS49" s="38"/>
      <c r="AT49" s="38"/>
      <c r="AU49" s="38"/>
      <c r="AV49" s="38"/>
      <c r="AW49" s="38"/>
    </row>
    <row r="50" spans="2:49">
      <c r="B50" s="105" t="s">
        <v>32</v>
      </c>
      <c r="C50" s="84">
        <v>202.79400000000001</v>
      </c>
      <c r="D50" s="84">
        <v>197.26400000000001</v>
      </c>
      <c r="E50" s="84">
        <v>177.16</v>
      </c>
      <c r="F50" s="84">
        <v>0.20599999999999999</v>
      </c>
      <c r="G50" s="84">
        <v>19.898</v>
      </c>
      <c r="H50" s="84">
        <v>20.103999999999999</v>
      </c>
      <c r="I50" s="84">
        <v>177.70099999999999</v>
      </c>
      <c r="J50" s="106"/>
      <c r="K50" s="87">
        <v>6.1239817729233215</v>
      </c>
      <c r="L50" s="87">
        <v>-5.53</v>
      </c>
      <c r="M50" s="87">
        <v>-5.7359999999999998</v>
      </c>
      <c r="N50" s="87">
        <v>20.646999999999998</v>
      </c>
      <c r="O50" s="87">
        <v>8.7870182270766826</v>
      </c>
      <c r="P50" s="87"/>
      <c r="Q50" s="87">
        <v>6.3299817729233219</v>
      </c>
      <c r="R50" s="87">
        <v>153.69999999999999</v>
      </c>
      <c r="S50" s="87"/>
      <c r="T50" s="85">
        <v>-6.9589999999999996</v>
      </c>
      <c r="U50" s="85">
        <v>-14.504</v>
      </c>
      <c r="V50" s="85">
        <v>19.170000000000002</v>
      </c>
      <c r="W50" s="108"/>
      <c r="X50" s="85">
        <v>-3.3730000000000002</v>
      </c>
      <c r="Y50" s="106">
        <v>8.4869817729233201</v>
      </c>
      <c r="Z50" s="106">
        <v>195.244</v>
      </c>
      <c r="AA50" s="90" t="s">
        <v>116</v>
      </c>
      <c r="AB50" s="91"/>
      <c r="AC50" s="85">
        <v>570.572</v>
      </c>
      <c r="AD50" s="85">
        <v>600.03200000000004</v>
      </c>
      <c r="AE50" s="106">
        <v>3.2692273358776731</v>
      </c>
      <c r="AF50" s="95">
        <v>42.095372327930455</v>
      </c>
      <c r="AG50" s="109"/>
      <c r="AH50" s="98"/>
      <c r="AI50" s="38"/>
      <c r="AJ50" s="38"/>
      <c r="AK50" s="99"/>
      <c r="AL50" s="99"/>
      <c r="AM50" s="99"/>
      <c r="AN50" s="103"/>
      <c r="AO50" s="103"/>
      <c r="AP50" s="103"/>
      <c r="AQ50" s="103"/>
      <c r="AR50" s="101"/>
      <c r="AS50" s="38"/>
      <c r="AT50" s="38"/>
      <c r="AU50" s="38"/>
      <c r="AV50" s="38"/>
      <c r="AW50" s="38"/>
    </row>
    <row r="51" spans="2:49" ht="15" customHeight="1">
      <c r="B51" s="105" t="s">
        <v>33</v>
      </c>
      <c r="C51" s="84">
        <v>218.76499999999999</v>
      </c>
      <c r="D51" s="84">
        <v>218.88900000000001</v>
      </c>
      <c r="E51" s="84">
        <v>192.358</v>
      </c>
      <c r="F51" s="84">
        <v>4.774</v>
      </c>
      <c r="G51" s="84">
        <v>21.757000000000001</v>
      </c>
      <c r="H51" s="84">
        <v>26.530999999999999</v>
      </c>
      <c r="I51" s="84">
        <v>193.24299999999999</v>
      </c>
      <c r="J51" s="106"/>
      <c r="K51" s="87">
        <v>3.9351087309840511</v>
      </c>
      <c r="L51" s="87">
        <v>0.124</v>
      </c>
      <c r="M51" s="87">
        <v>-4.6500000000000004</v>
      </c>
      <c r="N51" s="87">
        <v>14.349</v>
      </c>
      <c r="O51" s="87">
        <v>5.7638912690159492</v>
      </c>
      <c r="P51" s="87"/>
      <c r="Q51" s="87">
        <v>8.7091087309840489</v>
      </c>
      <c r="R51" s="87">
        <v>151.9</v>
      </c>
      <c r="S51" s="87"/>
      <c r="T51" s="85">
        <v>-4.5750000000000002</v>
      </c>
      <c r="U51" s="85">
        <v>-6.99</v>
      </c>
      <c r="V51" s="85">
        <v>20.021000000000001</v>
      </c>
      <c r="W51" s="108"/>
      <c r="X51" s="85">
        <v>2.9569999999999999</v>
      </c>
      <c r="Y51" s="106">
        <v>11.542108730984051</v>
      </c>
      <c r="Z51" s="106">
        <v>186.65799999999999</v>
      </c>
      <c r="AA51" s="90" t="s">
        <v>116</v>
      </c>
      <c r="AB51" s="91"/>
      <c r="AC51" s="85">
        <v>630.29100000000005</v>
      </c>
      <c r="AD51" s="85">
        <v>659.99400000000003</v>
      </c>
      <c r="AE51" s="106">
        <v>1.4164821003215025</v>
      </c>
      <c r="AF51" s="95">
        <v>45.548508339206009</v>
      </c>
      <c r="AG51" s="109"/>
      <c r="AH51" s="98"/>
      <c r="AI51" s="38"/>
      <c r="AJ51" s="38"/>
      <c r="AK51" s="99"/>
      <c r="AL51" s="99"/>
      <c r="AM51" s="99"/>
      <c r="AN51" s="103"/>
      <c r="AO51" s="103"/>
      <c r="AP51" s="103"/>
      <c r="AQ51" s="103"/>
      <c r="AR51" s="101"/>
      <c r="AS51" s="38"/>
      <c r="AT51" s="38"/>
      <c r="AU51" s="38"/>
      <c r="AV51" s="38"/>
      <c r="AW51" s="38"/>
    </row>
    <row r="52" spans="2:49">
      <c r="B52" s="105" t="s">
        <v>34</v>
      </c>
      <c r="C52" s="84">
        <v>230.536</v>
      </c>
      <c r="D52" s="84">
        <v>237.851</v>
      </c>
      <c r="E52" s="84">
        <v>209.74799999999999</v>
      </c>
      <c r="F52" s="84">
        <v>6.5149999999999997</v>
      </c>
      <c r="G52" s="84">
        <v>21.588000000000001</v>
      </c>
      <c r="H52" s="84">
        <v>28.103000000000002</v>
      </c>
      <c r="I52" s="84">
        <v>206.55799999999999</v>
      </c>
      <c r="J52" s="106"/>
      <c r="K52" s="87">
        <v>-0.74749286846086915</v>
      </c>
      <c r="L52" s="87">
        <v>7.3150000000000004</v>
      </c>
      <c r="M52" s="87">
        <v>0.8</v>
      </c>
      <c r="N52" s="87">
        <v>6.8419999999999996</v>
      </c>
      <c r="O52" s="87">
        <v>8.3894928684608701</v>
      </c>
      <c r="P52" s="87"/>
      <c r="Q52" s="87">
        <v>5.7675071315391309</v>
      </c>
      <c r="R52" s="87">
        <v>151.1</v>
      </c>
      <c r="S52" s="87"/>
      <c r="T52" s="85">
        <v>-2.6349999999999998</v>
      </c>
      <c r="U52" s="85">
        <v>-0.85099999999999998</v>
      </c>
      <c r="V52" s="85">
        <v>19.79</v>
      </c>
      <c r="W52" s="108"/>
      <c r="X52" s="85">
        <v>9.4380000000000006</v>
      </c>
      <c r="Y52" s="106">
        <v>7.8905071315391284</v>
      </c>
      <c r="Z52" s="106">
        <v>188.31899999999999</v>
      </c>
      <c r="AA52" s="90" t="s">
        <v>116</v>
      </c>
      <c r="AB52" s="91"/>
      <c r="AC52" s="85">
        <v>679.96</v>
      </c>
      <c r="AD52" s="85">
        <v>697.15099999999995</v>
      </c>
      <c r="AE52" s="106">
        <v>-1.0217645762486285</v>
      </c>
      <c r="AF52" s="95">
        <v>49.44796805261921</v>
      </c>
      <c r="AG52" s="109"/>
      <c r="AH52" s="98"/>
      <c r="AI52" s="38"/>
      <c r="AJ52" s="38"/>
      <c r="AK52" s="99"/>
      <c r="AL52" s="99"/>
      <c r="AM52" s="99"/>
      <c r="AN52" s="103"/>
      <c r="AO52" s="103"/>
      <c r="AP52" s="103"/>
      <c r="AQ52" s="103"/>
      <c r="AR52" s="101"/>
      <c r="AS52" s="38"/>
      <c r="AT52" s="38"/>
      <c r="AU52" s="38"/>
      <c r="AV52" s="38"/>
      <c r="AW52" s="38"/>
    </row>
    <row r="53" spans="2:49">
      <c r="B53" s="105" t="s">
        <v>35</v>
      </c>
      <c r="C53" s="84">
        <v>239.81100000000001</v>
      </c>
      <c r="D53" s="84">
        <v>263.57499999999999</v>
      </c>
      <c r="E53" s="84">
        <v>233.85300000000001</v>
      </c>
      <c r="F53" s="84">
        <v>8.8879999999999999</v>
      </c>
      <c r="G53" s="84">
        <v>20.834</v>
      </c>
      <c r="H53" s="84">
        <v>29.722000000000001</v>
      </c>
      <c r="I53" s="84">
        <v>216.75</v>
      </c>
      <c r="J53" s="106"/>
      <c r="K53" s="87">
        <v>4.9558792727706464</v>
      </c>
      <c r="L53" s="87">
        <v>23.763999999999999</v>
      </c>
      <c r="M53" s="87">
        <v>14.875999999999999</v>
      </c>
      <c r="N53" s="87">
        <v>-10.999000000000001</v>
      </c>
      <c r="O53" s="87">
        <v>-1.0788792727706473</v>
      </c>
      <c r="P53" s="87"/>
      <c r="Q53" s="87">
        <v>13.84387927277065</v>
      </c>
      <c r="R53" s="87">
        <v>165.8</v>
      </c>
      <c r="S53" s="87"/>
      <c r="T53" s="85">
        <v>13.02</v>
      </c>
      <c r="U53" s="85">
        <v>13.753</v>
      </c>
      <c r="V53" s="85">
        <v>17.954000000000001</v>
      </c>
      <c r="W53" s="108"/>
      <c r="X53" s="85">
        <v>23.641999999999999</v>
      </c>
      <c r="Y53" s="106">
        <v>13.721879272770646</v>
      </c>
      <c r="Z53" s="106">
        <v>204.68299999999999</v>
      </c>
      <c r="AA53" s="90" t="s">
        <v>116</v>
      </c>
      <c r="AB53" s="91"/>
      <c r="AC53" s="85">
        <v>716.10699999999997</v>
      </c>
      <c r="AD53" s="85">
        <v>726.30799999999999</v>
      </c>
      <c r="AE53" s="106">
        <v>-2.3618635752539774</v>
      </c>
      <c r="AF53" s="95">
        <v>52.548743246417665</v>
      </c>
      <c r="AG53" s="109"/>
      <c r="AH53" s="98"/>
      <c r="AI53" s="38"/>
      <c r="AJ53" s="38"/>
      <c r="AK53" s="99"/>
      <c r="AL53" s="99"/>
      <c r="AM53" s="99"/>
      <c r="AN53" s="103"/>
      <c r="AO53" s="103"/>
      <c r="AP53" s="103"/>
      <c r="AQ53" s="103"/>
      <c r="AR53" s="101"/>
      <c r="AS53" s="38"/>
      <c r="AT53" s="38"/>
      <c r="AU53" s="38"/>
      <c r="AV53" s="38"/>
      <c r="AW53" s="38"/>
    </row>
    <row r="54" spans="2:49">
      <c r="B54" s="105" t="s">
        <v>36</v>
      </c>
      <c r="C54" s="84">
        <v>237.1</v>
      </c>
      <c r="D54" s="84">
        <v>283.447</v>
      </c>
      <c r="E54" s="84">
        <v>254.779</v>
      </c>
      <c r="F54" s="84">
        <v>7.6239999999999997</v>
      </c>
      <c r="G54" s="84">
        <v>21.044</v>
      </c>
      <c r="H54" s="84">
        <v>28.667999999999999</v>
      </c>
      <c r="I54" s="84">
        <v>214.79599999999999</v>
      </c>
      <c r="J54" s="106"/>
      <c r="K54" s="87">
        <v>26.580062222612558</v>
      </c>
      <c r="L54" s="87">
        <v>46.347000000000001</v>
      </c>
      <c r="M54" s="87">
        <v>38.722999999999999</v>
      </c>
      <c r="N54" s="87">
        <v>-31.83</v>
      </c>
      <c r="O54" s="87">
        <v>-19.687062222612557</v>
      </c>
      <c r="P54" s="87"/>
      <c r="Q54" s="87">
        <v>34.204062222612563</v>
      </c>
      <c r="R54" s="87">
        <v>201.9</v>
      </c>
      <c r="S54" s="87"/>
      <c r="T54" s="85">
        <v>36.201000000000001</v>
      </c>
      <c r="U54" s="85">
        <v>36.152999999999999</v>
      </c>
      <c r="V54" s="85">
        <v>18.879000000000001</v>
      </c>
      <c r="W54" s="108"/>
      <c r="X54" s="85">
        <v>45.783000000000001</v>
      </c>
      <c r="Y54" s="106">
        <v>33.640062222612549</v>
      </c>
      <c r="Z54" s="106">
        <v>248.64599999999999</v>
      </c>
      <c r="AA54" s="90" t="s">
        <v>116</v>
      </c>
      <c r="AB54" s="91"/>
      <c r="AC54" s="85">
        <v>738.36400000000003</v>
      </c>
      <c r="AD54" s="85">
        <v>758.34900000000005</v>
      </c>
      <c r="AE54" s="106">
        <v>-2.3444013260748875</v>
      </c>
      <c r="AF54" s="95">
        <v>54.146112285647163</v>
      </c>
      <c r="AG54" s="109"/>
      <c r="AH54" s="98"/>
      <c r="AI54" s="38"/>
      <c r="AJ54" s="38"/>
      <c r="AK54" s="99"/>
      <c r="AL54" s="99"/>
      <c r="AM54" s="99"/>
      <c r="AN54" s="103"/>
      <c r="AO54" s="103"/>
      <c r="AP54" s="103"/>
      <c r="AQ54" s="103"/>
      <c r="AR54" s="101"/>
      <c r="AS54" s="38"/>
      <c r="AT54" s="38"/>
      <c r="AU54" s="38"/>
      <c r="AV54" s="38"/>
      <c r="AW54" s="38"/>
    </row>
    <row r="55" spans="2:49">
      <c r="B55" s="105" t="s">
        <v>37</v>
      </c>
      <c r="C55" s="84">
        <v>244.88300000000001</v>
      </c>
      <c r="D55" s="84">
        <v>296.22500000000002</v>
      </c>
      <c r="E55" s="84">
        <v>268.83499999999998</v>
      </c>
      <c r="F55" s="84">
        <v>5.9779999999999998</v>
      </c>
      <c r="G55" s="84">
        <v>21.411999999999999</v>
      </c>
      <c r="H55" s="84">
        <v>27.39</v>
      </c>
      <c r="I55" s="84">
        <v>221.792</v>
      </c>
      <c r="J55" s="106"/>
      <c r="K55" s="87">
        <v>35.510241113870229</v>
      </c>
      <c r="L55" s="87">
        <v>51.341999999999999</v>
      </c>
      <c r="M55" s="87">
        <v>45.363999999999997</v>
      </c>
      <c r="N55" s="87">
        <v>-34.418999999999997</v>
      </c>
      <c r="O55" s="87">
        <v>-24.565241113870233</v>
      </c>
      <c r="P55" s="87"/>
      <c r="Q55" s="87">
        <v>41.488241113870231</v>
      </c>
      <c r="R55" s="87">
        <v>249.8</v>
      </c>
      <c r="S55" s="87"/>
      <c r="T55" s="85">
        <v>49.62</v>
      </c>
      <c r="U55" s="85">
        <v>46.107999999999997</v>
      </c>
      <c r="V55" s="85">
        <v>20.562000000000001</v>
      </c>
      <c r="W55" s="108"/>
      <c r="X55" s="85">
        <v>51.267000000000003</v>
      </c>
      <c r="Y55" s="106">
        <v>41.413241113870235</v>
      </c>
      <c r="Z55" s="106">
        <v>298.71499999999997</v>
      </c>
      <c r="AA55" s="90" t="s">
        <v>116</v>
      </c>
      <c r="AB55" s="91"/>
      <c r="AC55" s="85">
        <v>782.76</v>
      </c>
      <c r="AD55" s="85">
        <v>803.08199999999999</v>
      </c>
      <c r="AE55" s="106">
        <v>-1.5799355414515333</v>
      </c>
      <c r="AF55" s="95">
        <v>55.673009161381245</v>
      </c>
      <c r="AG55" s="109"/>
      <c r="AH55" s="98"/>
      <c r="AI55" s="38"/>
      <c r="AJ55" s="38"/>
      <c r="AK55" s="99"/>
      <c r="AL55" s="99"/>
      <c r="AM55" s="99"/>
      <c r="AN55" s="103"/>
      <c r="AO55" s="103"/>
      <c r="AP55" s="103"/>
      <c r="AQ55" s="103"/>
      <c r="AR55" s="101"/>
      <c r="AS55" s="38"/>
      <c r="AT55" s="38"/>
      <c r="AU55" s="38"/>
      <c r="AV55" s="38"/>
      <c r="AW55" s="38"/>
    </row>
    <row r="56" spans="2:49" s="122" customFormat="1">
      <c r="B56" s="111" t="s">
        <v>38</v>
      </c>
      <c r="C56" s="84">
        <v>264.72699999999998</v>
      </c>
      <c r="D56" s="84">
        <v>308.65100000000001</v>
      </c>
      <c r="E56" s="84">
        <v>280.52999999999997</v>
      </c>
      <c r="F56" s="84">
        <v>6.5439999999999996</v>
      </c>
      <c r="G56" s="84">
        <v>21.577000000000002</v>
      </c>
      <c r="H56" s="84">
        <v>28.120999999999999</v>
      </c>
      <c r="I56" s="84">
        <v>240.98</v>
      </c>
      <c r="J56" s="112"/>
      <c r="K56" s="87">
        <v>30.586485061649384</v>
      </c>
      <c r="L56" s="87">
        <v>43.923999999999999</v>
      </c>
      <c r="M56" s="87">
        <v>37.380000000000003</v>
      </c>
      <c r="N56" s="87">
        <v>-24.140999999999998</v>
      </c>
      <c r="O56" s="87">
        <v>-17.34748506164938</v>
      </c>
      <c r="P56" s="113"/>
      <c r="Q56" s="87">
        <v>37.130485061649381</v>
      </c>
      <c r="R56" s="87">
        <v>290</v>
      </c>
      <c r="S56" s="113"/>
      <c r="T56" s="85">
        <v>39.026000000000003</v>
      </c>
      <c r="U56" s="85">
        <v>36.743000000000002</v>
      </c>
      <c r="V56" s="85">
        <v>23.177</v>
      </c>
      <c r="W56" s="114"/>
      <c r="X56" s="85">
        <v>45.823999999999998</v>
      </c>
      <c r="Y56" s="106">
        <v>39.030485061649379</v>
      </c>
      <c r="Z56" s="106">
        <v>339.93099999999998</v>
      </c>
      <c r="AA56" s="90" t="s">
        <v>116</v>
      </c>
      <c r="AB56" s="115"/>
      <c r="AC56" s="85">
        <v>821.49599999999998</v>
      </c>
      <c r="AD56" s="85">
        <v>841.42499999999995</v>
      </c>
      <c r="AE56" s="106">
        <v>-1.0219632191100345</v>
      </c>
      <c r="AF56" s="95">
        <v>56.636128729151977</v>
      </c>
      <c r="AG56" s="116"/>
      <c r="AH56" s="117"/>
      <c r="AI56" s="118"/>
      <c r="AJ56" s="118"/>
      <c r="AK56" s="119"/>
      <c r="AL56" s="119"/>
      <c r="AM56" s="119"/>
      <c r="AN56" s="120"/>
      <c r="AO56" s="120"/>
      <c r="AP56" s="120"/>
      <c r="AQ56" s="120"/>
      <c r="AR56" s="121"/>
      <c r="AS56" s="118"/>
      <c r="AT56" s="118"/>
      <c r="AU56" s="118"/>
      <c r="AV56" s="118"/>
      <c r="AW56" s="118"/>
    </row>
    <row r="57" spans="2:49" s="122" customFormat="1">
      <c r="B57" s="111" t="s">
        <v>39</v>
      </c>
      <c r="C57" s="84">
        <v>287.46800000000002</v>
      </c>
      <c r="D57" s="84">
        <v>323.00299999999999</v>
      </c>
      <c r="E57" s="84">
        <v>294.45699999999999</v>
      </c>
      <c r="F57" s="84">
        <v>6.44</v>
      </c>
      <c r="G57" s="84">
        <v>22.106000000000002</v>
      </c>
      <c r="H57" s="84">
        <v>28.545999999999999</v>
      </c>
      <c r="I57" s="84">
        <v>260.55799999999999</v>
      </c>
      <c r="J57" s="112"/>
      <c r="K57" s="87">
        <v>17.379069149355917</v>
      </c>
      <c r="L57" s="87">
        <v>35.534999999999997</v>
      </c>
      <c r="M57" s="87">
        <v>29.094999999999999</v>
      </c>
      <c r="N57" s="87">
        <v>-12.762</v>
      </c>
      <c r="O57" s="87">
        <v>-1.046069149355918</v>
      </c>
      <c r="P57" s="113"/>
      <c r="Q57" s="87">
        <v>23.819069149355919</v>
      </c>
      <c r="R57" s="87">
        <v>322.10000000000002</v>
      </c>
      <c r="S57" s="113"/>
      <c r="T57" s="85">
        <v>35.338000000000001</v>
      </c>
      <c r="U57" s="85">
        <v>31.538</v>
      </c>
      <c r="V57" s="85">
        <v>26.530999999999999</v>
      </c>
      <c r="W57" s="114"/>
      <c r="X57" s="85">
        <v>37.363</v>
      </c>
      <c r="Y57" s="106">
        <v>25.647069149355918</v>
      </c>
      <c r="Z57" s="106">
        <v>377.35500000000002</v>
      </c>
      <c r="AA57" s="90" t="s">
        <v>116</v>
      </c>
      <c r="AB57" s="115"/>
      <c r="AC57" s="85">
        <v>866.221</v>
      </c>
      <c r="AD57" s="85">
        <v>895.88499999999999</v>
      </c>
      <c r="AE57" s="106">
        <v>-2.2962820913837589</v>
      </c>
      <c r="AF57" s="95">
        <v>58.632840028188859</v>
      </c>
      <c r="AG57" s="116"/>
      <c r="AH57" s="117"/>
      <c r="AI57" s="118"/>
      <c r="AJ57" s="118"/>
      <c r="AK57" s="119"/>
      <c r="AL57" s="119"/>
      <c r="AM57" s="119"/>
      <c r="AN57" s="120"/>
      <c r="AO57" s="120"/>
      <c r="AP57" s="120"/>
      <c r="AQ57" s="120"/>
      <c r="AR57" s="121"/>
      <c r="AS57" s="118"/>
      <c r="AT57" s="118"/>
      <c r="AU57" s="118"/>
      <c r="AV57" s="118"/>
      <c r="AW57" s="118"/>
    </row>
    <row r="58" spans="2:49" s="122" customFormat="1">
      <c r="B58" s="111" t="s">
        <v>40</v>
      </c>
      <c r="C58" s="84">
        <v>299.65199999999999</v>
      </c>
      <c r="D58" s="84">
        <v>328.57600000000002</v>
      </c>
      <c r="E58" s="84">
        <v>303.608</v>
      </c>
      <c r="F58" s="84">
        <v>3.1850000000000001</v>
      </c>
      <c r="G58" s="84">
        <v>21.783000000000001</v>
      </c>
      <c r="H58" s="84">
        <v>24.968</v>
      </c>
      <c r="I58" s="84">
        <v>273.89299999999997</v>
      </c>
      <c r="J58" s="112"/>
      <c r="K58" s="87">
        <v>21.502573282754749</v>
      </c>
      <c r="L58" s="87">
        <v>28.923999999999999</v>
      </c>
      <c r="M58" s="87">
        <v>25.739000000000001</v>
      </c>
      <c r="N58" s="87">
        <v>-4.718</v>
      </c>
      <c r="O58" s="87">
        <v>-0.48157328275474909</v>
      </c>
      <c r="P58" s="113"/>
      <c r="Q58" s="87">
        <v>24.687573282754752</v>
      </c>
      <c r="R58" s="87">
        <v>347</v>
      </c>
      <c r="S58" s="113"/>
      <c r="T58" s="85">
        <v>25.105</v>
      </c>
      <c r="U58" s="85">
        <v>22.620999999999999</v>
      </c>
      <c r="V58" s="85">
        <v>27.991</v>
      </c>
      <c r="W58" s="114"/>
      <c r="X58" s="85">
        <v>30.835000000000001</v>
      </c>
      <c r="Y58" s="106">
        <v>26.598573282754746</v>
      </c>
      <c r="Z58" s="106">
        <v>408.60899999999998</v>
      </c>
      <c r="AA58" s="90" t="s">
        <v>116</v>
      </c>
      <c r="AB58" s="115"/>
      <c r="AC58" s="85">
        <v>924.548</v>
      </c>
      <c r="AD58" s="85">
        <v>948.38199999999995</v>
      </c>
      <c r="AE58" s="106">
        <v>2.0808682305499815E-3</v>
      </c>
      <c r="AF58" s="95">
        <v>61.075875029363388</v>
      </c>
      <c r="AG58" s="116"/>
      <c r="AH58" s="117"/>
      <c r="AI58" s="118"/>
      <c r="AJ58" s="118"/>
      <c r="AK58" s="119"/>
      <c r="AL58" s="119"/>
      <c r="AM58" s="119"/>
      <c r="AN58" s="120"/>
      <c r="AO58" s="120"/>
      <c r="AP58" s="120"/>
      <c r="AQ58" s="120"/>
      <c r="AR58" s="121"/>
      <c r="AS58" s="118"/>
      <c r="AT58" s="118"/>
      <c r="AU58" s="118"/>
      <c r="AV58" s="118"/>
      <c r="AW58" s="118"/>
    </row>
    <row r="59" spans="2:49" s="122" customFormat="1">
      <c r="B59" s="111" t="s">
        <v>41</v>
      </c>
      <c r="C59" s="84">
        <v>334.19099999999997</v>
      </c>
      <c r="D59" s="84">
        <v>344.80700000000002</v>
      </c>
      <c r="E59" s="84">
        <v>317.58300000000003</v>
      </c>
      <c r="F59" s="84">
        <v>4.8029999999999999</v>
      </c>
      <c r="G59" s="84">
        <v>22.420999999999999</v>
      </c>
      <c r="H59" s="84">
        <v>27.224</v>
      </c>
      <c r="I59" s="84">
        <v>301.03899999999999</v>
      </c>
      <c r="J59" s="112"/>
      <c r="K59" s="87">
        <v>16.329492905707731</v>
      </c>
      <c r="L59" s="87">
        <v>10.616</v>
      </c>
      <c r="M59" s="87">
        <v>5.8129999999999997</v>
      </c>
      <c r="N59" s="87">
        <v>14.933999999999999</v>
      </c>
      <c r="O59" s="87">
        <v>4.4175070942922705</v>
      </c>
      <c r="P59" s="113"/>
      <c r="Q59" s="87">
        <v>21.132492905707728</v>
      </c>
      <c r="R59" s="87">
        <v>360.4</v>
      </c>
      <c r="S59" s="113"/>
      <c r="T59" s="85">
        <v>3.5430000000000001</v>
      </c>
      <c r="U59" s="85">
        <v>0.90100000000000002</v>
      </c>
      <c r="V59" s="85">
        <v>29.931000000000001</v>
      </c>
      <c r="W59" s="114"/>
      <c r="X59" s="85">
        <v>11.930999999999999</v>
      </c>
      <c r="Y59" s="106">
        <v>22.447492905707733</v>
      </c>
      <c r="Z59" s="106">
        <v>412.27699999999999</v>
      </c>
      <c r="AA59" s="106">
        <v>361.2</v>
      </c>
      <c r="AB59" s="115"/>
      <c r="AC59" s="85">
        <v>965.48199999999997</v>
      </c>
      <c r="AD59" s="85">
        <v>985.80200000000002</v>
      </c>
      <c r="AE59" s="106">
        <v>2.1776635554191159</v>
      </c>
      <c r="AF59" s="95">
        <v>61.099365750528548</v>
      </c>
      <c r="AG59" s="116"/>
      <c r="AH59" s="117"/>
      <c r="AI59" s="118"/>
      <c r="AJ59" s="118"/>
      <c r="AK59" s="119"/>
      <c r="AL59" s="119"/>
      <c r="AM59" s="119"/>
      <c r="AN59" s="120"/>
      <c r="AO59" s="120"/>
      <c r="AP59" s="120"/>
      <c r="AQ59" s="120"/>
      <c r="AR59" s="121"/>
      <c r="AS59" s="118"/>
      <c r="AT59" s="118"/>
      <c r="AU59" s="118"/>
      <c r="AV59" s="118"/>
      <c r="AW59" s="118"/>
    </row>
    <row r="60" spans="2:49" s="122" customFormat="1">
      <c r="B60" s="111" t="s">
        <v>42</v>
      </c>
      <c r="C60" s="84">
        <v>355.58499999999998</v>
      </c>
      <c r="D60" s="84">
        <v>355.51900000000001</v>
      </c>
      <c r="E60" s="84">
        <v>327.28699999999998</v>
      </c>
      <c r="F60" s="84">
        <v>5.17</v>
      </c>
      <c r="G60" s="84">
        <v>23.062000000000001</v>
      </c>
      <c r="H60" s="84">
        <v>28.231999999999999</v>
      </c>
      <c r="I60" s="84">
        <v>321.166</v>
      </c>
      <c r="J60" s="112"/>
      <c r="K60" s="87">
        <v>6.7668503682683765</v>
      </c>
      <c r="L60" s="87">
        <v>-6.6000000000000003E-2</v>
      </c>
      <c r="M60" s="87">
        <v>-5.2359999999999998</v>
      </c>
      <c r="N60" s="87">
        <v>24.838000000000001</v>
      </c>
      <c r="O60" s="87">
        <v>12.835149631731625</v>
      </c>
      <c r="P60" s="113"/>
      <c r="Q60" s="87">
        <v>11.936850368268379</v>
      </c>
      <c r="R60" s="87">
        <v>363.1</v>
      </c>
      <c r="S60" s="113"/>
      <c r="T60" s="85">
        <v>-4.5449999999999999</v>
      </c>
      <c r="U60" s="85">
        <v>-7.6879999999999997</v>
      </c>
      <c r="V60" s="85">
        <v>29.613</v>
      </c>
      <c r="W60" s="114"/>
      <c r="X60" s="85">
        <v>0.91300000000000003</v>
      </c>
      <c r="Y60" s="106">
        <v>12.915850368268378</v>
      </c>
      <c r="Z60" s="106">
        <v>415.12099999999998</v>
      </c>
      <c r="AA60" s="106">
        <v>364</v>
      </c>
      <c r="AB60" s="115"/>
      <c r="AC60" s="85">
        <v>1010.722</v>
      </c>
      <c r="AD60" s="85">
        <v>1032.9639999999999</v>
      </c>
      <c r="AE60" s="106">
        <v>1.5040387841855107</v>
      </c>
      <c r="AF60" s="95">
        <v>62.179938924124968</v>
      </c>
      <c r="AG60" s="116"/>
      <c r="AH60" s="117"/>
      <c r="AI60" s="118"/>
      <c r="AJ60" s="118"/>
      <c r="AK60" s="119"/>
      <c r="AL60" s="119"/>
      <c r="AM60" s="119"/>
      <c r="AN60" s="120"/>
      <c r="AO60" s="120"/>
      <c r="AP60" s="120"/>
      <c r="AQ60" s="120"/>
      <c r="AR60" s="121"/>
      <c r="AS60" s="118"/>
      <c r="AT60" s="118"/>
      <c r="AU60" s="118"/>
      <c r="AV60" s="118"/>
      <c r="AW60" s="118"/>
    </row>
    <row r="61" spans="2:49" s="122" customFormat="1">
      <c r="B61" s="111" t="s">
        <v>43</v>
      </c>
      <c r="C61" s="84">
        <v>379.75200000000001</v>
      </c>
      <c r="D61" s="84">
        <v>368.17099999999999</v>
      </c>
      <c r="E61" s="84">
        <v>338.94799999999998</v>
      </c>
      <c r="F61" s="84">
        <v>5.0190000000000001</v>
      </c>
      <c r="G61" s="84">
        <v>24.204000000000001</v>
      </c>
      <c r="H61" s="84">
        <v>29.222999999999999</v>
      </c>
      <c r="I61" s="84">
        <v>344.32299999999998</v>
      </c>
      <c r="J61" s="112"/>
      <c r="K61" s="87">
        <v>-4.2219990033512982</v>
      </c>
      <c r="L61" s="87">
        <v>-11.581</v>
      </c>
      <c r="M61" s="87">
        <v>-16.600000000000001</v>
      </c>
      <c r="N61" s="87">
        <v>33.125999999999998</v>
      </c>
      <c r="O61" s="87">
        <v>20.747999003351303</v>
      </c>
      <c r="P61" s="113"/>
      <c r="Q61" s="87">
        <v>0.79700099664870094</v>
      </c>
      <c r="R61" s="87">
        <v>353.3</v>
      </c>
      <c r="S61" s="113"/>
      <c r="T61" s="85">
        <v>-9.1370000000000005</v>
      </c>
      <c r="U61" s="85">
        <v>-8.76</v>
      </c>
      <c r="V61" s="85">
        <v>26.068999999999999</v>
      </c>
      <c r="W61" s="114"/>
      <c r="X61" s="85">
        <v>-10.061</v>
      </c>
      <c r="Y61" s="106">
        <v>2.317000996648702</v>
      </c>
      <c r="Z61" s="106">
        <v>408.327</v>
      </c>
      <c r="AA61" s="106">
        <v>354.4</v>
      </c>
      <c r="AB61" s="115"/>
      <c r="AC61" s="85">
        <v>1058.4939999999999</v>
      </c>
      <c r="AD61" s="85">
        <v>1088.366</v>
      </c>
      <c r="AE61" s="106">
        <v>1.7371792261445762</v>
      </c>
      <c r="AF61" s="95">
        <v>62.955132722574582</v>
      </c>
      <c r="AG61" s="116"/>
      <c r="AH61" s="117"/>
      <c r="AI61" s="118"/>
      <c r="AJ61" s="118"/>
      <c r="AK61" s="119"/>
      <c r="AL61" s="119"/>
      <c r="AM61" s="119"/>
      <c r="AN61" s="120"/>
      <c r="AO61" s="120"/>
      <c r="AP61" s="120"/>
      <c r="AQ61" s="120"/>
      <c r="AR61" s="121"/>
      <c r="AS61" s="118"/>
      <c r="AT61" s="118"/>
      <c r="AU61" s="118"/>
      <c r="AV61" s="118"/>
      <c r="AW61" s="118"/>
    </row>
    <row r="62" spans="2:49" s="122" customFormat="1">
      <c r="B62" s="111" t="s">
        <v>44</v>
      </c>
      <c r="C62" s="84">
        <v>406.43599999999998</v>
      </c>
      <c r="D62" s="84">
        <v>391.18900000000002</v>
      </c>
      <c r="E62" s="84">
        <v>361.37099999999998</v>
      </c>
      <c r="F62" s="84">
        <v>4.6849999999999996</v>
      </c>
      <c r="G62" s="84">
        <v>25.132999999999999</v>
      </c>
      <c r="H62" s="84">
        <v>29.818000000000001</v>
      </c>
      <c r="I62" s="84">
        <v>368.48399999999998</v>
      </c>
      <c r="J62" s="112"/>
      <c r="K62" s="87">
        <v>-9.7238465522070001</v>
      </c>
      <c r="L62" s="87">
        <v>-15.247</v>
      </c>
      <c r="M62" s="87">
        <v>-19.931999999999999</v>
      </c>
      <c r="N62" s="87">
        <v>37.161000000000001</v>
      </c>
      <c r="O62" s="87">
        <v>26.952846552207003</v>
      </c>
      <c r="P62" s="113"/>
      <c r="Q62" s="87">
        <v>-5.0388465522069996</v>
      </c>
      <c r="R62" s="87">
        <v>322</v>
      </c>
      <c r="S62" s="113"/>
      <c r="T62" s="85">
        <v>-35.569000000000003</v>
      </c>
      <c r="U62" s="85">
        <v>-38.027999999999999</v>
      </c>
      <c r="V62" s="85">
        <v>27.077999999999999</v>
      </c>
      <c r="W62" s="114"/>
      <c r="X62" s="85">
        <v>-14.978</v>
      </c>
      <c r="Y62" s="106">
        <v>-4.7698465522070013</v>
      </c>
      <c r="Z62" s="106">
        <v>398.36500000000001</v>
      </c>
      <c r="AA62" s="106">
        <v>323.2</v>
      </c>
      <c r="AB62" s="115"/>
      <c r="AC62" s="85">
        <v>1114.3409999999999</v>
      </c>
      <c r="AD62" s="85">
        <v>1137.1199999999999</v>
      </c>
      <c r="AE62" s="106">
        <v>1.1372700772403874</v>
      </c>
      <c r="AF62" s="95">
        <v>63.753817242189335</v>
      </c>
      <c r="AG62" s="116"/>
      <c r="AH62" s="117"/>
      <c r="AI62" s="118"/>
      <c r="AJ62" s="118"/>
      <c r="AK62" s="119"/>
      <c r="AL62" s="119"/>
      <c r="AM62" s="119"/>
      <c r="AN62" s="120"/>
      <c r="AO62" s="120"/>
      <c r="AP62" s="120"/>
      <c r="AQ62" s="120"/>
      <c r="AR62" s="121"/>
      <c r="AS62" s="118"/>
      <c r="AT62" s="118"/>
      <c r="AU62" s="118"/>
      <c r="AV62" s="118"/>
      <c r="AW62" s="118"/>
    </row>
    <row r="63" spans="2:49" s="122" customFormat="1">
      <c r="B63" s="111" t="s">
        <v>45</v>
      </c>
      <c r="C63" s="84">
        <v>412.209</v>
      </c>
      <c r="D63" s="84">
        <v>418.78800000000001</v>
      </c>
      <c r="E63" s="84">
        <v>379.97199999999998</v>
      </c>
      <c r="F63" s="84">
        <v>12.574</v>
      </c>
      <c r="G63" s="84">
        <v>26.242000000000001</v>
      </c>
      <c r="H63" s="84">
        <v>38.816000000000003</v>
      </c>
      <c r="I63" s="84">
        <v>374.52699999999999</v>
      </c>
      <c r="J63" s="112"/>
      <c r="K63" s="87">
        <v>-0.76934429441685115</v>
      </c>
      <c r="L63" s="87">
        <v>6.5789999999999997</v>
      </c>
      <c r="M63" s="87">
        <v>-5.9950000000000001</v>
      </c>
      <c r="N63" s="87">
        <v>13.742000000000001</v>
      </c>
      <c r="O63" s="87">
        <v>8.5163442944168519</v>
      </c>
      <c r="P63" s="113"/>
      <c r="Q63" s="87">
        <v>11.80465570558315</v>
      </c>
      <c r="R63" s="87">
        <v>330.6</v>
      </c>
      <c r="S63" s="113"/>
      <c r="T63" s="85">
        <v>2.7709999999999999</v>
      </c>
      <c r="U63" s="85">
        <v>3.9950000000000001</v>
      </c>
      <c r="V63" s="85">
        <v>23.215</v>
      </c>
      <c r="W63" s="114"/>
      <c r="X63" s="85">
        <v>5.3490000000000002</v>
      </c>
      <c r="Y63" s="106">
        <v>10.574655705583149</v>
      </c>
      <c r="Z63" s="106">
        <v>397.65499999999997</v>
      </c>
      <c r="AA63" s="106">
        <v>331.8</v>
      </c>
      <c r="AB63" s="115"/>
      <c r="AC63" s="85">
        <v>1152.999</v>
      </c>
      <c r="AD63" s="85">
        <v>1175.81</v>
      </c>
      <c r="AE63" s="106">
        <v>0.4515378039368585</v>
      </c>
      <c r="AF63" s="95">
        <v>65.092788348602284</v>
      </c>
      <c r="AG63" s="116"/>
      <c r="AH63" s="117"/>
      <c r="AI63" s="118"/>
      <c r="AJ63" s="118"/>
      <c r="AK63" s="119"/>
      <c r="AL63" s="119"/>
      <c r="AM63" s="119"/>
      <c r="AN63" s="120"/>
      <c r="AO63" s="120"/>
      <c r="AP63" s="120"/>
      <c r="AQ63" s="120"/>
      <c r="AR63" s="121"/>
      <c r="AS63" s="118"/>
      <c r="AT63" s="118"/>
      <c r="AU63" s="118"/>
      <c r="AV63" s="118"/>
      <c r="AW63" s="118"/>
    </row>
    <row r="64" spans="2:49" s="122" customFormat="1">
      <c r="B64" s="111" t="s">
        <v>46</v>
      </c>
      <c r="C64" s="84">
        <v>417.74200000000002</v>
      </c>
      <c r="D64" s="84">
        <v>454.14400000000001</v>
      </c>
      <c r="E64" s="84">
        <v>408.399</v>
      </c>
      <c r="F64" s="84">
        <v>17.661000000000001</v>
      </c>
      <c r="G64" s="84">
        <v>28.084</v>
      </c>
      <c r="H64" s="84">
        <v>45.744999999999997</v>
      </c>
      <c r="I64" s="84">
        <v>380.16399999999999</v>
      </c>
      <c r="J64" s="112"/>
      <c r="K64" s="87">
        <v>17.254100832242955</v>
      </c>
      <c r="L64" s="87">
        <v>36.402000000000001</v>
      </c>
      <c r="M64" s="87">
        <v>18.741</v>
      </c>
      <c r="N64" s="87">
        <v>-15.617000000000001</v>
      </c>
      <c r="O64" s="87">
        <v>-14.130100832242958</v>
      </c>
      <c r="P64" s="113"/>
      <c r="Q64" s="87">
        <v>34.915100832242956</v>
      </c>
      <c r="R64" s="87">
        <v>369.2</v>
      </c>
      <c r="S64" s="113"/>
      <c r="T64" s="85">
        <v>21.751000000000001</v>
      </c>
      <c r="U64" s="85">
        <v>23.382000000000001</v>
      </c>
      <c r="V64" s="85">
        <v>21.974</v>
      </c>
      <c r="W64" s="114"/>
      <c r="X64" s="85">
        <v>30.989000000000001</v>
      </c>
      <c r="Y64" s="106">
        <v>29.502100832242952</v>
      </c>
      <c r="Z64" s="106">
        <v>422.005</v>
      </c>
      <c r="AA64" s="106">
        <v>370.3</v>
      </c>
      <c r="AB64" s="115"/>
      <c r="AC64" s="85">
        <v>1209.047</v>
      </c>
      <c r="AD64" s="85">
        <v>1241.5219999999999</v>
      </c>
      <c r="AE64" s="106">
        <v>-0.4265772996798205</v>
      </c>
      <c r="AF64" s="95">
        <v>66.572703782006087</v>
      </c>
      <c r="AG64" s="116"/>
      <c r="AH64" s="117"/>
      <c r="AI64" s="118"/>
      <c r="AJ64" s="118"/>
      <c r="AK64" s="119"/>
      <c r="AL64" s="119"/>
      <c r="AM64" s="119"/>
      <c r="AN64" s="120"/>
      <c r="AO64" s="120"/>
      <c r="AP64" s="120"/>
      <c r="AQ64" s="120"/>
      <c r="AR64" s="121"/>
      <c r="AS64" s="118"/>
      <c r="AT64" s="118"/>
      <c r="AU64" s="118"/>
      <c r="AV64" s="118"/>
      <c r="AW64" s="118"/>
    </row>
    <row r="65" spans="1:49" s="122" customFormat="1">
      <c r="B65" s="111" t="s">
        <v>47</v>
      </c>
      <c r="C65" s="84">
        <v>452.01</v>
      </c>
      <c r="D65" s="84">
        <v>495.70499999999998</v>
      </c>
      <c r="E65" s="84">
        <v>445.64400000000001</v>
      </c>
      <c r="F65" s="84">
        <v>21.712</v>
      </c>
      <c r="G65" s="84">
        <v>28.349</v>
      </c>
      <c r="H65" s="84">
        <v>50.061</v>
      </c>
      <c r="I65" s="84">
        <v>411.702</v>
      </c>
      <c r="J65" s="112"/>
      <c r="K65" s="87">
        <v>23.913334547968553</v>
      </c>
      <c r="L65" s="87">
        <v>43.695</v>
      </c>
      <c r="M65" s="87">
        <v>21.983000000000001</v>
      </c>
      <c r="N65" s="87">
        <v>-21.93</v>
      </c>
      <c r="O65" s="87">
        <v>-23.860334547968552</v>
      </c>
      <c r="P65" s="113"/>
      <c r="Q65" s="87">
        <v>45.625334547968549</v>
      </c>
      <c r="R65" s="87">
        <v>404.5</v>
      </c>
      <c r="S65" s="113"/>
      <c r="T65" s="85">
        <v>39.390999999999998</v>
      </c>
      <c r="U65" s="85">
        <v>39.985999999999997</v>
      </c>
      <c r="V65" s="85">
        <v>23.468</v>
      </c>
      <c r="W65" s="114"/>
      <c r="X65" s="85">
        <v>38.098999999999997</v>
      </c>
      <c r="Y65" s="106">
        <v>40.029334547968553</v>
      </c>
      <c r="Z65" s="106">
        <v>467.67599999999999</v>
      </c>
      <c r="AA65" s="106">
        <v>405.9</v>
      </c>
      <c r="AB65" s="115"/>
      <c r="AC65" s="85">
        <v>1275.2940000000001</v>
      </c>
      <c r="AD65" s="85">
        <v>1308.4929999999999</v>
      </c>
      <c r="AE65" s="106">
        <v>0.4733586905614402</v>
      </c>
      <c r="AF65" s="95">
        <v>68.170072821235607</v>
      </c>
      <c r="AG65" s="116"/>
      <c r="AH65" s="117"/>
      <c r="AI65" s="118"/>
      <c r="AJ65" s="118"/>
      <c r="AK65" s="119"/>
      <c r="AL65" s="119"/>
      <c r="AM65" s="119"/>
      <c r="AN65" s="120"/>
      <c r="AO65" s="120"/>
      <c r="AP65" s="120"/>
      <c r="AQ65" s="120"/>
      <c r="AR65" s="121"/>
      <c r="AS65" s="118"/>
      <c r="AT65" s="118"/>
      <c r="AU65" s="118"/>
      <c r="AV65" s="118"/>
      <c r="AW65" s="118"/>
    </row>
    <row r="66" spans="1:49" s="122" customFormat="1">
      <c r="B66" s="111" t="s">
        <v>48</v>
      </c>
      <c r="C66" s="84">
        <v>484.32600000000002</v>
      </c>
      <c r="D66" s="84">
        <v>536.87400000000002</v>
      </c>
      <c r="E66" s="84">
        <v>479.01499999999999</v>
      </c>
      <c r="F66" s="84">
        <v>27.975999999999999</v>
      </c>
      <c r="G66" s="84">
        <v>29.882999999999999</v>
      </c>
      <c r="H66" s="84">
        <v>57.859000000000002</v>
      </c>
      <c r="I66" s="84">
        <v>442.16500000000002</v>
      </c>
      <c r="J66" s="112"/>
      <c r="K66" s="87">
        <v>31.371380509162652</v>
      </c>
      <c r="L66" s="87">
        <v>52.548000000000002</v>
      </c>
      <c r="M66" s="87">
        <v>24.571999999999999</v>
      </c>
      <c r="N66" s="87">
        <v>-28.893999999999998</v>
      </c>
      <c r="O66" s="87">
        <v>-35.693380509162651</v>
      </c>
      <c r="P66" s="113"/>
      <c r="Q66" s="87">
        <v>59.347380509162647</v>
      </c>
      <c r="R66" s="87">
        <v>460.9</v>
      </c>
      <c r="S66" s="113"/>
      <c r="T66" s="85">
        <v>41.110999999999997</v>
      </c>
      <c r="U66" s="85">
        <v>42.365000000000002</v>
      </c>
      <c r="V66" s="85">
        <v>26.149000000000001</v>
      </c>
      <c r="W66" s="114"/>
      <c r="X66" s="85">
        <v>45.3</v>
      </c>
      <c r="Y66" s="106">
        <v>52.09938050916265</v>
      </c>
      <c r="Z66" s="106">
        <v>525.61900000000003</v>
      </c>
      <c r="AA66" s="106">
        <v>462.4</v>
      </c>
      <c r="AB66" s="115"/>
      <c r="AC66" s="85">
        <v>1342.278</v>
      </c>
      <c r="AD66" s="85">
        <v>1378.6679999999999</v>
      </c>
      <c r="AE66" s="106">
        <v>0.8237671475303614</v>
      </c>
      <c r="AF66" s="95">
        <v>70.237256283767906</v>
      </c>
      <c r="AG66" s="116"/>
      <c r="AH66" s="117"/>
      <c r="AI66" s="118"/>
      <c r="AJ66" s="118"/>
      <c r="AK66" s="119"/>
      <c r="AL66" s="119"/>
      <c r="AM66" s="119"/>
      <c r="AN66" s="120"/>
      <c r="AO66" s="120"/>
      <c r="AP66" s="120"/>
      <c r="AQ66" s="120"/>
      <c r="AR66" s="121"/>
      <c r="AS66" s="118"/>
      <c r="AT66" s="118"/>
      <c r="AU66" s="118"/>
      <c r="AV66" s="118"/>
      <c r="AW66" s="118"/>
    </row>
    <row r="67" spans="1:49" s="122" customFormat="1">
      <c r="B67" s="111" t="s">
        <v>49</v>
      </c>
      <c r="C67" s="84">
        <v>521.51900000000001</v>
      </c>
      <c r="D67" s="84">
        <v>567.62900000000002</v>
      </c>
      <c r="E67" s="84">
        <v>508.39100000000002</v>
      </c>
      <c r="F67" s="84">
        <v>26.992000000000001</v>
      </c>
      <c r="G67" s="84">
        <v>32.246000000000002</v>
      </c>
      <c r="H67" s="84">
        <v>59.238</v>
      </c>
      <c r="I67" s="84">
        <v>473.17</v>
      </c>
      <c r="J67" s="112"/>
      <c r="K67" s="87">
        <v>24.12724392286615</v>
      </c>
      <c r="L67" s="87">
        <v>46.11</v>
      </c>
      <c r="M67" s="87">
        <v>19.117999999999999</v>
      </c>
      <c r="N67" s="87">
        <v>-21.738</v>
      </c>
      <c r="O67" s="87">
        <v>-26.747243922866151</v>
      </c>
      <c r="P67" s="113"/>
      <c r="Q67" s="87">
        <v>51.119243922866147</v>
      </c>
      <c r="R67" s="87">
        <v>499.4</v>
      </c>
      <c r="S67" s="113"/>
      <c r="T67" s="85">
        <v>43.04</v>
      </c>
      <c r="U67" s="85">
        <v>43.04</v>
      </c>
      <c r="V67" s="85">
        <v>28.077999999999999</v>
      </c>
      <c r="W67" s="112"/>
      <c r="X67" s="85">
        <v>42.911999999999999</v>
      </c>
      <c r="Y67" s="106">
        <v>47.921243922866147</v>
      </c>
      <c r="Z67" s="106">
        <v>574.74400000000003</v>
      </c>
      <c r="AA67" s="106">
        <v>501.6</v>
      </c>
      <c r="AB67" s="115"/>
      <c r="AC67" s="85">
        <v>1420.97</v>
      </c>
      <c r="AD67" s="85">
        <v>1456.5139999999999</v>
      </c>
      <c r="AE67" s="106">
        <v>0.37553883834475243</v>
      </c>
      <c r="AF67" s="95">
        <v>72.163495419309371</v>
      </c>
      <c r="AG67" s="116"/>
      <c r="AH67" s="117"/>
      <c r="AI67" s="118"/>
      <c r="AJ67" s="118"/>
      <c r="AK67" s="119"/>
      <c r="AL67" s="119"/>
      <c r="AM67" s="119"/>
      <c r="AN67" s="120"/>
      <c r="AO67" s="120"/>
      <c r="AP67" s="120"/>
      <c r="AQ67" s="120"/>
      <c r="AR67" s="121"/>
      <c r="AS67" s="118"/>
      <c r="AT67" s="118"/>
      <c r="AU67" s="118"/>
      <c r="AV67" s="118"/>
      <c r="AW67" s="118"/>
    </row>
    <row r="68" spans="1:49" s="122" customFormat="1">
      <c r="B68" s="111" t="s">
        <v>50</v>
      </c>
      <c r="C68" s="84">
        <v>552.16600000000005</v>
      </c>
      <c r="D68" s="84">
        <v>594.33799999999997</v>
      </c>
      <c r="E68" s="84">
        <v>532.51099999999997</v>
      </c>
      <c r="F68" s="84">
        <v>27.594000000000001</v>
      </c>
      <c r="G68" s="84">
        <v>34.232999999999997</v>
      </c>
      <c r="H68" s="84">
        <v>61.826999999999998</v>
      </c>
      <c r="I68" s="84">
        <v>502.32499999999999</v>
      </c>
      <c r="J68" s="112"/>
      <c r="K68" s="87">
        <v>18.603056047423866</v>
      </c>
      <c r="L68" s="87">
        <v>42.171999999999997</v>
      </c>
      <c r="M68" s="87">
        <v>14.577999999999999</v>
      </c>
      <c r="N68" s="87">
        <v>-14.68</v>
      </c>
      <c r="O68" s="87">
        <v>-18.705056047423867</v>
      </c>
      <c r="P68" s="113"/>
      <c r="Q68" s="87">
        <v>46.197056047423864</v>
      </c>
      <c r="R68" s="87">
        <v>535.20000000000005</v>
      </c>
      <c r="S68" s="113"/>
      <c r="T68" s="85">
        <v>37.442</v>
      </c>
      <c r="U68" s="85">
        <v>35.755000000000003</v>
      </c>
      <c r="V68" s="85">
        <v>30.445</v>
      </c>
      <c r="W68" s="112"/>
      <c r="X68" s="85">
        <v>39.406999999999996</v>
      </c>
      <c r="Y68" s="106">
        <v>43.432056047423863</v>
      </c>
      <c r="Z68" s="106">
        <v>618.02099999999996</v>
      </c>
      <c r="AA68" s="106">
        <v>537.20000000000005</v>
      </c>
      <c r="AB68" s="115"/>
      <c r="AC68" s="85">
        <v>1487.963</v>
      </c>
      <c r="AD68" s="85">
        <v>1526.479</v>
      </c>
      <c r="AE68" s="106">
        <v>0.39080007424699659</v>
      </c>
      <c r="AF68" s="95">
        <v>74.348132487667357</v>
      </c>
      <c r="AG68" s="116"/>
      <c r="AH68" s="117"/>
      <c r="AI68" s="118"/>
      <c r="AJ68" s="118"/>
      <c r="AK68" s="119"/>
      <c r="AL68" s="119"/>
      <c r="AM68" s="119"/>
      <c r="AN68" s="120"/>
      <c r="AO68" s="120"/>
      <c r="AP68" s="120"/>
      <c r="AQ68" s="120"/>
      <c r="AR68" s="121"/>
      <c r="AS68" s="118"/>
      <c r="AT68" s="118"/>
      <c r="AU68" s="118"/>
      <c r="AV68" s="118"/>
      <c r="AW68" s="118"/>
    </row>
    <row r="69" spans="1:49" s="122" customFormat="1">
      <c r="B69" s="111" t="s">
        <v>51</v>
      </c>
      <c r="C69" s="84">
        <v>583.85400000000004</v>
      </c>
      <c r="D69" s="84">
        <v>630.97900000000004</v>
      </c>
      <c r="E69" s="84">
        <v>566.04300000000001</v>
      </c>
      <c r="F69" s="84">
        <v>28.414000000000001</v>
      </c>
      <c r="G69" s="84">
        <v>36.521999999999998</v>
      </c>
      <c r="H69" s="84">
        <v>64.936000000000007</v>
      </c>
      <c r="I69" s="84">
        <v>528.84400000000005</v>
      </c>
      <c r="J69" s="112"/>
      <c r="K69" s="87">
        <v>31.684779209665788</v>
      </c>
      <c r="L69" s="87">
        <v>47.125</v>
      </c>
      <c r="M69" s="87">
        <v>18.710999999999999</v>
      </c>
      <c r="N69" s="87">
        <v>-18.585000000000001</v>
      </c>
      <c r="O69" s="87">
        <v>-31.558779209665786</v>
      </c>
      <c r="P69" s="113"/>
      <c r="Q69" s="87">
        <v>60.098779209665786</v>
      </c>
      <c r="R69" s="87">
        <v>567.20000000000005</v>
      </c>
      <c r="S69" s="113"/>
      <c r="T69" s="85">
        <v>33.262999999999998</v>
      </c>
      <c r="U69" s="85">
        <v>29.123000000000001</v>
      </c>
      <c r="V69" s="85">
        <v>33.203000000000003</v>
      </c>
      <c r="W69" s="112"/>
      <c r="X69" s="85">
        <v>46.298999999999999</v>
      </c>
      <c r="Y69" s="106">
        <v>59.272779209665785</v>
      </c>
      <c r="Z69" s="106">
        <v>661.92600000000004</v>
      </c>
      <c r="AA69" s="106">
        <v>569.29999999999995</v>
      </c>
      <c r="AB69" s="115"/>
      <c r="AC69" s="85">
        <v>1567.027</v>
      </c>
      <c r="AD69" s="85">
        <v>1592.423</v>
      </c>
      <c r="AE69" s="106">
        <v>1.4995262588036695</v>
      </c>
      <c r="AF69" s="95">
        <v>76.109936575052856</v>
      </c>
      <c r="AG69" s="116"/>
      <c r="AH69" s="117"/>
      <c r="AI69" s="118"/>
      <c r="AJ69" s="118"/>
      <c r="AK69" s="119"/>
      <c r="AL69" s="119"/>
      <c r="AM69" s="119"/>
      <c r="AN69" s="120"/>
      <c r="AO69" s="120"/>
      <c r="AP69" s="120"/>
      <c r="AQ69" s="120"/>
      <c r="AR69" s="121"/>
      <c r="AS69" s="118"/>
      <c r="AT69" s="118"/>
      <c r="AU69" s="118"/>
      <c r="AV69" s="118"/>
      <c r="AW69" s="118"/>
    </row>
    <row r="70" spans="1:49" s="122" customFormat="1">
      <c r="B70" s="111" t="s">
        <v>52</v>
      </c>
      <c r="C70" s="84">
        <v>569.09900000000005</v>
      </c>
      <c r="D70" s="84">
        <v>688.471</v>
      </c>
      <c r="E70" s="84">
        <v>600.70000000000005</v>
      </c>
      <c r="F70" s="84">
        <v>47.838999999999999</v>
      </c>
      <c r="G70" s="84">
        <v>39.932000000000002</v>
      </c>
      <c r="H70" s="84">
        <v>87.771000000000001</v>
      </c>
      <c r="I70" s="84">
        <v>510.197</v>
      </c>
      <c r="J70" s="113"/>
      <c r="K70" s="87">
        <v>66.276499036541466</v>
      </c>
      <c r="L70" s="87">
        <v>119.372</v>
      </c>
      <c r="M70" s="87">
        <v>71.533000000000001</v>
      </c>
      <c r="N70" s="87">
        <v>-87.06</v>
      </c>
      <c r="O70" s="87">
        <v>-81.803499036541453</v>
      </c>
      <c r="P70" s="113"/>
      <c r="Q70" s="87">
        <v>114.11549903654145</v>
      </c>
      <c r="R70" s="87">
        <v>787.2</v>
      </c>
      <c r="S70" s="113"/>
      <c r="T70" s="85">
        <v>163.82900000000001</v>
      </c>
      <c r="U70" s="85">
        <v>173.91</v>
      </c>
      <c r="V70" s="85">
        <v>33.588000000000001</v>
      </c>
      <c r="W70" s="112"/>
      <c r="X70" s="85">
        <v>108.578</v>
      </c>
      <c r="Y70" s="106">
        <v>103.32149903654147</v>
      </c>
      <c r="Z70" s="106">
        <v>847.40800000000002</v>
      </c>
      <c r="AA70" s="106">
        <v>787.7</v>
      </c>
      <c r="AB70" s="115"/>
      <c r="AC70" s="85">
        <v>1583.394</v>
      </c>
      <c r="AD70" s="85">
        <v>1558.2829999999999</v>
      </c>
      <c r="AE70" s="106">
        <v>-1.2637641326824394</v>
      </c>
      <c r="AF70" s="95">
        <v>78.858350951374206</v>
      </c>
      <c r="AG70" s="116"/>
      <c r="AH70" s="117"/>
      <c r="AI70" s="123"/>
      <c r="AJ70" s="118"/>
      <c r="AK70" s="119"/>
      <c r="AL70" s="119"/>
      <c r="AM70" s="119"/>
      <c r="AN70" s="120"/>
      <c r="AO70" s="120"/>
      <c r="AP70" s="120"/>
      <c r="AQ70" s="120"/>
      <c r="AR70" s="121"/>
      <c r="AS70" s="118"/>
      <c r="AT70" s="118"/>
      <c r="AU70" s="118"/>
      <c r="AV70" s="118"/>
      <c r="AW70" s="118"/>
    </row>
    <row r="71" spans="1:49" s="122" customFormat="1">
      <c r="B71" s="111" t="s">
        <v>53</v>
      </c>
      <c r="C71" s="84">
        <v>563.96699999999998</v>
      </c>
      <c r="D71" s="84">
        <v>723.87300000000005</v>
      </c>
      <c r="E71" s="84">
        <v>635.154</v>
      </c>
      <c r="F71" s="84">
        <v>46.9</v>
      </c>
      <c r="G71" s="84">
        <v>41.819000000000003</v>
      </c>
      <c r="H71" s="84">
        <v>88.718999999999994</v>
      </c>
      <c r="I71" s="84">
        <v>503.858</v>
      </c>
      <c r="J71" s="113"/>
      <c r="K71" s="87">
        <v>80.854176049463334</v>
      </c>
      <c r="L71" s="87">
        <v>159.90600000000001</v>
      </c>
      <c r="M71" s="87">
        <v>113.006</v>
      </c>
      <c r="N71" s="87">
        <v>-129.77600000000001</v>
      </c>
      <c r="O71" s="87">
        <v>-97.62417604946333</v>
      </c>
      <c r="P71" s="113"/>
      <c r="Q71" s="87">
        <v>127.75417604946334</v>
      </c>
      <c r="R71" s="87">
        <v>1027.9000000000001</v>
      </c>
      <c r="S71" s="113"/>
      <c r="T71" s="85">
        <v>198.59200000000001</v>
      </c>
      <c r="U71" s="85">
        <v>200.77699999999999</v>
      </c>
      <c r="V71" s="85">
        <v>28.238</v>
      </c>
      <c r="W71" s="112"/>
      <c r="X71" s="85">
        <v>157.43199999999999</v>
      </c>
      <c r="Y71" s="106">
        <v>125.28017604946334</v>
      </c>
      <c r="Z71" s="106">
        <v>1102.32</v>
      </c>
      <c r="AA71" s="106">
        <v>1015.4</v>
      </c>
      <c r="AB71" s="115"/>
      <c r="AC71" s="85">
        <v>1561.3309999999999</v>
      </c>
      <c r="AD71" s="85">
        <v>1594.09</v>
      </c>
      <c r="AE71" s="106">
        <v>-3.613009120608794</v>
      </c>
      <c r="AF71" s="95">
        <v>79.891942682640348</v>
      </c>
      <c r="AG71" s="124"/>
      <c r="AH71" s="117"/>
      <c r="AI71" s="118"/>
      <c r="AJ71" s="118"/>
      <c r="AK71" s="119"/>
      <c r="AL71" s="119"/>
      <c r="AM71" s="119"/>
      <c r="AN71" s="120"/>
      <c r="AO71" s="120"/>
      <c r="AP71" s="120"/>
      <c r="AQ71" s="120"/>
      <c r="AR71" s="121"/>
      <c r="AS71" s="118"/>
      <c r="AT71" s="118"/>
      <c r="AU71" s="118"/>
      <c r="AV71" s="118"/>
      <c r="AW71" s="118"/>
    </row>
    <row r="72" spans="1:49" s="122" customFormat="1">
      <c r="B72" s="125" t="s">
        <v>54</v>
      </c>
      <c r="C72" s="126">
        <v>603.40899999999999</v>
      </c>
      <c r="D72" s="84">
        <v>745.19500000000005</v>
      </c>
      <c r="E72" s="84">
        <v>663.04899999999998</v>
      </c>
      <c r="F72" s="84">
        <v>39.795000000000002</v>
      </c>
      <c r="G72" s="84">
        <v>42.350999999999999</v>
      </c>
      <c r="H72" s="84">
        <v>82.146000000000001</v>
      </c>
      <c r="I72" s="84">
        <v>540.76800000000003</v>
      </c>
      <c r="J72" s="113"/>
      <c r="K72" s="87">
        <v>76.831147364623362</v>
      </c>
      <c r="L72" s="87">
        <v>141.786</v>
      </c>
      <c r="M72" s="87">
        <v>101.991</v>
      </c>
      <c r="N72" s="87">
        <v>-100.123</v>
      </c>
      <c r="O72" s="87">
        <v>-74.963147364623367</v>
      </c>
      <c r="P72" s="113"/>
      <c r="Q72" s="87">
        <v>116.62614736462338</v>
      </c>
      <c r="R72" s="87">
        <v>1168.7</v>
      </c>
      <c r="S72" s="113"/>
      <c r="T72" s="85">
        <v>134.01300000000001</v>
      </c>
      <c r="U72" s="85">
        <v>126.04300000000001</v>
      </c>
      <c r="V72" s="85">
        <v>41.152000000000001</v>
      </c>
      <c r="W72" s="112"/>
      <c r="X72" s="85">
        <v>143.23099999999999</v>
      </c>
      <c r="Y72" s="106">
        <v>118.07114736462339</v>
      </c>
      <c r="Z72" s="106">
        <v>1240.6379999999999</v>
      </c>
      <c r="AA72" s="106">
        <v>1164.0999999999999</v>
      </c>
      <c r="AB72" s="115"/>
      <c r="AC72" s="85">
        <v>1630.4739999999999</v>
      </c>
      <c r="AD72" s="85">
        <v>1651.191</v>
      </c>
      <c r="AE72" s="106">
        <v>-1.6409973749407385</v>
      </c>
      <c r="AF72" s="95">
        <v>81.230913789053318</v>
      </c>
      <c r="AG72" s="116"/>
      <c r="AH72" s="127"/>
      <c r="AI72" s="118"/>
      <c r="AJ72" s="118"/>
      <c r="AK72" s="119"/>
      <c r="AL72" s="119"/>
      <c r="AM72" s="119"/>
      <c r="AN72" s="120"/>
      <c r="AO72" s="120"/>
      <c r="AP72" s="120"/>
      <c r="AQ72" s="120"/>
      <c r="AR72" s="121"/>
      <c r="AS72" s="118"/>
      <c r="AT72" s="118"/>
      <c r="AU72" s="118"/>
      <c r="AV72" s="118"/>
      <c r="AW72" s="118"/>
    </row>
    <row r="73" spans="1:49" s="122" customFormat="1">
      <c r="B73" s="125" t="s">
        <v>55</v>
      </c>
      <c r="C73" s="126">
        <v>624.923</v>
      </c>
      <c r="D73" s="84">
        <v>746.21299999999997</v>
      </c>
      <c r="E73" s="84">
        <v>671.76900000000001</v>
      </c>
      <c r="F73" s="84">
        <v>30.692</v>
      </c>
      <c r="G73" s="84">
        <v>43.752000000000002</v>
      </c>
      <c r="H73" s="84">
        <v>74.444000000000003</v>
      </c>
      <c r="I73" s="84">
        <v>559.61800000000005</v>
      </c>
      <c r="J73" s="113"/>
      <c r="K73" s="87">
        <v>71.662225680034766</v>
      </c>
      <c r="L73" s="87">
        <v>121.29</v>
      </c>
      <c r="M73" s="87">
        <v>90.597999999999999</v>
      </c>
      <c r="N73" s="87">
        <v>-77.808999999999997</v>
      </c>
      <c r="O73" s="87">
        <v>-58.873225680034764</v>
      </c>
      <c r="P73" s="113"/>
      <c r="Q73" s="87">
        <v>102.35422568003476</v>
      </c>
      <c r="R73" s="87">
        <v>1261.2</v>
      </c>
      <c r="S73" s="113"/>
      <c r="T73" s="85">
        <v>117.672</v>
      </c>
      <c r="U73" s="85">
        <v>107.806</v>
      </c>
      <c r="V73" s="85">
        <v>43.634</v>
      </c>
      <c r="W73" s="112"/>
      <c r="X73" s="85">
        <v>123.99</v>
      </c>
      <c r="Y73" s="106">
        <v>105.05422568003475</v>
      </c>
      <c r="Z73" s="106">
        <v>1374.1220000000001</v>
      </c>
      <c r="AA73" s="106">
        <v>1266.5999999999999</v>
      </c>
      <c r="AB73" s="115"/>
      <c r="AC73" s="85">
        <v>1671.3520000000001</v>
      </c>
      <c r="AD73" s="85">
        <v>1698.6310000000001</v>
      </c>
      <c r="AE73" s="106">
        <v>-1.6095240058062359</v>
      </c>
      <c r="AF73" s="95">
        <v>82.68733850129199</v>
      </c>
      <c r="AG73" s="124"/>
      <c r="AH73" s="128"/>
      <c r="AI73" s="118"/>
      <c r="AJ73" s="118"/>
      <c r="AK73" s="129"/>
      <c r="AL73" s="129"/>
      <c r="AM73" s="129"/>
      <c r="AN73" s="130"/>
      <c r="AO73" s="130"/>
      <c r="AP73" s="130"/>
      <c r="AQ73" s="130"/>
      <c r="AR73" s="121"/>
      <c r="AS73" s="118"/>
      <c r="AT73" s="118"/>
      <c r="AU73" s="118"/>
      <c r="AV73" s="118"/>
      <c r="AW73" s="118"/>
    </row>
    <row r="74" spans="1:49" s="122" customFormat="1">
      <c r="A74" s="131"/>
      <c r="B74" s="125" t="s">
        <v>56</v>
      </c>
      <c r="C74" s="126">
        <v>636.79399999999998</v>
      </c>
      <c r="D74" s="84">
        <v>760.70500000000004</v>
      </c>
      <c r="E74" s="84">
        <v>683.46</v>
      </c>
      <c r="F74" s="84">
        <v>32.293999999999997</v>
      </c>
      <c r="G74" s="84">
        <v>44.951000000000001</v>
      </c>
      <c r="H74" s="84">
        <v>77.245000000000005</v>
      </c>
      <c r="I74" s="84">
        <v>565.75599999999997</v>
      </c>
      <c r="J74" s="113"/>
      <c r="K74" s="87">
        <v>72.363195085459779</v>
      </c>
      <c r="L74" s="87">
        <v>123.911</v>
      </c>
      <c r="M74" s="87">
        <v>91.617000000000004</v>
      </c>
      <c r="N74" s="87">
        <v>-85.326999999999998</v>
      </c>
      <c r="O74" s="87">
        <v>-66.073195085459801</v>
      </c>
      <c r="P74" s="132"/>
      <c r="Q74" s="87">
        <v>104.65719508545978</v>
      </c>
      <c r="R74" s="87">
        <v>1366.2</v>
      </c>
      <c r="S74" s="113"/>
      <c r="T74" s="85">
        <v>95.861999999999995</v>
      </c>
      <c r="U74" s="85">
        <v>86.884</v>
      </c>
      <c r="V74" s="85">
        <v>38.835999999999999</v>
      </c>
      <c r="W74" s="112"/>
      <c r="X74" s="85">
        <v>125.178</v>
      </c>
      <c r="Y74" s="106">
        <v>105.92419508545979</v>
      </c>
      <c r="Z74" s="106">
        <v>1448.047</v>
      </c>
      <c r="AA74" s="106">
        <v>1343.8</v>
      </c>
      <c r="AB74" s="133"/>
      <c r="AC74" s="85">
        <v>1726.9829999999999</v>
      </c>
      <c r="AD74" s="85">
        <v>1762.71</v>
      </c>
      <c r="AE74" s="106">
        <v>-1.5859523483788394</v>
      </c>
      <c r="AF74" s="95">
        <v>84.096781771200369</v>
      </c>
      <c r="AG74" s="124"/>
      <c r="AH74" s="134"/>
      <c r="AI74" s="118"/>
      <c r="AJ74" s="118"/>
      <c r="AK74" s="135"/>
      <c r="AL74" s="136"/>
      <c r="AM74" s="136"/>
      <c r="AN74" s="137"/>
      <c r="AO74" s="137"/>
      <c r="AP74" s="137"/>
      <c r="AQ74" s="137"/>
      <c r="AR74" s="124"/>
      <c r="AS74" s="118"/>
      <c r="AT74" s="118"/>
      <c r="AU74" s="118"/>
      <c r="AV74" s="118"/>
      <c r="AW74" s="118"/>
    </row>
    <row r="75" spans="1:49" s="122" customFormat="1">
      <c r="B75" s="125" t="s">
        <v>57</v>
      </c>
      <c r="C75" s="126">
        <v>663.82899999999995</v>
      </c>
      <c r="D75" s="84">
        <v>766.29399999999998</v>
      </c>
      <c r="E75" s="84">
        <v>694.05899999999997</v>
      </c>
      <c r="F75" s="84">
        <v>26.061</v>
      </c>
      <c r="G75" s="84">
        <v>46.173999999999999</v>
      </c>
      <c r="H75" s="84">
        <v>72.234999999999999</v>
      </c>
      <c r="I75" s="84">
        <v>589.649</v>
      </c>
      <c r="J75" s="113"/>
      <c r="K75" s="87">
        <v>57.353120475988774</v>
      </c>
      <c r="L75" s="87">
        <v>102.465</v>
      </c>
      <c r="M75" s="87">
        <v>76.403999999999996</v>
      </c>
      <c r="N75" s="87">
        <v>-65.063000000000002</v>
      </c>
      <c r="O75" s="87">
        <v>-46.01212047598878</v>
      </c>
      <c r="P75" s="113"/>
      <c r="Q75" s="87">
        <v>83.414120475988796</v>
      </c>
      <c r="R75" s="87">
        <v>1461.1</v>
      </c>
      <c r="S75" s="113"/>
      <c r="T75" s="85">
        <v>78.433000000000007</v>
      </c>
      <c r="U75" s="85">
        <v>64.603999999999999</v>
      </c>
      <c r="V75" s="85">
        <v>38.037999999999997</v>
      </c>
      <c r="W75" s="112"/>
      <c r="X75" s="85">
        <v>100.575</v>
      </c>
      <c r="Y75" s="106">
        <v>81.524120475988795</v>
      </c>
      <c r="Z75" s="106">
        <v>1539.787</v>
      </c>
      <c r="AA75" s="106">
        <v>1419.4</v>
      </c>
      <c r="AB75" s="138"/>
      <c r="AC75" s="85">
        <v>1806.096</v>
      </c>
      <c r="AD75" s="85">
        <v>1845.771</v>
      </c>
      <c r="AE75" s="106">
        <v>-1.4752388731070738</v>
      </c>
      <c r="AF75" s="95">
        <v>85.85858585858584</v>
      </c>
      <c r="AG75" s="116"/>
      <c r="AH75" s="134"/>
      <c r="AI75" s="118"/>
      <c r="AJ75" s="118"/>
      <c r="AK75" s="135"/>
      <c r="AL75" s="136"/>
      <c r="AM75" s="136"/>
      <c r="AN75" s="137"/>
      <c r="AO75" s="137"/>
      <c r="AP75" s="137"/>
      <c r="AQ75" s="137"/>
      <c r="AR75" s="124"/>
      <c r="AS75" s="118"/>
      <c r="AT75" s="118"/>
      <c r="AU75" s="118"/>
      <c r="AV75" s="118"/>
      <c r="AW75" s="118"/>
    </row>
    <row r="76" spans="1:49" s="122" customFormat="1">
      <c r="B76" s="125" t="s">
        <v>58</v>
      </c>
      <c r="C76" s="139">
        <v>690.62800000000004</v>
      </c>
      <c r="D76" s="87">
        <v>787.495</v>
      </c>
      <c r="E76" s="87">
        <v>704.64400000000001</v>
      </c>
      <c r="F76" s="84">
        <v>35.590000000000003</v>
      </c>
      <c r="G76" s="87">
        <v>47.261000000000003</v>
      </c>
      <c r="H76" s="87">
        <v>82.850999999999999</v>
      </c>
      <c r="I76" s="132">
        <v>611.68399999999997</v>
      </c>
      <c r="J76" s="132"/>
      <c r="K76" s="84">
        <v>50.605990980412678</v>
      </c>
      <c r="L76" s="84">
        <v>96.867000000000004</v>
      </c>
      <c r="M76" s="84">
        <v>61.277000000000001</v>
      </c>
      <c r="N76" s="132">
        <v>-63.265000000000001</v>
      </c>
      <c r="O76" s="132">
        <v>-52.593990980412677</v>
      </c>
      <c r="P76" s="132"/>
      <c r="Q76" s="84">
        <v>86.195990980412674</v>
      </c>
      <c r="R76" s="84">
        <v>1554.2</v>
      </c>
      <c r="S76" s="113"/>
      <c r="T76" s="84">
        <v>84.54</v>
      </c>
      <c r="U76" s="84">
        <v>78.534999999999997</v>
      </c>
      <c r="V76" s="132">
        <v>34.423999999999999</v>
      </c>
      <c r="W76" s="112"/>
      <c r="X76" s="84">
        <v>94.21</v>
      </c>
      <c r="Y76" s="84">
        <v>83.538990980412677</v>
      </c>
      <c r="Z76" s="84">
        <v>1621.4090000000001</v>
      </c>
      <c r="AA76" s="140">
        <v>1506.5</v>
      </c>
      <c r="AB76" s="141"/>
      <c r="AC76" s="142">
        <v>1875.8969999999999</v>
      </c>
      <c r="AD76" s="113">
        <v>1905.355</v>
      </c>
      <c r="AE76" s="143">
        <v>-0.54760113875094873</v>
      </c>
      <c r="AF76" s="95">
        <v>86.821705426356573</v>
      </c>
      <c r="AG76" s="124"/>
      <c r="AH76" s="134"/>
      <c r="AI76" s="118"/>
      <c r="AJ76" s="118"/>
      <c r="AK76" s="135"/>
      <c r="AL76" s="136"/>
      <c r="AM76" s="136"/>
      <c r="AN76" s="137"/>
      <c r="AO76" s="137"/>
      <c r="AP76" s="137"/>
      <c r="AQ76" s="137"/>
      <c r="AR76" s="124"/>
      <c r="AS76" s="118"/>
      <c r="AT76" s="118"/>
      <c r="AU76" s="118"/>
      <c r="AV76" s="118"/>
      <c r="AW76" s="118"/>
    </row>
    <row r="77" spans="1:49" s="122" customFormat="1">
      <c r="B77" s="125" t="s">
        <v>59</v>
      </c>
      <c r="C77" s="139">
        <v>714.07799999999997</v>
      </c>
      <c r="D77" s="87">
        <v>795.59400000000005</v>
      </c>
      <c r="E77" s="87">
        <v>715.08399999999995</v>
      </c>
      <c r="F77" s="113">
        <v>32.261000000000003</v>
      </c>
      <c r="G77" s="87">
        <v>48.249000000000002</v>
      </c>
      <c r="H77" s="87">
        <v>80.510000000000005</v>
      </c>
      <c r="I77" s="132">
        <v>633.75199999999995</v>
      </c>
      <c r="J77" s="113"/>
      <c r="K77" s="113">
        <v>44.260797016728901</v>
      </c>
      <c r="L77" s="113">
        <v>81.516000000000005</v>
      </c>
      <c r="M77" s="113">
        <v>49.255000000000003</v>
      </c>
      <c r="N77" s="132">
        <v>-46.972000000000001</v>
      </c>
      <c r="O77" s="113">
        <v>-41.9777970167289</v>
      </c>
      <c r="P77" s="113"/>
      <c r="Q77" s="113">
        <v>76.521797016728897</v>
      </c>
      <c r="R77" s="113">
        <v>1596.6</v>
      </c>
      <c r="S77" s="113"/>
      <c r="T77" s="113">
        <v>60.747999999999998</v>
      </c>
      <c r="U77" s="113">
        <v>50.317999999999998</v>
      </c>
      <c r="V77" s="132">
        <v>34.871000000000002</v>
      </c>
      <c r="W77" s="112"/>
      <c r="X77" s="113">
        <v>83.625</v>
      </c>
      <c r="Y77" s="113">
        <v>78.630797016728891</v>
      </c>
      <c r="Z77" s="113">
        <v>1670.2360000000001</v>
      </c>
      <c r="AA77" s="140">
        <v>1551.9</v>
      </c>
      <c r="AB77" s="141"/>
      <c r="AC77" s="142">
        <v>1937.57</v>
      </c>
      <c r="AD77" s="112">
        <v>1973.425</v>
      </c>
      <c r="AE77" s="144">
        <v>-0.29678350437698953</v>
      </c>
      <c r="AF77" s="95">
        <v>87.479445618980492</v>
      </c>
      <c r="AG77" s="124"/>
      <c r="AH77" s="134"/>
      <c r="AI77" s="118"/>
      <c r="AJ77" s="118"/>
      <c r="AK77" s="135"/>
      <c r="AL77" s="136"/>
      <c r="AM77" s="136"/>
      <c r="AN77" s="137"/>
      <c r="AO77" s="137"/>
      <c r="AP77" s="137"/>
      <c r="AQ77" s="137"/>
      <c r="AR77" s="124"/>
      <c r="AS77" s="118"/>
      <c r="AT77" s="118"/>
      <c r="AU77" s="118"/>
      <c r="AV77" s="118"/>
      <c r="AW77" s="118"/>
    </row>
    <row r="78" spans="1:49" s="122" customFormat="1">
      <c r="B78" s="145" t="s">
        <v>60</v>
      </c>
      <c r="C78" s="139">
        <v>757.572</v>
      </c>
      <c r="D78" s="87">
        <v>812.37599999999998</v>
      </c>
      <c r="E78" s="87">
        <v>726.13599999999997</v>
      </c>
      <c r="F78" s="113">
        <v>36.466999999999999</v>
      </c>
      <c r="G78" s="87">
        <v>49.773000000000003</v>
      </c>
      <c r="H78" s="87">
        <v>86.24</v>
      </c>
      <c r="I78" s="132">
        <v>676.48199999999997</v>
      </c>
      <c r="J78" s="146"/>
      <c r="K78" s="113">
        <v>14.82352737295002</v>
      </c>
      <c r="L78" s="113">
        <v>54.804000000000002</v>
      </c>
      <c r="M78" s="113">
        <v>18.337</v>
      </c>
      <c r="N78" s="132">
        <v>-17.873999999999999</v>
      </c>
      <c r="O78" s="113">
        <v>-14.360527372950017</v>
      </c>
      <c r="P78" s="146"/>
      <c r="Q78" s="113">
        <v>51.290527372950017</v>
      </c>
      <c r="R78" s="113">
        <v>1711.9</v>
      </c>
      <c r="S78" s="113"/>
      <c r="T78" s="113">
        <v>66.960999999999999</v>
      </c>
      <c r="U78" s="113">
        <v>99.046999999999997</v>
      </c>
      <c r="V78" s="132">
        <v>37.087000000000003</v>
      </c>
      <c r="W78" s="112"/>
      <c r="X78" s="113">
        <v>53.930999999999997</v>
      </c>
      <c r="Y78" s="113">
        <v>50.417527372950012</v>
      </c>
      <c r="Z78" s="113">
        <v>1737.66</v>
      </c>
      <c r="AA78" s="140">
        <v>1592.9</v>
      </c>
      <c r="AB78" s="141"/>
      <c r="AC78" s="142">
        <v>2022.931</v>
      </c>
      <c r="AD78" s="112">
        <v>2064.6210000000001</v>
      </c>
      <c r="AE78" s="144">
        <v>-0.22907191248570768</v>
      </c>
      <c r="AF78" s="95">
        <v>89.264740427531137</v>
      </c>
      <c r="AG78" s="124"/>
      <c r="AH78" s="134"/>
      <c r="AI78" s="118"/>
      <c r="AJ78" s="118"/>
      <c r="AK78" s="135"/>
      <c r="AL78" s="136"/>
      <c r="AM78" s="136"/>
      <c r="AN78" s="137"/>
      <c r="AO78" s="137"/>
      <c r="AP78" s="137"/>
      <c r="AQ78" s="137"/>
      <c r="AR78" s="124"/>
      <c r="AS78" s="118"/>
      <c r="AT78" s="118"/>
      <c r="AU78" s="118"/>
      <c r="AV78" s="118"/>
      <c r="AW78" s="118"/>
    </row>
    <row r="79" spans="1:49" s="122" customFormat="1">
      <c r="B79" s="125" t="s">
        <v>61</v>
      </c>
      <c r="C79" s="139">
        <v>780.66</v>
      </c>
      <c r="D79" s="87">
        <v>839.57600000000002</v>
      </c>
      <c r="E79" s="87">
        <v>742.673</v>
      </c>
      <c r="F79" s="113">
        <v>46.402000000000001</v>
      </c>
      <c r="G79" s="87">
        <v>50.500999999999998</v>
      </c>
      <c r="H79" s="87">
        <v>96.903000000000006</v>
      </c>
      <c r="I79" s="132">
        <v>700.471</v>
      </c>
      <c r="J79" s="146"/>
      <c r="K79" s="113">
        <v>12.345742567766708</v>
      </c>
      <c r="L79" s="113">
        <v>58.915999999999997</v>
      </c>
      <c r="M79" s="113">
        <v>12.513999999999999</v>
      </c>
      <c r="N79" s="132">
        <v>-18.297000000000001</v>
      </c>
      <c r="O79" s="113">
        <v>-18.128742567766704</v>
      </c>
      <c r="P79" s="113"/>
      <c r="Q79" s="113">
        <v>58.747742567766714</v>
      </c>
      <c r="R79" s="113">
        <v>1760</v>
      </c>
      <c r="S79" s="113"/>
      <c r="T79" s="113">
        <v>38.615000000000002</v>
      </c>
      <c r="U79" s="113">
        <v>80.897000000000006</v>
      </c>
      <c r="V79" s="132">
        <v>43.197000000000003</v>
      </c>
      <c r="W79" s="112"/>
      <c r="X79" s="113">
        <v>58.87</v>
      </c>
      <c r="Y79" s="113">
        <v>58.701742567766715</v>
      </c>
      <c r="Z79" s="113">
        <v>1784.105</v>
      </c>
      <c r="AA79" s="140">
        <v>1574.9</v>
      </c>
      <c r="AB79" s="141"/>
      <c r="AC79" s="142">
        <v>2102.9250000000002</v>
      </c>
      <c r="AD79" s="112">
        <v>2141.0940000000001</v>
      </c>
      <c r="AE79" s="144">
        <v>7.5619314014204519E-2</v>
      </c>
      <c r="AF79" s="95">
        <v>90.768146582100044</v>
      </c>
      <c r="AG79" s="116"/>
      <c r="AH79" s="134"/>
      <c r="AI79" s="118"/>
      <c r="AJ79" s="118"/>
      <c r="AK79" s="135"/>
      <c r="AL79" s="136"/>
      <c r="AM79" s="136"/>
      <c r="AN79" s="137"/>
      <c r="AO79" s="137"/>
      <c r="AP79" s="137"/>
      <c r="AQ79" s="137"/>
      <c r="AR79" s="124"/>
      <c r="AS79" s="118"/>
      <c r="AT79" s="118"/>
      <c r="AU79" s="118"/>
      <c r="AV79" s="118"/>
      <c r="AW79" s="118"/>
    </row>
    <row r="80" spans="1:49" s="122" customFormat="1">
      <c r="B80" s="125" t="s">
        <v>166</v>
      </c>
      <c r="C80" s="139">
        <v>813.44799999999998</v>
      </c>
      <c r="D80" s="87">
        <v>857.71500000000003</v>
      </c>
      <c r="E80" s="87">
        <v>760.19799999999998</v>
      </c>
      <c r="F80" s="113">
        <v>46.368000000000002</v>
      </c>
      <c r="G80" s="87">
        <v>51.149000000000001</v>
      </c>
      <c r="H80" s="87">
        <v>97.516999999999996</v>
      </c>
      <c r="I80" s="132">
        <v>735.24</v>
      </c>
      <c r="J80" s="146"/>
      <c r="K80" s="113">
        <v>1.0334069017664584</v>
      </c>
      <c r="L80" s="113">
        <v>44.267000000000003</v>
      </c>
      <c r="M80" s="113">
        <v>-2.101</v>
      </c>
      <c r="N80" s="132">
        <v>-9.875</v>
      </c>
      <c r="O80" s="113">
        <v>-13.009406901766457</v>
      </c>
      <c r="P80" s="113"/>
      <c r="Q80" s="113">
        <v>47.40140690176645</v>
      </c>
      <c r="R80" s="113">
        <v>1779.1</v>
      </c>
      <c r="S80" s="113"/>
      <c r="T80" s="113">
        <v>34.814</v>
      </c>
      <c r="U80" s="113">
        <v>17.550999999999998</v>
      </c>
      <c r="V80" s="132">
        <v>39.405999999999999</v>
      </c>
      <c r="W80" s="112"/>
      <c r="X80" s="113">
        <v>40.01</v>
      </c>
      <c r="Y80" s="113">
        <v>43.144406901766452</v>
      </c>
      <c r="Z80" s="113">
        <v>1842.221</v>
      </c>
      <c r="AA80" s="140">
        <v>1600.5</v>
      </c>
      <c r="AB80" s="141"/>
      <c r="AC80" s="142">
        <v>2177.2220000000002</v>
      </c>
      <c r="AD80" s="112">
        <v>2214.4650000000001</v>
      </c>
      <c r="AE80" s="144">
        <v>0.25771289505595973</v>
      </c>
      <c r="AF80" s="95">
        <v>92.412497063659842</v>
      </c>
      <c r="AG80" s="147"/>
      <c r="AH80" s="134"/>
      <c r="AI80" s="118"/>
      <c r="AJ80" s="118"/>
      <c r="AK80" s="135"/>
      <c r="AL80" s="136"/>
      <c r="AM80" s="136"/>
      <c r="AN80" s="137"/>
      <c r="AO80" s="137"/>
      <c r="AP80" s="137"/>
      <c r="AQ80" s="137"/>
      <c r="AR80" s="124"/>
      <c r="AS80" s="118"/>
      <c r="AT80" s="118"/>
      <c r="AU80" s="118"/>
      <c r="AV80" s="118"/>
      <c r="AW80" s="118"/>
    </row>
    <row r="81" spans="1:49" s="122" customFormat="1">
      <c r="A81" s="148"/>
      <c r="B81" s="149" t="s">
        <v>177</v>
      </c>
      <c r="C81" s="87">
        <v>826.42</v>
      </c>
      <c r="D81" s="87">
        <v>887.69899999999996</v>
      </c>
      <c r="E81" s="87">
        <v>792.29100000000005</v>
      </c>
      <c r="F81" s="87">
        <v>42.66</v>
      </c>
      <c r="G81" s="87">
        <v>52.747999999999998</v>
      </c>
      <c r="H81" s="87">
        <v>95.408000000000001</v>
      </c>
      <c r="I81" s="87">
        <v>743.48599999999999</v>
      </c>
      <c r="J81" s="87"/>
      <c r="K81" s="113">
        <v>20.34343247311207</v>
      </c>
      <c r="L81" s="87">
        <v>61.279000000000003</v>
      </c>
      <c r="M81" s="87">
        <v>18.619</v>
      </c>
      <c r="N81" s="132">
        <v>-29.738</v>
      </c>
      <c r="O81" s="113">
        <v>-31.462432473112067</v>
      </c>
      <c r="P81" s="146"/>
      <c r="Q81" s="113">
        <v>63.003432473112071</v>
      </c>
      <c r="R81" s="87">
        <v>1819.6</v>
      </c>
      <c r="S81" s="113"/>
      <c r="T81" s="87">
        <v>56.076000000000001</v>
      </c>
      <c r="U81" s="150">
        <v>17.349</v>
      </c>
      <c r="V81" s="132">
        <v>38.637</v>
      </c>
      <c r="W81" s="112"/>
      <c r="X81" s="150">
        <v>65.552999999999997</v>
      </c>
      <c r="Y81" s="113">
        <v>67.277432473112071</v>
      </c>
      <c r="Z81" s="112">
        <v>1898.886</v>
      </c>
      <c r="AA81" s="140">
        <v>1643.3</v>
      </c>
      <c r="AB81" s="151"/>
      <c r="AC81" s="113">
        <v>2249.4229999999998</v>
      </c>
      <c r="AD81" s="112">
        <v>2139.511</v>
      </c>
      <c r="AE81" s="144">
        <v>5.0237583238100569E-2</v>
      </c>
      <c r="AF81" s="95">
        <v>94.8085506225041</v>
      </c>
      <c r="AH81" s="134"/>
      <c r="AI81" s="118"/>
      <c r="AJ81" s="118"/>
      <c r="AK81" s="135"/>
      <c r="AL81" s="136"/>
      <c r="AM81" s="136"/>
      <c r="AN81" s="137"/>
      <c r="AO81" s="137"/>
      <c r="AP81" s="137"/>
      <c r="AQ81" s="137"/>
      <c r="AR81" s="124"/>
      <c r="AS81" s="118"/>
      <c r="AT81" s="118"/>
      <c r="AU81" s="118"/>
      <c r="AV81" s="118"/>
      <c r="AW81" s="118"/>
    </row>
    <row r="82" spans="1:49" s="122" customFormat="1">
      <c r="A82" s="148"/>
      <c r="B82" s="152" t="s">
        <v>181</v>
      </c>
      <c r="C82" s="87">
        <v>793.36400000000003</v>
      </c>
      <c r="D82" s="87">
        <v>1106.0840000000001</v>
      </c>
      <c r="E82" s="87">
        <v>980.43499999999995</v>
      </c>
      <c r="F82" s="87">
        <v>71.944999999999993</v>
      </c>
      <c r="G82" s="87">
        <v>53.704000000000001</v>
      </c>
      <c r="H82" s="87">
        <v>125.649</v>
      </c>
      <c r="I82" s="87">
        <v>709.428</v>
      </c>
      <c r="J82" s="87"/>
      <c r="K82" s="113">
        <v>237.82354336380408</v>
      </c>
      <c r="L82" s="87">
        <v>312.72000000000003</v>
      </c>
      <c r="M82" s="87">
        <v>240.77500000000001</v>
      </c>
      <c r="N82" s="132">
        <v>-294.714</v>
      </c>
      <c r="O82" s="113">
        <v>-291.76254336380413</v>
      </c>
      <c r="P82" s="146"/>
      <c r="Q82" s="113">
        <v>309.76854336380404</v>
      </c>
      <c r="R82" s="87">
        <v>2162.1999999999998</v>
      </c>
      <c r="S82" s="113"/>
      <c r="T82" s="87">
        <v>337.983</v>
      </c>
      <c r="U82" s="150">
        <v>339.02499999999998</v>
      </c>
      <c r="V82" s="132">
        <v>25.241</v>
      </c>
      <c r="W82" s="112"/>
      <c r="X82" s="150">
        <v>319.74200000000002</v>
      </c>
      <c r="Y82" s="113">
        <v>316.79054336380409</v>
      </c>
      <c r="Z82" s="112">
        <v>2245.8560000000002</v>
      </c>
      <c r="AA82" s="140">
        <v>1931</v>
      </c>
      <c r="AB82" s="151"/>
      <c r="AC82" s="153">
        <v>2085.2040000000002</v>
      </c>
      <c r="AD82" s="112">
        <v>2216.5940000000001</v>
      </c>
      <c r="AE82" s="144">
        <v>-0.3027335195008618</v>
      </c>
      <c r="AF82" s="95">
        <v>100.75170307728447</v>
      </c>
      <c r="AG82" s="154"/>
      <c r="AH82" s="134"/>
      <c r="AI82" s="118"/>
      <c r="AJ82" s="118"/>
      <c r="AK82" s="135"/>
      <c r="AL82" s="136"/>
      <c r="AM82" s="136"/>
      <c r="AN82" s="137"/>
      <c r="AO82" s="137"/>
      <c r="AP82" s="137"/>
      <c r="AQ82" s="137"/>
      <c r="AR82" s="124"/>
      <c r="AS82" s="118"/>
      <c r="AT82" s="118"/>
      <c r="AU82" s="118"/>
      <c r="AV82" s="118"/>
      <c r="AW82" s="118"/>
    </row>
    <row r="83" spans="1:49" s="122" customFormat="1">
      <c r="A83" s="148"/>
      <c r="B83" s="155" t="s">
        <v>239</v>
      </c>
      <c r="C83" s="156">
        <v>916.673</v>
      </c>
      <c r="D83" s="156">
        <v>1040.0709999999999</v>
      </c>
      <c r="E83" s="156">
        <v>935.68399999999997</v>
      </c>
      <c r="F83" s="156">
        <v>49.274000000000001</v>
      </c>
      <c r="G83" s="156">
        <v>55.113</v>
      </c>
      <c r="H83" s="156">
        <v>104.387</v>
      </c>
      <c r="I83" s="156">
        <v>827.75400000000002</v>
      </c>
      <c r="J83" s="156"/>
      <c r="K83" s="157">
        <v>93.845007211711547</v>
      </c>
      <c r="L83" s="156">
        <v>123.398</v>
      </c>
      <c r="M83" s="156">
        <v>74.123999999999995</v>
      </c>
      <c r="N83" s="158">
        <v>-74.36</v>
      </c>
      <c r="O83" s="157">
        <v>-94.081007211711551</v>
      </c>
      <c r="P83" s="159"/>
      <c r="Q83" s="157">
        <v>143.11900721171156</v>
      </c>
      <c r="R83" s="156">
        <v>2372.6</v>
      </c>
      <c r="S83" s="157"/>
      <c r="T83" s="156">
        <v>128.81</v>
      </c>
      <c r="U83" s="160">
        <v>173.708</v>
      </c>
      <c r="V83" s="158">
        <v>57.052</v>
      </c>
      <c r="W83" s="161"/>
      <c r="X83" s="160">
        <v>141.69300000000001</v>
      </c>
      <c r="Y83" s="157">
        <v>161.41400721171155</v>
      </c>
      <c r="Z83" s="161">
        <v>2387.4059999999999</v>
      </c>
      <c r="AA83" s="162">
        <v>2054.1</v>
      </c>
      <c r="AB83" s="151"/>
      <c r="AC83" s="153">
        <v>2337.5949999999998</v>
      </c>
      <c r="AD83" s="163">
        <v>2439.9299999999998</v>
      </c>
      <c r="AE83" s="164">
        <v>1.8085618130937462</v>
      </c>
      <c r="AF83" s="95">
        <v>100</v>
      </c>
      <c r="AG83" s="154"/>
      <c r="AH83" s="134"/>
      <c r="AI83" s="118"/>
      <c r="AJ83" s="118"/>
      <c r="AK83" s="135"/>
      <c r="AL83" s="136"/>
      <c r="AM83" s="136"/>
      <c r="AN83" s="137"/>
      <c r="AO83" s="137"/>
      <c r="AP83" s="137"/>
      <c r="AQ83" s="137"/>
      <c r="AR83" s="124"/>
      <c r="AS83" s="118"/>
      <c r="AT83" s="118"/>
      <c r="AU83" s="118"/>
      <c r="AV83" s="118"/>
      <c r="AW83" s="118"/>
    </row>
    <row r="84" spans="1:49" s="122" customFormat="1">
      <c r="B84" s="165" t="s">
        <v>273</v>
      </c>
      <c r="C84" s="166">
        <v>1004.8584980331459</v>
      </c>
      <c r="D84" s="166">
        <v>1181.8924172661254</v>
      </c>
      <c r="E84" s="166">
        <v>1062.1369491485325</v>
      </c>
      <c r="F84" s="166">
        <v>62.652654206156726</v>
      </c>
      <c r="G84" s="166">
        <v>57.102813911436456</v>
      </c>
      <c r="H84" s="166">
        <v>119.75546811759318</v>
      </c>
      <c r="I84" s="166">
        <v>909.63004444857302</v>
      </c>
      <c r="J84" s="146"/>
      <c r="K84" s="166">
        <v>124.32711504621575</v>
      </c>
      <c r="L84" s="166">
        <v>177.03391923297974</v>
      </c>
      <c r="M84" s="166">
        <v>114.381265026823</v>
      </c>
      <c r="N84" s="166">
        <v>-68.213290835515494</v>
      </c>
      <c r="O84" s="166">
        <v>-78.159140854908244</v>
      </c>
      <c r="P84" s="146"/>
      <c r="Q84" s="166">
        <v>186.97976925237248</v>
      </c>
      <c r="R84" s="166">
        <v>2571.3150313951865</v>
      </c>
      <c r="S84" s="166"/>
      <c r="T84" s="167">
        <v>136.78913680045429</v>
      </c>
      <c r="U84" s="167">
        <v>133.67794606618608</v>
      </c>
      <c r="V84" s="167">
        <v>120.37113392537762</v>
      </c>
      <c r="W84" s="112"/>
      <c r="X84" s="167">
        <v>177.58157063403664</v>
      </c>
      <c r="Y84" s="168">
        <v>187.52742065342937</v>
      </c>
      <c r="Z84" s="168">
        <v>2574.6223325536253</v>
      </c>
      <c r="AA84" s="169">
        <v>2269.9471763349302</v>
      </c>
      <c r="AB84" s="141"/>
      <c r="AC84" s="170">
        <v>2497.0793349999999</v>
      </c>
      <c r="AD84" s="171">
        <v>2524.3001440000003</v>
      </c>
      <c r="AE84" s="172">
        <v>7.3173915421449465E-2</v>
      </c>
      <c r="AF84" s="173">
        <v>104.85935591975554</v>
      </c>
      <c r="AG84" s="154"/>
      <c r="AH84" s="134"/>
      <c r="AI84" s="118"/>
      <c r="AJ84" s="118"/>
      <c r="AK84" s="135"/>
      <c r="AL84" s="136"/>
      <c r="AM84" s="136"/>
      <c r="AN84" s="137"/>
      <c r="AO84" s="137"/>
      <c r="AP84" s="137"/>
      <c r="AQ84" s="137"/>
      <c r="AR84" s="124"/>
      <c r="AS84" s="118"/>
      <c r="AT84" s="118"/>
      <c r="AU84" s="118"/>
      <c r="AV84" s="118"/>
      <c r="AW84" s="118"/>
    </row>
    <row r="85" spans="1:49">
      <c r="B85" s="165" t="s">
        <v>275</v>
      </c>
      <c r="C85" s="166">
        <v>1058.746066071956</v>
      </c>
      <c r="D85" s="166">
        <v>1198.7741405681049</v>
      </c>
      <c r="E85" s="166">
        <v>1063.6363152739762</v>
      </c>
      <c r="F85" s="166">
        <v>75.570035816534087</v>
      </c>
      <c r="G85" s="166">
        <v>59.567789477594715</v>
      </c>
      <c r="H85" s="166">
        <v>135.13782529412879</v>
      </c>
      <c r="I85" s="166">
        <v>950.11810358944138</v>
      </c>
      <c r="J85" s="146"/>
      <c r="K85" s="166">
        <v>28.260340113754584</v>
      </c>
      <c r="L85" s="166">
        <v>140.02807449614903</v>
      </c>
      <c r="M85" s="166">
        <v>64.458038679614944</v>
      </c>
      <c r="N85" s="166">
        <v>-52.194669374882103</v>
      </c>
      <c r="O85" s="166">
        <v>-15.996970809021743</v>
      </c>
      <c r="P85" s="146"/>
      <c r="Q85" s="166">
        <v>103.83037593028867</v>
      </c>
      <c r="R85" s="166">
        <v>2751.6353935002539</v>
      </c>
      <c r="S85" s="166"/>
      <c r="T85" s="167">
        <v>188.31504306876303</v>
      </c>
      <c r="U85" s="167">
        <v>168.38620527913915</v>
      </c>
      <c r="V85" s="167">
        <v>108.45027775883099</v>
      </c>
      <c r="W85" s="112"/>
      <c r="X85" s="167">
        <v>162.56016888149713</v>
      </c>
      <c r="Y85" s="168">
        <v>126.36247031563677</v>
      </c>
      <c r="Z85" s="168">
        <v>2786.3900637872007</v>
      </c>
      <c r="AA85" s="169">
        <v>2473.240054710699</v>
      </c>
      <c r="AB85" s="141"/>
      <c r="AC85" s="174">
        <v>2542.0240410000001</v>
      </c>
      <c r="AD85" s="168">
        <v>2578.7719819999998</v>
      </c>
      <c r="AE85" s="175">
        <v>-2.8772126211540581</v>
      </c>
      <c r="AF85" s="169">
        <v>108.24896552759877</v>
      </c>
      <c r="AG85" s="154"/>
      <c r="AH85" s="134"/>
    </row>
    <row r="86" spans="1:49">
      <c r="B86" s="165" t="s">
        <v>277</v>
      </c>
      <c r="C86" s="176">
        <v>1096.0148937145693</v>
      </c>
      <c r="D86" s="166">
        <v>1180.341475702211</v>
      </c>
      <c r="E86" s="166">
        <v>1047.5804901226397</v>
      </c>
      <c r="F86" s="166">
        <v>70.877580572206014</v>
      </c>
      <c r="G86" s="166">
        <v>61.883405007365312</v>
      </c>
      <c r="H86" s="166">
        <v>132.76098557957133</v>
      </c>
      <c r="I86" s="166">
        <v>985.48716468288512</v>
      </c>
      <c r="J86" s="146"/>
      <c r="K86" s="166">
        <v>-31.287364110666996</v>
      </c>
      <c r="L86" s="166">
        <v>84.326581987641745</v>
      </c>
      <c r="M86" s="166">
        <v>13.449001415435728</v>
      </c>
      <c r="N86" s="166">
        <v>-20.622683341130553</v>
      </c>
      <c r="O86" s="166">
        <v>24.113682184972163</v>
      </c>
      <c r="P86" s="146"/>
      <c r="Q86" s="166">
        <v>39.590216461539029</v>
      </c>
      <c r="R86" s="166">
        <v>2825.2915476908684</v>
      </c>
      <c r="S86" s="166"/>
      <c r="T86" s="167">
        <v>141.18542492115719</v>
      </c>
      <c r="U86" s="167">
        <v>98.602240683995248</v>
      </c>
      <c r="V86" s="167">
        <v>82.42193300754937</v>
      </c>
      <c r="W86" s="112"/>
      <c r="X86" s="167">
        <v>97.614634315335891</v>
      </c>
      <c r="Y86" s="168">
        <v>52.878268789233175</v>
      </c>
      <c r="Z86" s="168">
        <v>2914.6193393444923</v>
      </c>
      <c r="AA86" s="169">
        <v>2595.2356745260763</v>
      </c>
      <c r="AB86" s="141"/>
      <c r="AC86" s="174">
        <v>2628.0144100000002</v>
      </c>
      <c r="AD86" s="168">
        <v>2670.7251470000001</v>
      </c>
      <c r="AE86" s="175">
        <v>-2.2536903112376194</v>
      </c>
      <c r="AF86" s="169">
        <v>109.67283121102385</v>
      </c>
      <c r="AG86" s="154"/>
      <c r="AH86" s="134"/>
    </row>
    <row r="87" spans="1:49">
      <c r="B87" s="165" t="s">
        <v>303</v>
      </c>
      <c r="C87" s="176">
        <v>1122.2861121801159</v>
      </c>
      <c r="D87" s="166">
        <v>1199.2011224013552</v>
      </c>
      <c r="E87" s="166">
        <v>1067.1255779683709</v>
      </c>
      <c r="F87" s="166">
        <v>68.196412874927503</v>
      </c>
      <c r="G87" s="166">
        <v>63.879131558056784</v>
      </c>
      <c r="H87" s="166">
        <v>132.07554443298429</v>
      </c>
      <c r="I87" s="166">
        <v>1014.3598361374335</v>
      </c>
      <c r="J87" s="146"/>
      <c r="K87" s="166">
        <v>-20.456421970575416</v>
      </c>
      <c r="L87" s="166">
        <v>76.915010221239271</v>
      </c>
      <c r="M87" s="166">
        <v>8.7185973463117623</v>
      </c>
      <c r="N87" s="166">
        <v>-12.784478548328034</v>
      </c>
      <c r="O87" s="166">
        <v>16.390540768559141</v>
      </c>
      <c r="P87" s="146"/>
      <c r="Q87" s="166">
        <v>47.739990904352091</v>
      </c>
      <c r="R87" s="166">
        <v>2808.5597159864933</v>
      </c>
      <c r="S87" s="166"/>
      <c r="T87" s="167">
        <v>113.04686938657309</v>
      </c>
      <c r="U87" s="167">
        <v>-1.8529922454138141</v>
      </c>
      <c r="V87" s="167">
        <v>77.023456827372883</v>
      </c>
      <c r="W87" s="112"/>
      <c r="X87" s="167">
        <v>81.435089141655283</v>
      </c>
      <c r="Y87" s="168">
        <v>52.260069824768102</v>
      </c>
      <c r="Z87" s="168">
        <v>3019.8765424068392</v>
      </c>
      <c r="AA87" s="169">
        <v>2695.0372331730705</v>
      </c>
      <c r="AB87" s="141"/>
      <c r="AC87" s="174">
        <v>2713.2565300000001</v>
      </c>
      <c r="AD87" s="168">
        <v>2761.6488630000003</v>
      </c>
      <c r="AE87" s="175">
        <v>-1.2490775731965726</v>
      </c>
      <c r="AF87" s="169">
        <v>110.25622095699775</v>
      </c>
      <c r="AG87" s="154"/>
      <c r="AH87" s="134"/>
    </row>
    <row r="88" spans="1:49">
      <c r="B88" s="165" t="s">
        <v>310</v>
      </c>
      <c r="C88" s="176">
        <v>1159.3656530511234</v>
      </c>
      <c r="D88" s="166">
        <v>1239.7110506859497</v>
      </c>
      <c r="E88" s="166">
        <v>1107.8334088242714</v>
      </c>
      <c r="F88" s="166">
        <v>65.895916858978836</v>
      </c>
      <c r="G88" s="166">
        <v>65.981725002699449</v>
      </c>
      <c r="H88" s="166">
        <v>131.87764186167828</v>
      </c>
      <c r="I88" s="166">
        <v>1050.8467163439095</v>
      </c>
      <c r="J88" s="146"/>
      <c r="K88" s="166">
        <v>2.400867319069766</v>
      </c>
      <c r="L88" s="166">
        <v>80.345397634826071</v>
      </c>
      <c r="M88" s="166">
        <v>14.449480775847245</v>
      </c>
      <c r="N88" s="166">
        <v>4.8973186512790639</v>
      </c>
      <c r="O88" s="166">
        <v>16.945932108056542</v>
      </c>
      <c r="P88" s="146"/>
      <c r="Q88" s="166">
        <v>68.296784178048597</v>
      </c>
      <c r="R88" s="166">
        <v>2871.6036772769398</v>
      </c>
      <c r="S88" s="166"/>
      <c r="T88" s="167">
        <v>99.306128325692328</v>
      </c>
      <c r="U88" s="167">
        <v>58.301238255288247</v>
      </c>
      <c r="V88" s="167">
        <v>95.387720388206688</v>
      </c>
      <c r="W88" s="112"/>
      <c r="X88" s="167">
        <v>91.545023593142162</v>
      </c>
      <c r="Y88" s="168">
        <v>79.496410136364673</v>
      </c>
      <c r="Z88" s="168">
        <v>3133.5711915253532</v>
      </c>
      <c r="AA88" s="169">
        <v>2802.0345561304734</v>
      </c>
      <c r="AB88" s="177"/>
      <c r="AC88" s="174">
        <v>2816.6626660000002</v>
      </c>
      <c r="AD88" s="168">
        <v>2872.022074</v>
      </c>
      <c r="AE88" s="175">
        <v>-0.35589303487122947</v>
      </c>
      <c r="AF88" s="169">
        <v>111.59667993638803</v>
      </c>
      <c r="AG88" s="154"/>
      <c r="AH88" s="134"/>
    </row>
    <row r="89" spans="1:49" s="38" customFormat="1">
      <c r="B89" s="178" t="s">
        <v>318</v>
      </c>
      <c r="C89" s="179">
        <v>1201.9515454375608</v>
      </c>
      <c r="D89" s="180">
        <v>1271.1492839423695</v>
      </c>
      <c r="E89" s="180">
        <v>1139.243257743932</v>
      </c>
      <c r="F89" s="180">
        <v>63.586761869333607</v>
      </c>
      <c r="G89" s="180">
        <v>68.319264329103731</v>
      </c>
      <c r="H89" s="180">
        <v>131.90602619843733</v>
      </c>
      <c r="I89" s="180">
        <v>1086.8119993563121</v>
      </c>
      <c r="J89" s="181"/>
      <c r="K89" s="180">
        <v>3.3175708804240518</v>
      </c>
      <c r="L89" s="180">
        <v>69.197738504808768</v>
      </c>
      <c r="M89" s="180">
        <v>5.6109766354751631</v>
      </c>
      <c r="N89" s="180">
        <v>19.578759770744547</v>
      </c>
      <c r="O89" s="180">
        <v>21.872165525795655</v>
      </c>
      <c r="P89" s="181"/>
      <c r="Q89" s="180">
        <v>66.904332749757671</v>
      </c>
      <c r="R89" s="180">
        <v>2963.2266048926376</v>
      </c>
      <c r="S89" s="180"/>
      <c r="T89" s="182">
        <v>103.10709008297361</v>
      </c>
      <c r="U89" s="182">
        <v>96.731666836701919</v>
      </c>
      <c r="V89" s="182">
        <v>101.85502493933924</v>
      </c>
      <c r="W89" s="183"/>
      <c r="X89" s="182">
        <v>83.127183901145642</v>
      </c>
      <c r="Y89" s="184">
        <v>80.833778146094545</v>
      </c>
      <c r="Z89" s="184">
        <v>3241.4988306839823</v>
      </c>
      <c r="AA89" s="169">
        <v>2903.0089851135222</v>
      </c>
      <c r="AB89" s="177"/>
      <c r="AC89" s="185">
        <v>2927.4033030000001</v>
      </c>
      <c r="AD89" s="186">
        <v>2984.9392357858269</v>
      </c>
      <c r="AE89" s="187">
        <v>-1.4328115517443507E-2</v>
      </c>
      <c r="AF89" s="188">
        <v>113.60182885739658</v>
      </c>
      <c r="AG89" s="154"/>
      <c r="AH89" s="134"/>
    </row>
    <row r="90" spans="1:49" s="118" customFormat="1">
      <c r="A90" s="122"/>
      <c r="B90" s="189" t="s">
        <v>127</v>
      </c>
      <c r="C90" s="386" t="s">
        <v>327</v>
      </c>
      <c r="D90" s="386"/>
      <c r="E90" s="386"/>
      <c r="F90" s="386"/>
      <c r="G90" s="386"/>
      <c r="H90" s="386"/>
      <c r="I90" s="386"/>
      <c r="J90" s="386"/>
      <c r="K90" s="386"/>
      <c r="L90" s="386"/>
      <c r="M90" s="386"/>
      <c r="N90" s="386"/>
      <c r="O90" s="386"/>
      <c r="P90" s="386"/>
      <c r="Q90" s="386"/>
      <c r="R90" s="386"/>
      <c r="S90" s="386"/>
      <c r="T90" s="386"/>
      <c r="U90" s="386"/>
      <c r="V90" s="386"/>
      <c r="W90" s="386"/>
      <c r="X90" s="386"/>
      <c r="Y90" s="386"/>
      <c r="Z90" s="386"/>
      <c r="AA90" s="190"/>
      <c r="AB90" s="191"/>
      <c r="AC90" s="192"/>
      <c r="AD90" s="193"/>
      <c r="AE90" s="193"/>
      <c r="AF90" s="194"/>
      <c r="AG90" s="154"/>
      <c r="AH90" s="134"/>
      <c r="AK90" s="195"/>
      <c r="AL90" s="195"/>
      <c r="AM90" s="195"/>
      <c r="AN90" s="195"/>
      <c r="AO90" s="195"/>
      <c r="AP90" s="195"/>
      <c r="AQ90" s="195"/>
      <c r="AR90" s="124"/>
    </row>
    <row r="91" spans="1:49">
      <c r="B91" s="196"/>
      <c r="C91" s="383" t="s">
        <v>329</v>
      </c>
      <c r="D91" s="383"/>
      <c r="E91" s="383"/>
      <c r="F91" s="383"/>
      <c r="G91" s="383"/>
      <c r="H91" s="383"/>
      <c r="I91" s="383"/>
      <c r="J91" s="383"/>
      <c r="K91" s="383"/>
      <c r="L91" s="383"/>
      <c r="M91" s="383"/>
      <c r="N91" s="383"/>
      <c r="O91" s="383"/>
      <c r="P91" s="383"/>
      <c r="Q91" s="383"/>
      <c r="R91" s="383"/>
      <c r="S91" s="383"/>
      <c r="T91" s="383"/>
      <c r="U91" s="383"/>
      <c r="V91" s="383"/>
      <c r="W91" s="383"/>
      <c r="X91" s="383"/>
      <c r="Y91" s="383"/>
      <c r="Z91" s="383"/>
      <c r="AA91" s="197"/>
      <c r="AB91" s="33"/>
      <c r="AC91" s="38"/>
      <c r="AD91" s="38"/>
      <c r="AE91" s="38"/>
      <c r="AF91" s="198"/>
      <c r="AG91" s="154"/>
      <c r="AH91" s="134"/>
      <c r="AI91" s="38"/>
      <c r="AJ91" s="38"/>
      <c r="AK91" s="38"/>
      <c r="AL91" s="38"/>
      <c r="AM91" s="38"/>
      <c r="AN91" s="38"/>
      <c r="AO91" s="38"/>
      <c r="AP91" s="38"/>
      <c r="AQ91" s="38"/>
      <c r="AR91" s="38"/>
      <c r="AS91" s="38"/>
      <c r="AT91" s="38"/>
      <c r="AU91" s="38"/>
      <c r="AV91" s="38"/>
      <c r="AW91" s="38"/>
    </row>
    <row r="92" spans="1:49">
      <c r="B92" s="199"/>
      <c r="C92" s="200" t="s">
        <v>167</v>
      </c>
      <c r="D92" s="38"/>
      <c r="E92" s="38"/>
      <c r="F92" s="38"/>
      <c r="G92" s="38"/>
      <c r="H92" s="38"/>
      <c r="I92" s="38"/>
      <c r="J92" s="38"/>
      <c r="K92" s="38"/>
      <c r="L92" s="38"/>
      <c r="M92" s="38"/>
      <c r="N92" s="38"/>
      <c r="O92" s="38"/>
      <c r="P92" s="38"/>
      <c r="Q92" s="38"/>
      <c r="R92" s="38"/>
      <c r="S92" s="38"/>
      <c r="T92" s="38"/>
      <c r="U92" s="38"/>
      <c r="V92" s="38"/>
      <c r="W92" s="38"/>
      <c r="X92" s="38"/>
      <c r="Y92" s="38"/>
      <c r="Z92" s="38"/>
      <c r="AA92" s="201"/>
      <c r="AB92" s="33"/>
      <c r="AC92" s="38"/>
      <c r="AD92" s="38"/>
      <c r="AE92" s="38"/>
      <c r="AF92" s="201"/>
      <c r="AH92" s="38"/>
      <c r="AI92" s="38"/>
      <c r="AJ92" s="38"/>
      <c r="AK92" s="38"/>
      <c r="AL92" s="38"/>
      <c r="AM92" s="38"/>
      <c r="AN92" s="38"/>
      <c r="AO92" s="38"/>
      <c r="AP92" s="38"/>
      <c r="AQ92" s="38"/>
      <c r="AR92" s="38"/>
      <c r="AS92" s="38"/>
      <c r="AT92" s="38"/>
      <c r="AU92" s="38"/>
      <c r="AV92" s="38"/>
      <c r="AW92" s="38"/>
    </row>
    <row r="93" spans="1:49" ht="16.5" thickBot="1">
      <c r="B93" s="202"/>
      <c r="C93" s="203" t="s">
        <v>309</v>
      </c>
      <c r="D93" s="204"/>
      <c r="E93" s="204"/>
      <c r="F93" s="204"/>
      <c r="G93" s="204"/>
      <c r="H93" s="204"/>
      <c r="I93" s="204"/>
      <c r="J93" s="204"/>
      <c r="K93" s="204"/>
      <c r="L93" s="204"/>
      <c r="M93" s="204"/>
      <c r="N93" s="204"/>
      <c r="O93" s="204"/>
      <c r="P93" s="204"/>
      <c r="Q93" s="204"/>
      <c r="R93" s="204"/>
      <c r="S93" s="204"/>
      <c r="T93" s="204"/>
      <c r="U93" s="204"/>
      <c r="V93" s="204"/>
      <c r="W93" s="204"/>
      <c r="X93" s="204"/>
      <c r="Y93" s="204"/>
      <c r="Z93" s="204"/>
      <c r="AA93" s="205"/>
      <c r="AB93" s="33"/>
      <c r="AC93" s="204"/>
      <c r="AD93" s="204"/>
      <c r="AE93" s="204"/>
      <c r="AF93" s="206"/>
      <c r="AH93" s="38"/>
      <c r="AI93" s="38"/>
      <c r="AJ93" s="38"/>
      <c r="AK93" s="38"/>
      <c r="AL93" s="38"/>
      <c r="AM93" s="38"/>
      <c r="AN93" s="38"/>
      <c r="AO93" s="38"/>
      <c r="AP93" s="38"/>
      <c r="AQ93" s="38"/>
      <c r="AR93" s="38"/>
      <c r="AS93" s="38"/>
      <c r="AT93" s="38"/>
      <c r="AU93" s="38"/>
      <c r="AV93" s="38"/>
      <c r="AW93" s="38"/>
    </row>
    <row r="94" spans="1:49">
      <c r="C94" s="207"/>
      <c r="D94" s="207"/>
      <c r="E94" s="207"/>
      <c r="F94" s="207"/>
      <c r="G94" s="207"/>
      <c r="H94" s="207"/>
      <c r="I94" s="207"/>
      <c r="J94" s="207"/>
      <c r="K94" s="207"/>
      <c r="L94" s="207"/>
      <c r="M94" s="207"/>
      <c r="N94" s="207"/>
      <c r="AH94" s="38"/>
      <c r="AI94" s="38"/>
      <c r="AJ94" s="38"/>
      <c r="AK94" s="38"/>
      <c r="AL94" s="38"/>
      <c r="AM94" s="38"/>
      <c r="AN94" s="38"/>
      <c r="AO94" s="38"/>
      <c r="AP94" s="38"/>
      <c r="AQ94" s="38"/>
      <c r="AR94" s="38"/>
      <c r="AS94" s="38"/>
      <c r="AT94" s="38"/>
      <c r="AU94" s="38"/>
      <c r="AV94" s="38"/>
      <c r="AW94" s="38"/>
    </row>
    <row r="95" spans="1:49">
      <c r="B95" s="207"/>
      <c r="C95" s="207"/>
      <c r="D95" s="207"/>
      <c r="E95" s="207"/>
      <c r="F95" s="207"/>
      <c r="G95" s="207"/>
      <c r="H95" s="207"/>
      <c r="I95" s="207"/>
      <c r="J95" s="207"/>
      <c r="K95" s="207"/>
      <c r="L95" s="207"/>
      <c r="M95" s="207"/>
      <c r="N95" s="207"/>
      <c r="O95" s="207"/>
      <c r="P95" s="207"/>
      <c r="Q95" s="207"/>
      <c r="R95" s="207"/>
      <c r="S95" s="207"/>
      <c r="T95" s="207"/>
      <c r="U95" s="207"/>
      <c r="V95" s="207"/>
      <c r="W95" s="207"/>
      <c r="X95" s="207"/>
      <c r="Y95" s="207"/>
      <c r="Z95" s="207"/>
      <c r="AA95" s="207"/>
      <c r="AB95" s="207"/>
      <c r="AC95" s="207"/>
      <c r="AD95" s="207"/>
      <c r="AE95" s="207"/>
      <c r="AF95" s="207"/>
      <c r="AG95" s="207"/>
      <c r="AH95" s="207"/>
      <c r="AI95" s="207"/>
      <c r="AJ95" s="207"/>
      <c r="AK95" s="207"/>
      <c r="AL95" s="207"/>
      <c r="AM95" s="207"/>
      <c r="AN95" s="207"/>
      <c r="AO95" s="207"/>
      <c r="AP95" s="38"/>
      <c r="AQ95" s="38"/>
      <c r="AR95" s="38"/>
      <c r="AS95" s="38"/>
      <c r="AT95" s="38"/>
      <c r="AU95" s="38"/>
      <c r="AV95" s="38"/>
      <c r="AW95" s="38"/>
    </row>
    <row r="96" spans="1:49">
      <c r="C96" s="207"/>
      <c r="D96" s="207"/>
      <c r="E96" s="207"/>
      <c r="F96" s="207"/>
      <c r="G96" s="207"/>
      <c r="H96" s="207"/>
      <c r="I96" s="207"/>
      <c r="J96" s="207"/>
      <c r="K96" s="207"/>
      <c r="L96" s="207"/>
      <c r="M96" s="207"/>
      <c r="N96" s="207"/>
      <c r="O96" s="207"/>
      <c r="P96" s="207"/>
      <c r="Q96" s="207"/>
      <c r="R96" s="207"/>
      <c r="S96" s="207"/>
      <c r="T96" s="207"/>
      <c r="U96" s="207"/>
      <c r="V96" s="207"/>
      <c r="W96" s="207"/>
      <c r="X96" s="207"/>
      <c r="Y96" s="207"/>
      <c r="Z96" s="207"/>
      <c r="AA96" s="207"/>
      <c r="AB96" s="207"/>
      <c r="AC96" s="207"/>
      <c r="AD96" s="207"/>
      <c r="AE96" s="207"/>
      <c r="AF96" s="207"/>
      <c r="AP96" s="38"/>
      <c r="AQ96" s="38"/>
      <c r="AR96" s="38"/>
      <c r="AS96" s="38"/>
      <c r="AT96" s="38"/>
      <c r="AU96" s="38"/>
      <c r="AV96" s="38"/>
      <c r="AW96" s="38"/>
    </row>
    <row r="97" spans="2:49">
      <c r="B97" s="207"/>
      <c r="C97" s="207"/>
      <c r="D97" s="207"/>
      <c r="E97" s="207"/>
      <c r="F97" s="207"/>
      <c r="G97" s="207"/>
      <c r="H97" s="207"/>
      <c r="I97" s="207"/>
      <c r="J97" s="207"/>
      <c r="K97" s="207"/>
      <c r="L97" s="207"/>
      <c r="M97" s="207"/>
      <c r="N97" s="207"/>
      <c r="O97" s="207"/>
      <c r="P97" s="207"/>
      <c r="Q97" s="207"/>
      <c r="R97" s="207"/>
      <c r="S97" s="207"/>
      <c r="T97" s="207"/>
      <c r="U97" s="207"/>
      <c r="V97" s="207"/>
      <c r="W97" s="207"/>
      <c r="X97" s="207"/>
      <c r="Y97" s="207"/>
      <c r="Z97" s="207"/>
      <c r="AA97" s="207"/>
      <c r="AB97" s="207"/>
      <c r="AC97" s="207"/>
      <c r="AD97" s="207"/>
      <c r="AE97" s="207"/>
      <c r="AF97" s="207"/>
      <c r="AH97" s="207"/>
      <c r="AI97" s="207"/>
      <c r="AJ97" s="207"/>
      <c r="AK97" s="38"/>
      <c r="AL97" s="38"/>
      <c r="AM97" s="38"/>
      <c r="AN97" s="38"/>
      <c r="AO97" s="38"/>
      <c r="AP97" s="38"/>
      <c r="AQ97" s="38"/>
      <c r="AR97" s="38"/>
      <c r="AS97" s="38"/>
      <c r="AT97" s="38"/>
      <c r="AU97" s="38"/>
      <c r="AV97" s="38"/>
      <c r="AW97" s="38"/>
    </row>
    <row r="98" spans="2:49">
      <c r="B98" s="207"/>
      <c r="C98" s="207"/>
      <c r="D98" s="207"/>
      <c r="E98" s="207"/>
      <c r="F98" s="207"/>
      <c r="G98" s="207"/>
      <c r="H98" s="207"/>
      <c r="I98" s="207"/>
      <c r="J98" s="207"/>
      <c r="K98" s="207"/>
      <c r="L98" s="207"/>
      <c r="M98" s="207"/>
      <c r="N98" s="207"/>
      <c r="O98" s="207"/>
      <c r="P98" s="207"/>
      <c r="Q98" s="207"/>
      <c r="R98" s="207"/>
      <c r="S98" s="207"/>
      <c r="T98" s="207"/>
      <c r="U98" s="207"/>
      <c r="V98" s="207"/>
      <c r="W98" s="207"/>
      <c r="X98" s="207"/>
      <c r="Y98" s="207"/>
      <c r="Z98" s="207"/>
      <c r="AA98" s="207"/>
      <c r="AB98" s="207"/>
      <c r="AC98" s="207"/>
      <c r="AD98" s="207"/>
      <c r="AE98" s="207"/>
      <c r="AF98" s="207"/>
      <c r="AH98" s="38"/>
      <c r="AI98" s="38"/>
      <c r="AJ98" s="38"/>
      <c r="AK98" s="38"/>
      <c r="AL98" s="38"/>
      <c r="AM98" s="38"/>
      <c r="AN98" s="38"/>
      <c r="AO98" s="38"/>
      <c r="AP98" s="38"/>
      <c r="AQ98" s="38"/>
      <c r="AR98" s="38"/>
      <c r="AS98" s="38"/>
      <c r="AT98" s="38"/>
      <c r="AU98" s="38"/>
      <c r="AV98" s="38"/>
      <c r="AW98" s="38"/>
    </row>
    <row r="99" spans="2:49">
      <c r="B99" s="207"/>
      <c r="C99" s="207"/>
      <c r="AH99" s="38"/>
      <c r="AI99" s="38"/>
      <c r="AJ99" s="38"/>
      <c r="AK99" s="38"/>
      <c r="AL99" s="38"/>
      <c r="AM99" s="38"/>
      <c r="AN99" s="38"/>
      <c r="AO99" s="38"/>
      <c r="AP99" s="38"/>
      <c r="AQ99" s="38"/>
      <c r="AR99" s="38"/>
      <c r="AS99" s="38"/>
      <c r="AT99" s="38"/>
      <c r="AU99" s="38"/>
      <c r="AV99" s="38"/>
      <c r="AW99" s="38"/>
    </row>
    <row r="100" spans="2:49">
      <c r="C100" s="207"/>
      <c r="AH100" s="38"/>
      <c r="AI100" s="38"/>
      <c r="AJ100" s="38"/>
      <c r="AK100" s="38"/>
      <c r="AL100" s="38"/>
      <c r="AM100" s="38"/>
      <c r="AN100" s="38"/>
      <c r="AO100" s="38"/>
      <c r="AP100" s="38"/>
      <c r="AQ100" s="38"/>
      <c r="AR100" s="38"/>
      <c r="AS100" s="38"/>
      <c r="AT100" s="38"/>
      <c r="AU100" s="38"/>
      <c r="AV100" s="38"/>
      <c r="AW100" s="38"/>
    </row>
    <row r="101" spans="2:49">
      <c r="AH101" s="38"/>
      <c r="AI101" s="38"/>
      <c r="AJ101" s="38"/>
      <c r="AK101" s="38"/>
      <c r="AL101" s="38"/>
      <c r="AM101" s="38"/>
      <c r="AN101" s="38"/>
      <c r="AO101" s="38"/>
      <c r="AP101" s="38"/>
      <c r="AQ101" s="38"/>
      <c r="AR101" s="38"/>
      <c r="AS101" s="38"/>
      <c r="AT101" s="38"/>
      <c r="AU101" s="38"/>
      <c r="AV101" s="38"/>
      <c r="AW101" s="38"/>
    </row>
    <row r="102" spans="2:49">
      <c r="AH102" s="38"/>
      <c r="AI102" s="38"/>
      <c r="AJ102" s="38"/>
      <c r="AK102" s="38"/>
      <c r="AL102" s="38"/>
      <c r="AM102" s="38"/>
      <c r="AN102" s="38"/>
      <c r="AO102" s="38"/>
      <c r="AP102" s="38"/>
      <c r="AQ102" s="38"/>
      <c r="AR102" s="38"/>
      <c r="AS102" s="38"/>
      <c r="AT102" s="38"/>
      <c r="AU102" s="38"/>
      <c r="AV102" s="38"/>
      <c r="AW102" s="38"/>
    </row>
    <row r="103" spans="2:49">
      <c r="AH103" s="38"/>
      <c r="AI103" s="38"/>
      <c r="AJ103" s="38"/>
      <c r="AK103" s="38"/>
      <c r="AL103" s="38"/>
      <c r="AM103" s="38"/>
      <c r="AN103" s="38"/>
      <c r="AO103" s="38"/>
      <c r="AP103" s="38"/>
      <c r="AQ103" s="38"/>
      <c r="AR103" s="38"/>
      <c r="AS103" s="38"/>
      <c r="AT103" s="38"/>
      <c r="AU103" s="38"/>
      <c r="AV103" s="38"/>
      <c r="AW103" s="38"/>
    </row>
    <row r="104" spans="2:49">
      <c r="AH104" s="38"/>
      <c r="AI104" s="38"/>
      <c r="AJ104" s="38"/>
      <c r="AK104" s="38"/>
      <c r="AL104" s="38"/>
      <c r="AM104" s="38"/>
      <c r="AN104" s="38"/>
      <c r="AO104" s="38"/>
      <c r="AP104" s="38"/>
      <c r="AQ104" s="38"/>
      <c r="AR104" s="38"/>
      <c r="AS104" s="38"/>
      <c r="AT104" s="38"/>
      <c r="AU104" s="38"/>
      <c r="AV104" s="38"/>
      <c r="AW104" s="38"/>
    </row>
    <row r="105" spans="2:49">
      <c r="AH105" s="38"/>
      <c r="AI105" s="38"/>
      <c r="AJ105" s="38"/>
      <c r="AK105" s="38"/>
      <c r="AL105" s="38"/>
      <c r="AM105" s="38"/>
      <c r="AN105" s="38"/>
      <c r="AO105" s="38"/>
      <c r="AP105" s="38"/>
      <c r="AQ105" s="38"/>
      <c r="AR105" s="38"/>
      <c r="AS105" s="38"/>
      <c r="AT105" s="38"/>
      <c r="AU105" s="38"/>
      <c r="AV105" s="38"/>
      <c r="AW105" s="38"/>
    </row>
    <row r="106" spans="2:49">
      <c r="AH106" s="38"/>
      <c r="AI106" s="38"/>
      <c r="AJ106" s="38"/>
      <c r="AK106" s="38"/>
      <c r="AL106" s="38"/>
      <c r="AM106" s="38"/>
      <c r="AN106" s="38"/>
      <c r="AO106" s="38"/>
      <c r="AP106" s="38"/>
      <c r="AQ106" s="38"/>
      <c r="AR106" s="38"/>
      <c r="AS106" s="38"/>
      <c r="AT106" s="38"/>
      <c r="AU106" s="38"/>
      <c r="AV106" s="38"/>
      <c r="AW106" s="38"/>
    </row>
    <row r="107" spans="2:49">
      <c r="AH107" s="38"/>
      <c r="AI107" s="38"/>
      <c r="AJ107" s="38"/>
      <c r="AK107" s="38"/>
      <c r="AL107" s="38"/>
      <c r="AM107" s="38"/>
      <c r="AN107" s="38"/>
      <c r="AO107" s="38"/>
      <c r="AP107" s="38"/>
      <c r="AQ107" s="38"/>
      <c r="AR107" s="38"/>
      <c r="AS107" s="38"/>
      <c r="AT107" s="38"/>
      <c r="AU107" s="38"/>
      <c r="AV107" s="38"/>
      <c r="AW107" s="38"/>
    </row>
    <row r="108" spans="2:49">
      <c r="AH108" s="38"/>
      <c r="AI108" s="38"/>
      <c r="AJ108" s="38"/>
      <c r="AK108" s="38"/>
      <c r="AL108" s="38"/>
      <c r="AM108" s="38"/>
      <c r="AN108" s="38"/>
      <c r="AO108" s="38"/>
      <c r="AP108" s="38"/>
      <c r="AQ108" s="38"/>
      <c r="AR108" s="38"/>
      <c r="AS108" s="38"/>
      <c r="AT108" s="38"/>
      <c r="AU108" s="38"/>
      <c r="AV108" s="38"/>
      <c r="AW108" s="38"/>
    </row>
    <row r="109" spans="2:49">
      <c r="AH109" s="38"/>
      <c r="AI109" s="38"/>
      <c r="AJ109" s="38"/>
      <c r="AK109" s="38"/>
      <c r="AL109" s="38"/>
      <c r="AM109" s="38"/>
      <c r="AN109" s="38"/>
      <c r="AO109" s="38"/>
      <c r="AP109" s="38"/>
      <c r="AQ109" s="38"/>
      <c r="AR109" s="38"/>
      <c r="AS109" s="38"/>
      <c r="AT109" s="38"/>
      <c r="AU109" s="38"/>
      <c r="AV109" s="38"/>
      <c r="AW109" s="38"/>
    </row>
    <row r="110" spans="2:49">
      <c r="AH110" s="38"/>
      <c r="AI110" s="38"/>
      <c r="AJ110" s="38"/>
      <c r="AK110" s="38"/>
      <c r="AL110" s="38"/>
      <c r="AM110" s="38"/>
      <c r="AN110" s="38"/>
      <c r="AO110" s="38"/>
      <c r="AP110" s="38"/>
      <c r="AQ110" s="38"/>
      <c r="AR110" s="38"/>
      <c r="AS110" s="38"/>
      <c r="AT110" s="38"/>
      <c r="AU110" s="38"/>
      <c r="AV110" s="38"/>
      <c r="AW110" s="38"/>
    </row>
    <row r="111" spans="2:49">
      <c r="AH111" s="38"/>
      <c r="AI111" s="38"/>
      <c r="AJ111" s="38"/>
      <c r="AK111" s="38"/>
      <c r="AL111" s="38"/>
      <c r="AM111" s="38"/>
      <c r="AN111" s="38"/>
      <c r="AO111" s="38"/>
      <c r="AP111" s="38"/>
      <c r="AQ111" s="38"/>
      <c r="AR111" s="38"/>
      <c r="AS111" s="38"/>
      <c r="AT111" s="38"/>
      <c r="AU111" s="38"/>
      <c r="AV111" s="38"/>
      <c r="AW111" s="38"/>
    </row>
    <row r="112" spans="2:49">
      <c r="AH112" s="38"/>
      <c r="AI112" s="38"/>
      <c r="AJ112" s="38"/>
      <c r="AK112" s="38"/>
      <c r="AL112" s="38"/>
      <c r="AM112" s="38"/>
      <c r="AN112" s="38"/>
      <c r="AO112" s="38"/>
      <c r="AP112" s="38"/>
      <c r="AQ112" s="38"/>
      <c r="AR112" s="38"/>
      <c r="AS112" s="38"/>
      <c r="AT112" s="38"/>
      <c r="AU112" s="38"/>
      <c r="AV112" s="38"/>
      <c r="AW112" s="38"/>
    </row>
    <row r="113" spans="34:49">
      <c r="AH113" s="38"/>
      <c r="AI113" s="38"/>
      <c r="AJ113" s="38"/>
      <c r="AK113" s="38"/>
      <c r="AL113" s="38"/>
      <c r="AM113" s="38"/>
      <c r="AN113" s="38"/>
      <c r="AO113" s="38"/>
      <c r="AP113" s="38"/>
      <c r="AQ113" s="38"/>
      <c r="AR113" s="38"/>
      <c r="AS113" s="38"/>
      <c r="AT113" s="38"/>
      <c r="AU113" s="38"/>
      <c r="AV113" s="38"/>
      <c r="AW113" s="38"/>
    </row>
    <row r="114" spans="34:49">
      <c r="AH114" s="38"/>
      <c r="AI114" s="38"/>
      <c r="AJ114" s="38"/>
      <c r="AK114" s="38"/>
      <c r="AL114" s="38"/>
      <c r="AM114" s="38"/>
      <c r="AN114" s="38"/>
      <c r="AO114" s="38"/>
      <c r="AP114" s="38"/>
      <c r="AQ114" s="38"/>
      <c r="AR114" s="38"/>
      <c r="AS114" s="38"/>
      <c r="AT114" s="38"/>
      <c r="AU114" s="38"/>
      <c r="AV114" s="38"/>
      <c r="AW114" s="38"/>
    </row>
    <row r="115" spans="34:49">
      <c r="AH115" s="38"/>
      <c r="AI115" s="38"/>
      <c r="AJ115" s="38"/>
      <c r="AK115" s="38"/>
      <c r="AL115" s="38"/>
      <c r="AM115" s="38"/>
      <c r="AN115" s="38"/>
      <c r="AO115" s="38"/>
      <c r="AP115" s="38"/>
      <c r="AQ115" s="38"/>
      <c r="AR115" s="38"/>
      <c r="AS115" s="38"/>
      <c r="AT115" s="38"/>
      <c r="AU115" s="38"/>
      <c r="AV115" s="38"/>
      <c r="AW115" s="38"/>
    </row>
    <row r="116" spans="34:49">
      <c r="AH116" s="38"/>
      <c r="AI116" s="38"/>
      <c r="AJ116" s="38"/>
      <c r="AK116" s="38"/>
      <c r="AL116" s="38"/>
      <c r="AM116" s="38"/>
      <c r="AN116" s="38"/>
      <c r="AO116" s="38"/>
      <c r="AP116" s="38"/>
      <c r="AQ116" s="38"/>
      <c r="AR116" s="38"/>
      <c r="AS116" s="38"/>
      <c r="AT116" s="38"/>
      <c r="AU116" s="38"/>
      <c r="AV116" s="38"/>
      <c r="AW116" s="38"/>
    </row>
    <row r="117" spans="34:49">
      <c r="AH117" s="38"/>
      <c r="AI117" s="38"/>
      <c r="AJ117" s="38"/>
      <c r="AK117" s="38"/>
      <c r="AL117" s="38"/>
      <c r="AM117" s="38"/>
      <c r="AN117" s="38"/>
      <c r="AO117" s="38"/>
      <c r="AP117" s="38"/>
      <c r="AQ117" s="38"/>
      <c r="AR117" s="38"/>
      <c r="AS117" s="38"/>
      <c r="AT117" s="38"/>
      <c r="AU117" s="38"/>
      <c r="AV117" s="38"/>
      <c r="AW117" s="38"/>
    </row>
    <row r="118" spans="34:49">
      <c r="AH118" s="38"/>
      <c r="AI118" s="38"/>
      <c r="AJ118" s="38"/>
      <c r="AK118" s="38"/>
      <c r="AL118" s="38"/>
      <c r="AM118" s="38"/>
      <c r="AN118" s="38"/>
      <c r="AO118" s="38"/>
      <c r="AP118" s="38"/>
      <c r="AQ118" s="38"/>
      <c r="AR118" s="38"/>
      <c r="AS118" s="38"/>
      <c r="AT118" s="38"/>
      <c r="AU118" s="38"/>
      <c r="AV118" s="38"/>
      <c r="AW118" s="38"/>
    </row>
    <row r="119" spans="34:49">
      <c r="AH119" s="38"/>
      <c r="AI119" s="38"/>
      <c r="AJ119" s="38"/>
      <c r="AK119" s="38"/>
      <c r="AL119" s="38"/>
      <c r="AM119" s="38"/>
      <c r="AN119" s="38"/>
      <c r="AO119" s="38"/>
      <c r="AP119" s="38"/>
      <c r="AQ119" s="38"/>
      <c r="AR119" s="38"/>
      <c r="AS119" s="38"/>
      <c r="AT119" s="38"/>
      <c r="AU119" s="38"/>
      <c r="AV119" s="38"/>
      <c r="AW119" s="38"/>
    </row>
    <row r="120" spans="34:49">
      <c r="AH120" s="38"/>
      <c r="AI120" s="38"/>
      <c r="AJ120" s="38"/>
      <c r="AK120" s="38"/>
      <c r="AL120" s="38"/>
      <c r="AM120" s="38"/>
      <c r="AN120" s="38"/>
      <c r="AO120" s="38"/>
      <c r="AP120" s="38"/>
      <c r="AQ120" s="38"/>
      <c r="AR120" s="38"/>
      <c r="AS120" s="38"/>
      <c r="AT120" s="38"/>
      <c r="AU120" s="38"/>
      <c r="AV120" s="38"/>
      <c r="AW120" s="38"/>
    </row>
    <row r="121" spans="34:49">
      <c r="AH121" s="38"/>
      <c r="AI121" s="38"/>
      <c r="AJ121" s="38"/>
      <c r="AK121" s="38"/>
      <c r="AL121" s="38"/>
      <c r="AM121" s="38"/>
      <c r="AN121" s="38"/>
      <c r="AO121" s="38"/>
      <c r="AP121" s="38"/>
      <c r="AQ121" s="38"/>
      <c r="AR121" s="38"/>
      <c r="AS121" s="38"/>
      <c r="AT121" s="38"/>
      <c r="AU121" s="38"/>
      <c r="AV121" s="38"/>
      <c r="AW121" s="38"/>
    </row>
    <row r="122" spans="34:49">
      <c r="AH122" s="38"/>
      <c r="AI122" s="38"/>
      <c r="AJ122" s="38"/>
      <c r="AK122" s="38"/>
      <c r="AL122" s="38"/>
      <c r="AM122" s="38"/>
      <c r="AN122" s="38"/>
      <c r="AO122" s="38"/>
      <c r="AP122" s="38"/>
      <c r="AQ122" s="38"/>
      <c r="AR122" s="38"/>
      <c r="AS122" s="38"/>
      <c r="AT122" s="38"/>
      <c r="AU122" s="38"/>
      <c r="AV122" s="38"/>
      <c r="AW122" s="38"/>
    </row>
    <row r="123" spans="34:49">
      <c r="AH123" s="38"/>
      <c r="AI123" s="38"/>
      <c r="AJ123" s="38"/>
      <c r="AK123" s="38"/>
      <c r="AL123" s="38"/>
      <c r="AM123" s="38"/>
      <c r="AN123" s="38"/>
      <c r="AO123" s="38"/>
      <c r="AP123" s="38"/>
      <c r="AQ123" s="38"/>
      <c r="AR123" s="38"/>
      <c r="AS123" s="38"/>
      <c r="AT123" s="38"/>
      <c r="AU123" s="38"/>
      <c r="AV123" s="38"/>
      <c r="AW123" s="38"/>
    </row>
    <row r="124" spans="34:49">
      <c r="AH124" s="38"/>
      <c r="AI124" s="38"/>
      <c r="AJ124" s="38"/>
      <c r="AK124" s="38"/>
      <c r="AL124" s="38"/>
      <c r="AM124" s="38"/>
      <c r="AN124" s="38"/>
      <c r="AO124" s="38"/>
      <c r="AP124" s="38"/>
      <c r="AQ124" s="38"/>
      <c r="AR124" s="38"/>
      <c r="AS124" s="38"/>
      <c r="AT124" s="38"/>
      <c r="AU124" s="38"/>
      <c r="AV124" s="38"/>
      <c r="AW124" s="38"/>
    </row>
    <row r="125" spans="34:49">
      <c r="AH125" s="38"/>
      <c r="AI125" s="38"/>
      <c r="AJ125" s="38"/>
      <c r="AK125" s="38"/>
      <c r="AL125" s="38"/>
      <c r="AM125" s="38"/>
      <c r="AN125" s="38"/>
      <c r="AO125" s="38"/>
      <c r="AP125" s="38"/>
      <c r="AQ125" s="38"/>
      <c r="AR125" s="38"/>
      <c r="AS125" s="38"/>
      <c r="AT125" s="38"/>
      <c r="AU125" s="38"/>
      <c r="AV125" s="38"/>
      <c r="AW125" s="38"/>
    </row>
    <row r="126" spans="34:49">
      <c r="AH126" s="38"/>
      <c r="AI126" s="38"/>
      <c r="AJ126" s="38"/>
      <c r="AK126" s="38"/>
      <c r="AL126" s="38"/>
      <c r="AM126" s="38"/>
      <c r="AN126" s="38"/>
      <c r="AO126" s="38"/>
      <c r="AP126" s="38"/>
      <c r="AQ126" s="38"/>
      <c r="AR126" s="38"/>
      <c r="AS126" s="38"/>
      <c r="AT126" s="38"/>
      <c r="AU126" s="38"/>
      <c r="AV126" s="38"/>
      <c r="AW126" s="38"/>
    </row>
    <row r="127" spans="34:49">
      <c r="AH127" s="38"/>
      <c r="AI127" s="38"/>
      <c r="AJ127" s="38"/>
      <c r="AK127" s="38"/>
      <c r="AL127" s="38"/>
      <c r="AM127" s="38"/>
      <c r="AN127" s="38"/>
      <c r="AO127" s="38"/>
      <c r="AP127" s="38"/>
      <c r="AQ127" s="38"/>
      <c r="AR127" s="38"/>
      <c r="AS127" s="38"/>
      <c r="AT127" s="38"/>
      <c r="AU127" s="38"/>
      <c r="AV127" s="38"/>
      <c r="AW127" s="38"/>
    </row>
    <row r="128" spans="34:49">
      <c r="AH128" s="38"/>
      <c r="AI128" s="38"/>
      <c r="AJ128" s="38"/>
      <c r="AK128" s="38"/>
      <c r="AL128" s="38"/>
      <c r="AM128" s="38"/>
      <c r="AN128" s="38"/>
      <c r="AO128" s="38"/>
      <c r="AP128" s="38"/>
      <c r="AQ128" s="38"/>
      <c r="AR128" s="38"/>
      <c r="AS128" s="38"/>
      <c r="AT128" s="38"/>
      <c r="AU128" s="38"/>
      <c r="AV128" s="38"/>
      <c r="AW128" s="38"/>
    </row>
    <row r="129" spans="34:49">
      <c r="AH129" s="38"/>
      <c r="AI129" s="38"/>
      <c r="AJ129" s="38"/>
      <c r="AK129" s="38"/>
      <c r="AL129" s="38"/>
      <c r="AM129" s="38"/>
      <c r="AN129" s="38"/>
      <c r="AO129" s="38"/>
      <c r="AP129" s="38"/>
      <c r="AQ129" s="38"/>
      <c r="AR129" s="38"/>
      <c r="AS129" s="38"/>
      <c r="AT129" s="38"/>
      <c r="AU129" s="38"/>
      <c r="AV129" s="38"/>
      <c r="AW129" s="38"/>
    </row>
    <row r="130" spans="34:49">
      <c r="AH130" s="38"/>
      <c r="AI130" s="38"/>
      <c r="AJ130" s="38"/>
      <c r="AK130" s="38"/>
      <c r="AL130" s="38"/>
      <c r="AM130" s="38"/>
      <c r="AN130" s="38"/>
      <c r="AO130" s="38"/>
      <c r="AP130" s="38"/>
      <c r="AQ130" s="38"/>
      <c r="AR130" s="38"/>
      <c r="AS130" s="38"/>
      <c r="AT130" s="38"/>
      <c r="AU130" s="38"/>
      <c r="AV130" s="38"/>
      <c r="AW130" s="38"/>
    </row>
    <row r="131" spans="34:49">
      <c r="AH131" s="38"/>
      <c r="AI131" s="38"/>
      <c r="AJ131" s="38"/>
      <c r="AK131" s="38"/>
      <c r="AL131" s="38"/>
      <c r="AM131" s="38"/>
      <c r="AN131" s="38"/>
      <c r="AO131" s="38"/>
      <c r="AP131" s="38"/>
      <c r="AQ131" s="38"/>
      <c r="AR131" s="38"/>
      <c r="AS131" s="38"/>
      <c r="AT131" s="38"/>
      <c r="AU131" s="38"/>
      <c r="AV131" s="38"/>
      <c r="AW131" s="38"/>
    </row>
    <row r="132" spans="34:49">
      <c r="AH132" s="38"/>
      <c r="AI132" s="38"/>
      <c r="AJ132" s="38"/>
      <c r="AK132" s="38"/>
      <c r="AL132" s="38"/>
      <c r="AM132" s="38"/>
      <c r="AN132" s="38"/>
      <c r="AO132" s="38"/>
      <c r="AP132" s="38"/>
      <c r="AQ132" s="38"/>
      <c r="AR132" s="38"/>
      <c r="AS132" s="38"/>
      <c r="AT132" s="38"/>
      <c r="AU132" s="38"/>
      <c r="AV132" s="38"/>
      <c r="AW132" s="38"/>
    </row>
    <row r="133" spans="34:49">
      <c r="AH133" s="38"/>
      <c r="AI133" s="38"/>
      <c r="AJ133" s="38"/>
      <c r="AK133" s="38"/>
      <c r="AL133" s="38"/>
      <c r="AM133" s="38"/>
      <c r="AN133" s="38"/>
      <c r="AO133" s="38"/>
      <c r="AP133" s="38"/>
      <c r="AQ133" s="38"/>
      <c r="AR133" s="38"/>
      <c r="AS133" s="38"/>
      <c r="AT133" s="38"/>
      <c r="AU133" s="38"/>
      <c r="AV133" s="38"/>
      <c r="AW133" s="38"/>
    </row>
    <row r="134" spans="34:49">
      <c r="AH134" s="38"/>
      <c r="AI134" s="38"/>
      <c r="AJ134" s="38"/>
      <c r="AK134" s="38"/>
      <c r="AL134" s="38"/>
      <c r="AM134" s="38"/>
      <c r="AN134" s="38"/>
      <c r="AO134" s="38"/>
      <c r="AP134" s="38"/>
      <c r="AQ134" s="38"/>
      <c r="AR134" s="38"/>
      <c r="AS134" s="38"/>
      <c r="AT134" s="38"/>
      <c r="AU134" s="38"/>
      <c r="AV134" s="38"/>
      <c r="AW134" s="38"/>
    </row>
    <row r="135" spans="34:49">
      <c r="AH135" s="38"/>
      <c r="AI135" s="38"/>
      <c r="AJ135" s="38"/>
      <c r="AK135" s="38"/>
      <c r="AL135" s="38"/>
      <c r="AM135" s="38"/>
      <c r="AN135" s="38"/>
      <c r="AO135" s="38"/>
      <c r="AP135" s="38"/>
      <c r="AQ135" s="38"/>
      <c r="AR135" s="38"/>
      <c r="AS135" s="38"/>
      <c r="AT135" s="38"/>
      <c r="AU135" s="38"/>
      <c r="AV135" s="38"/>
      <c r="AW135" s="38"/>
    </row>
    <row r="136" spans="34:49">
      <c r="AH136" s="38"/>
      <c r="AI136" s="38"/>
      <c r="AJ136" s="38"/>
      <c r="AK136" s="38"/>
      <c r="AL136" s="38"/>
      <c r="AM136" s="38"/>
      <c r="AN136" s="38"/>
      <c r="AO136" s="38"/>
      <c r="AP136" s="38"/>
      <c r="AQ136" s="38"/>
      <c r="AR136" s="38"/>
      <c r="AS136" s="38"/>
      <c r="AT136" s="38"/>
      <c r="AU136" s="38"/>
      <c r="AV136" s="38"/>
      <c r="AW136" s="38"/>
    </row>
    <row r="137" spans="34:49">
      <c r="AH137" s="38"/>
      <c r="AI137" s="38"/>
      <c r="AJ137" s="38"/>
      <c r="AK137" s="38"/>
      <c r="AL137" s="38"/>
      <c r="AM137" s="38"/>
      <c r="AN137" s="38"/>
      <c r="AO137" s="38"/>
      <c r="AP137" s="38"/>
      <c r="AQ137" s="38"/>
      <c r="AR137" s="38"/>
      <c r="AS137" s="38"/>
      <c r="AT137" s="38"/>
      <c r="AU137" s="38"/>
      <c r="AV137" s="38"/>
      <c r="AW137" s="38"/>
    </row>
    <row r="138" spans="34:49">
      <c r="AH138" s="38"/>
      <c r="AI138" s="38"/>
      <c r="AJ138" s="38"/>
      <c r="AK138" s="38"/>
      <c r="AL138" s="38"/>
      <c r="AM138" s="38"/>
      <c r="AN138" s="38"/>
      <c r="AO138" s="38"/>
      <c r="AP138" s="38"/>
      <c r="AQ138" s="38"/>
      <c r="AR138" s="38"/>
      <c r="AS138" s="38"/>
      <c r="AT138" s="38"/>
      <c r="AU138" s="38"/>
      <c r="AV138" s="38"/>
      <c r="AW138" s="38"/>
    </row>
    <row r="139" spans="34:49">
      <c r="AH139" s="38"/>
      <c r="AI139" s="38"/>
      <c r="AJ139" s="38"/>
      <c r="AK139" s="38"/>
      <c r="AL139" s="38"/>
      <c r="AM139" s="38"/>
      <c r="AN139" s="38"/>
      <c r="AO139" s="38"/>
      <c r="AP139" s="38"/>
      <c r="AQ139" s="38"/>
      <c r="AR139" s="38"/>
      <c r="AS139" s="38"/>
      <c r="AT139" s="38"/>
      <c r="AU139" s="38"/>
      <c r="AV139" s="38"/>
      <c r="AW139" s="38"/>
    </row>
    <row r="140" spans="34:49">
      <c r="AH140" s="38"/>
      <c r="AI140" s="38"/>
      <c r="AJ140" s="38"/>
      <c r="AK140" s="38"/>
      <c r="AL140" s="38"/>
      <c r="AM140" s="38"/>
      <c r="AN140" s="38"/>
      <c r="AO140" s="38"/>
      <c r="AP140" s="38"/>
      <c r="AQ140" s="38"/>
      <c r="AR140" s="38"/>
      <c r="AS140" s="38"/>
      <c r="AT140" s="38"/>
      <c r="AU140" s="38"/>
      <c r="AV140" s="38"/>
      <c r="AW140" s="38"/>
    </row>
    <row r="141" spans="34:49">
      <c r="AH141" s="38"/>
      <c r="AI141" s="38"/>
      <c r="AJ141" s="38"/>
      <c r="AK141" s="38"/>
      <c r="AL141" s="38"/>
      <c r="AM141" s="38"/>
      <c r="AN141" s="38"/>
      <c r="AO141" s="38"/>
      <c r="AP141" s="38"/>
      <c r="AQ141" s="38"/>
      <c r="AR141" s="38"/>
      <c r="AS141" s="38"/>
      <c r="AT141" s="38"/>
      <c r="AU141" s="38"/>
      <c r="AV141" s="38"/>
      <c r="AW141" s="38"/>
    </row>
    <row r="142" spans="34:49">
      <c r="AH142" s="38"/>
      <c r="AI142" s="38"/>
      <c r="AJ142" s="38"/>
      <c r="AK142" s="38"/>
      <c r="AL142" s="38"/>
      <c r="AM142" s="38"/>
      <c r="AN142" s="38"/>
      <c r="AO142" s="38"/>
      <c r="AP142" s="38"/>
      <c r="AQ142" s="38"/>
      <c r="AR142" s="38"/>
      <c r="AS142" s="38"/>
      <c r="AT142" s="38"/>
      <c r="AU142" s="38"/>
      <c r="AV142" s="38"/>
      <c r="AW142" s="38"/>
    </row>
    <row r="143" spans="34:49">
      <c r="AH143" s="38"/>
      <c r="AI143" s="38"/>
      <c r="AJ143" s="38"/>
      <c r="AK143" s="38"/>
      <c r="AL143" s="38"/>
      <c r="AM143" s="38"/>
      <c r="AN143" s="38"/>
      <c r="AO143" s="38"/>
      <c r="AP143" s="38"/>
      <c r="AQ143" s="38"/>
      <c r="AR143" s="38"/>
      <c r="AS143" s="38"/>
      <c r="AT143" s="38"/>
      <c r="AU143" s="38"/>
      <c r="AV143" s="38"/>
      <c r="AW143" s="38"/>
    </row>
    <row r="144" spans="34:49">
      <c r="AH144" s="38"/>
      <c r="AI144" s="38"/>
      <c r="AJ144" s="38"/>
      <c r="AK144" s="38"/>
      <c r="AL144" s="38"/>
      <c r="AM144" s="38"/>
      <c r="AN144" s="38"/>
      <c r="AO144" s="38"/>
      <c r="AP144" s="38"/>
      <c r="AQ144" s="38"/>
      <c r="AR144" s="38"/>
      <c r="AS144" s="38"/>
      <c r="AT144" s="38"/>
      <c r="AU144" s="38"/>
      <c r="AV144" s="38"/>
      <c r="AW144" s="38"/>
    </row>
    <row r="145" spans="34:49">
      <c r="AH145" s="38"/>
      <c r="AI145" s="38"/>
      <c r="AJ145" s="38"/>
      <c r="AK145" s="38"/>
      <c r="AL145" s="38"/>
      <c r="AM145" s="38"/>
      <c r="AN145" s="38"/>
      <c r="AO145" s="38"/>
      <c r="AP145" s="38"/>
      <c r="AQ145" s="38"/>
      <c r="AR145" s="38"/>
      <c r="AS145" s="38"/>
      <c r="AT145" s="38"/>
      <c r="AU145" s="38"/>
      <c r="AV145" s="38"/>
      <c r="AW145" s="38"/>
    </row>
    <row r="146" spans="34:49">
      <c r="AH146" s="38"/>
      <c r="AI146" s="38"/>
      <c r="AJ146" s="38"/>
      <c r="AK146" s="38"/>
      <c r="AL146" s="38"/>
      <c r="AM146" s="38"/>
      <c r="AN146" s="38"/>
      <c r="AO146" s="38"/>
      <c r="AP146" s="38"/>
      <c r="AQ146" s="38"/>
      <c r="AR146" s="38"/>
      <c r="AS146" s="38"/>
      <c r="AT146" s="38"/>
      <c r="AU146" s="38"/>
      <c r="AV146" s="38"/>
      <c r="AW146" s="38"/>
    </row>
    <row r="147" spans="34:49">
      <c r="AH147" s="38"/>
      <c r="AI147" s="38"/>
      <c r="AJ147" s="38"/>
      <c r="AK147" s="38"/>
      <c r="AL147" s="38"/>
      <c r="AM147" s="38"/>
      <c r="AN147" s="38"/>
      <c r="AO147" s="38"/>
      <c r="AP147" s="38"/>
      <c r="AQ147" s="38"/>
      <c r="AR147" s="38"/>
      <c r="AS147" s="38"/>
      <c r="AT147" s="38"/>
      <c r="AU147" s="38"/>
      <c r="AV147" s="38"/>
      <c r="AW147" s="38"/>
    </row>
    <row r="148" spans="34:49">
      <c r="AH148" s="38"/>
      <c r="AI148" s="38"/>
      <c r="AJ148" s="38"/>
      <c r="AK148" s="38"/>
      <c r="AL148" s="38"/>
      <c r="AM148" s="38"/>
      <c r="AN148" s="38"/>
      <c r="AO148" s="38"/>
      <c r="AP148" s="38"/>
      <c r="AQ148" s="38"/>
      <c r="AR148" s="38"/>
      <c r="AS148" s="38"/>
      <c r="AT148" s="38"/>
      <c r="AU148" s="38"/>
      <c r="AV148" s="38"/>
      <c r="AW148" s="38"/>
    </row>
    <row r="149" spans="34:49">
      <c r="AH149" s="38"/>
      <c r="AI149" s="38"/>
      <c r="AJ149" s="38"/>
      <c r="AK149" s="38"/>
      <c r="AL149" s="38"/>
      <c r="AM149" s="38"/>
      <c r="AN149" s="38"/>
      <c r="AO149" s="38"/>
      <c r="AP149" s="38"/>
      <c r="AQ149" s="38"/>
      <c r="AR149" s="38"/>
      <c r="AS149" s="38"/>
      <c r="AT149" s="38"/>
      <c r="AU149" s="38"/>
      <c r="AV149" s="38"/>
      <c r="AW149" s="38"/>
    </row>
    <row r="150" spans="34:49">
      <c r="AH150" s="38"/>
      <c r="AI150" s="38"/>
      <c r="AJ150" s="38"/>
      <c r="AK150" s="38"/>
      <c r="AL150" s="38"/>
      <c r="AM150" s="38"/>
      <c r="AN150" s="38"/>
      <c r="AO150" s="38"/>
      <c r="AP150" s="38"/>
      <c r="AQ150" s="38"/>
      <c r="AR150" s="38"/>
      <c r="AS150" s="38"/>
      <c r="AT150" s="38"/>
      <c r="AU150" s="38"/>
      <c r="AV150" s="38"/>
      <c r="AW150" s="38"/>
    </row>
    <row r="151" spans="34:49">
      <c r="AH151" s="38"/>
      <c r="AI151" s="38"/>
      <c r="AJ151" s="38"/>
      <c r="AK151" s="38"/>
      <c r="AL151" s="38"/>
      <c r="AM151" s="38"/>
      <c r="AN151" s="38"/>
      <c r="AO151" s="38"/>
      <c r="AP151" s="38"/>
      <c r="AQ151" s="38"/>
      <c r="AR151" s="38"/>
      <c r="AS151" s="38"/>
      <c r="AT151" s="38"/>
      <c r="AU151" s="38"/>
      <c r="AV151" s="38"/>
      <c r="AW151" s="38"/>
    </row>
    <row r="152" spans="34:49">
      <c r="AH152" s="38"/>
      <c r="AI152" s="38"/>
      <c r="AJ152" s="38"/>
      <c r="AK152" s="38"/>
      <c r="AL152" s="38"/>
      <c r="AM152" s="38"/>
      <c r="AN152" s="38"/>
      <c r="AO152" s="38"/>
      <c r="AP152" s="38"/>
      <c r="AQ152" s="38"/>
      <c r="AR152" s="38"/>
      <c r="AS152" s="38"/>
      <c r="AT152" s="38"/>
      <c r="AU152" s="38"/>
      <c r="AV152" s="38"/>
      <c r="AW152" s="38"/>
    </row>
    <row r="153" spans="34:49">
      <c r="AH153" s="38"/>
      <c r="AI153" s="38"/>
      <c r="AJ153" s="38"/>
      <c r="AK153" s="38"/>
      <c r="AL153" s="38"/>
      <c r="AM153" s="38"/>
      <c r="AN153" s="38"/>
      <c r="AO153" s="38"/>
      <c r="AP153" s="38"/>
      <c r="AQ153" s="38"/>
      <c r="AR153" s="38"/>
      <c r="AS153" s="38"/>
      <c r="AT153" s="38"/>
      <c r="AU153" s="38"/>
      <c r="AV153" s="38"/>
      <c r="AW153" s="38"/>
    </row>
    <row r="154" spans="34:49">
      <c r="AH154" s="38"/>
      <c r="AI154" s="38"/>
      <c r="AJ154" s="38"/>
      <c r="AK154" s="38"/>
      <c r="AL154" s="38"/>
      <c r="AM154" s="38"/>
      <c r="AN154" s="38"/>
      <c r="AO154" s="38"/>
      <c r="AP154" s="38"/>
      <c r="AQ154" s="38"/>
      <c r="AR154" s="38"/>
      <c r="AS154" s="38"/>
      <c r="AT154" s="38"/>
      <c r="AU154" s="38"/>
      <c r="AV154" s="38"/>
      <c r="AW154" s="38"/>
    </row>
    <row r="155" spans="34:49">
      <c r="AH155" s="38"/>
      <c r="AI155" s="38"/>
      <c r="AJ155" s="38"/>
      <c r="AK155" s="38"/>
      <c r="AL155" s="38"/>
      <c r="AM155" s="38"/>
      <c r="AN155" s="38"/>
      <c r="AO155" s="38"/>
      <c r="AP155" s="38"/>
      <c r="AQ155" s="38"/>
      <c r="AR155" s="38"/>
      <c r="AS155" s="38"/>
      <c r="AT155" s="38"/>
      <c r="AU155" s="38"/>
      <c r="AV155" s="38"/>
      <c r="AW155" s="38"/>
    </row>
    <row r="156" spans="34:49">
      <c r="AH156" s="38"/>
      <c r="AI156" s="38"/>
      <c r="AJ156" s="38"/>
      <c r="AK156" s="38"/>
      <c r="AL156" s="38"/>
      <c r="AM156" s="38"/>
      <c r="AN156" s="38"/>
      <c r="AO156" s="38"/>
      <c r="AP156" s="38"/>
      <c r="AQ156" s="38"/>
      <c r="AR156" s="38"/>
      <c r="AS156" s="38"/>
      <c r="AT156" s="38"/>
      <c r="AU156" s="38"/>
      <c r="AV156" s="38"/>
      <c r="AW156" s="38"/>
    </row>
    <row r="157" spans="34:49">
      <c r="AH157" s="38"/>
      <c r="AI157" s="38"/>
      <c r="AJ157" s="38"/>
      <c r="AK157" s="38"/>
      <c r="AL157" s="38"/>
      <c r="AM157" s="38"/>
      <c r="AN157" s="38"/>
      <c r="AO157" s="38"/>
      <c r="AP157" s="38"/>
      <c r="AQ157" s="38"/>
      <c r="AR157" s="38"/>
      <c r="AS157" s="38"/>
      <c r="AT157" s="38"/>
      <c r="AU157" s="38"/>
      <c r="AV157" s="38"/>
      <c r="AW157" s="38"/>
    </row>
    <row r="158" spans="34:49">
      <c r="AH158" s="38"/>
      <c r="AI158" s="38"/>
      <c r="AJ158" s="38"/>
      <c r="AK158" s="38"/>
      <c r="AL158" s="38"/>
      <c r="AM158" s="38"/>
      <c r="AN158" s="38"/>
      <c r="AO158" s="38"/>
      <c r="AP158" s="38"/>
      <c r="AQ158" s="38"/>
      <c r="AR158" s="38"/>
      <c r="AS158" s="38"/>
      <c r="AT158" s="38"/>
      <c r="AU158" s="38"/>
      <c r="AV158" s="38"/>
      <c r="AW158" s="38"/>
    </row>
    <row r="159" spans="34:49">
      <c r="AH159" s="38"/>
      <c r="AI159" s="38"/>
      <c r="AJ159" s="38"/>
      <c r="AK159" s="38"/>
      <c r="AL159" s="38"/>
      <c r="AM159" s="38"/>
      <c r="AN159" s="38"/>
      <c r="AO159" s="38"/>
      <c r="AP159" s="38"/>
      <c r="AQ159" s="38"/>
      <c r="AR159" s="38"/>
      <c r="AS159" s="38"/>
      <c r="AT159" s="38"/>
      <c r="AU159" s="38"/>
      <c r="AV159" s="38"/>
      <c r="AW159" s="38"/>
    </row>
    <row r="160" spans="34:49">
      <c r="AH160" s="38"/>
      <c r="AI160" s="38"/>
      <c r="AJ160" s="38"/>
      <c r="AK160" s="38"/>
      <c r="AL160" s="38"/>
      <c r="AM160" s="38"/>
      <c r="AN160" s="38"/>
      <c r="AO160" s="38"/>
      <c r="AP160" s="38"/>
      <c r="AQ160" s="38"/>
      <c r="AR160" s="38"/>
      <c r="AS160" s="38"/>
      <c r="AT160" s="38"/>
      <c r="AU160" s="38"/>
      <c r="AV160" s="38"/>
      <c r="AW160" s="38"/>
    </row>
    <row r="161" spans="34:49">
      <c r="AH161" s="38"/>
      <c r="AI161" s="38"/>
      <c r="AJ161" s="38"/>
      <c r="AK161" s="38"/>
      <c r="AL161" s="38"/>
      <c r="AM161" s="38"/>
      <c r="AN161" s="38"/>
      <c r="AO161" s="38"/>
      <c r="AP161" s="38"/>
      <c r="AQ161" s="38"/>
      <c r="AR161" s="38"/>
      <c r="AS161" s="38"/>
      <c r="AT161" s="38"/>
      <c r="AU161" s="38"/>
      <c r="AV161" s="38"/>
      <c r="AW161" s="38"/>
    </row>
    <row r="162" spans="34:49">
      <c r="AH162" s="38"/>
      <c r="AI162" s="38"/>
      <c r="AJ162" s="38"/>
      <c r="AK162" s="38"/>
      <c r="AL162" s="38"/>
      <c r="AM162" s="38"/>
      <c r="AN162" s="38"/>
      <c r="AO162" s="38"/>
      <c r="AP162" s="38"/>
      <c r="AQ162" s="38"/>
      <c r="AR162" s="38"/>
      <c r="AS162" s="38"/>
      <c r="AT162" s="38"/>
      <c r="AU162" s="38"/>
      <c r="AV162" s="38"/>
      <c r="AW162" s="38"/>
    </row>
    <row r="163" spans="34:49">
      <c r="AH163" s="38"/>
      <c r="AI163" s="38"/>
      <c r="AJ163" s="38"/>
      <c r="AK163" s="38"/>
      <c r="AL163" s="38"/>
      <c r="AM163" s="38"/>
      <c r="AN163" s="38"/>
      <c r="AO163" s="38"/>
      <c r="AP163" s="38"/>
      <c r="AQ163" s="38"/>
      <c r="AR163" s="38"/>
      <c r="AS163" s="38"/>
      <c r="AT163" s="38"/>
      <c r="AU163" s="38"/>
      <c r="AV163" s="38"/>
      <c r="AW163" s="38"/>
    </row>
    <row r="164" spans="34:49">
      <c r="AH164" s="38"/>
      <c r="AI164" s="38"/>
      <c r="AJ164" s="38"/>
      <c r="AK164" s="38"/>
      <c r="AL164" s="38"/>
      <c r="AM164" s="38"/>
      <c r="AN164" s="38"/>
      <c r="AO164" s="38"/>
      <c r="AP164" s="38"/>
      <c r="AQ164" s="38"/>
      <c r="AR164" s="38"/>
      <c r="AS164" s="38"/>
      <c r="AT164" s="38"/>
      <c r="AU164" s="38"/>
      <c r="AV164" s="38"/>
      <c r="AW164" s="38"/>
    </row>
    <row r="165" spans="34:49">
      <c r="AH165" s="38"/>
      <c r="AI165" s="38"/>
      <c r="AJ165" s="38"/>
      <c r="AK165" s="38"/>
      <c r="AL165" s="38"/>
      <c r="AM165" s="38"/>
      <c r="AN165" s="38"/>
      <c r="AO165" s="38"/>
      <c r="AP165" s="38"/>
      <c r="AQ165" s="38"/>
      <c r="AR165" s="38"/>
      <c r="AS165" s="38"/>
      <c r="AT165" s="38"/>
      <c r="AU165" s="38"/>
      <c r="AV165" s="38"/>
      <c r="AW165" s="38"/>
    </row>
    <row r="166" spans="34:49">
      <c r="AH166" s="38"/>
      <c r="AI166" s="38"/>
      <c r="AJ166" s="38"/>
      <c r="AK166" s="38"/>
      <c r="AL166" s="38"/>
      <c r="AM166" s="38"/>
      <c r="AN166" s="38"/>
      <c r="AO166" s="38"/>
      <c r="AP166" s="38"/>
      <c r="AQ166" s="38"/>
      <c r="AR166" s="38"/>
      <c r="AS166" s="38"/>
      <c r="AT166" s="38"/>
      <c r="AU166" s="38"/>
      <c r="AV166" s="38"/>
      <c r="AW166" s="38"/>
    </row>
    <row r="167" spans="34:49">
      <c r="AH167" s="38"/>
      <c r="AI167" s="38"/>
      <c r="AJ167" s="38"/>
      <c r="AK167" s="38"/>
      <c r="AL167" s="38"/>
      <c r="AM167" s="38"/>
      <c r="AN167" s="38"/>
      <c r="AO167" s="38"/>
      <c r="AP167" s="38"/>
      <c r="AQ167" s="38"/>
      <c r="AR167" s="38"/>
      <c r="AS167" s="38"/>
      <c r="AT167" s="38"/>
      <c r="AU167" s="38"/>
      <c r="AV167" s="38"/>
      <c r="AW167" s="38"/>
    </row>
  </sheetData>
  <mergeCells count="11">
    <mergeCell ref="C91:Z91"/>
    <mergeCell ref="C1:Z1"/>
    <mergeCell ref="C90:Z90"/>
    <mergeCell ref="AN2:AQ2"/>
    <mergeCell ref="T3:V3"/>
    <mergeCell ref="C3:I3"/>
    <mergeCell ref="B6:B7"/>
    <mergeCell ref="AC3:AF3"/>
    <mergeCell ref="Q3:R3"/>
    <mergeCell ref="K3:O3"/>
    <mergeCell ref="X3:AA3"/>
  </mergeCells>
  <phoneticPr fontId="133" type="noConversion"/>
  <pageMargins left="0.74803149606299213" right="0.74803149606299213" top="0.98425196850393704" bottom="0.98425196850393704" header="0.51181102362204722" footer="0.51181102362204722"/>
  <pageSetup paperSize="8" scale="2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tabColor theme="5"/>
    <pageSetUpPr fitToPage="1"/>
  </sheetPr>
  <dimension ref="A1:BQ101"/>
  <sheetViews>
    <sheetView zoomScaleNormal="100" workbookViewId="0"/>
  </sheetViews>
  <sheetFormatPr defaultColWidth="9.140625" defaultRowHeight="15.75"/>
  <cols>
    <col min="1" max="1" width="9.140625" style="36"/>
    <col min="2" max="2" width="8.5703125" style="36" bestFit="1" customWidth="1"/>
    <col min="3" max="3" width="12.85546875" style="36" customWidth="1"/>
    <col min="4" max="4" width="13.42578125" style="36" customWidth="1"/>
    <col min="5" max="5" width="13.7109375" style="36" customWidth="1"/>
    <col min="6" max="6" width="12.85546875" style="36" customWidth="1"/>
    <col min="7" max="7" width="13.7109375" style="36" bestFit="1" customWidth="1"/>
    <col min="8" max="9" width="12.85546875" style="36" customWidth="1"/>
    <col min="10" max="10" width="2.28515625" style="36" customWidth="1"/>
    <col min="11" max="15" width="12.85546875" style="36" customWidth="1"/>
    <col min="16" max="16" width="2.140625" style="36" customWidth="1"/>
    <col min="17" max="18" width="12.85546875" style="36" customWidth="1"/>
    <col min="19" max="19" width="2.140625" style="36" customWidth="1"/>
    <col min="20" max="20" width="15.85546875" style="36" customWidth="1"/>
    <col min="21" max="21" width="15.85546875" style="36" bestFit="1" customWidth="1"/>
    <col min="22" max="22" width="15.85546875" style="36" customWidth="1"/>
    <col min="23" max="23" width="2.5703125" style="36" customWidth="1"/>
    <col min="24" max="25" width="15.85546875" style="36" bestFit="1" customWidth="1"/>
    <col min="26" max="27" width="15.85546875" style="36" customWidth="1"/>
    <col min="28" max="28" width="10.85546875" style="36" customWidth="1"/>
    <col min="29" max="29" width="14.140625" style="36" customWidth="1"/>
    <col min="30" max="30" width="14.140625" style="38" customWidth="1"/>
    <col min="31" max="31" width="10.85546875" style="118" customWidth="1"/>
    <col min="32" max="68" width="9.140625" style="122"/>
    <col min="69" max="69" width="0" style="122" hidden="1" customWidth="1"/>
    <col min="70" max="16384" width="9.140625" style="122"/>
  </cols>
  <sheetData>
    <row r="1" spans="1:69" ht="29.25" customHeight="1" thickBot="1">
      <c r="A1" s="104"/>
      <c r="B1" s="31"/>
      <c r="C1" s="390" t="s">
        <v>330</v>
      </c>
      <c r="D1" s="390"/>
      <c r="E1" s="390"/>
      <c r="F1" s="390"/>
      <c r="G1" s="390"/>
      <c r="H1" s="390"/>
      <c r="I1" s="390"/>
      <c r="J1" s="390"/>
      <c r="K1" s="390"/>
      <c r="L1" s="390"/>
      <c r="M1" s="390"/>
      <c r="N1" s="390"/>
      <c r="O1" s="390"/>
      <c r="P1" s="390"/>
      <c r="Q1" s="390"/>
      <c r="R1" s="390"/>
      <c r="S1" s="390"/>
      <c r="T1" s="390"/>
      <c r="U1" s="390"/>
      <c r="V1" s="390"/>
      <c r="W1" s="390"/>
      <c r="X1" s="390"/>
      <c r="Y1" s="390"/>
      <c r="Z1" s="390"/>
      <c r="AA1" s="391"/>
      <c r="AB1" s="208"/>
      <c r="AC1" s="209"/>
      <c r="AD1" s="210"/>
      <c r="AE1" s="211"/>
    </row>
    <row r="2" spans="1:69" s="216" customFormat="1" ht="15.75" customHeight="1">
      <c r="A2" s="212"/>
      <c r="B2" s="39"/>
      <c r="C2" s="42"/>
      <c r="D2" s="42"/>
      <c r="E2" s="42"/>
      <c r="F2" s="42"/>
      <c r="G2" s="42"/>
      <c r="H2" s="42"/>
      <c r="I2" s="213"/>
      <c r="J2" s="41"/>
      <c r="K2" s="42"/>
      <c r="L2" s="42"/>
      <c r="M2" s="43"/>
      <c r="N2" s="42"/>
      <c r="O2" s="42"/>
      <c r="P2" s="41"/>
      <c r="Q2" s="42"/>
      <c r="R2" s="42"/>
      <c r="S2" s="41"/>
      <c r="T2" s="40"/>
      <c r="U2" s="40"/>
      <c r="V2" s="40"/>
      <c r="W2" s="41"/>
      <c r="X2" s="40"/>
      <c r="Y2" s="40"/>
      <c r="Z2" s="40"/>
      <c r="AA2" s="40"/>
      <c r="AB2" s="208"/>
      <c r="AC2" s="214"/>
      <c r="AD2" s="41"/>
      <c r="AE2" s="215"/>
    </row>
    <row r="3" spans="1:69" s="216" customFormat="1" ht="15.75" customHeight="1">
      <c r="A3" s="212"/>
      <c r="B3" s="39"/>
      <c r="C3" s="388" t="s">
        <v>71</v>
      </c>
      <c r="D3" s="388"/>
      <c r="E3" s="388"/>
      <c r="F3" s="388"/>
      <c r="G3" s="388"/>
      <c r="H3" s="388"/>
      <c r="I3" s="388"/>
      <c r="J3" s="41"/>
      <c r="K3" s="381" t="s">
        <v>68</v>
      </c>
      <c r="L3" s="381"/>
      <c r="M3" s="381"/>
      <c r="N3" s="381"/>
      <c r="O3" s="381"/>
      <c r="P3" s="41"/>
      <c r="Q3" s="381" t="s">
        <v>112</v>
      </c>
      <c r="R3" s="381"/>
      <c r="S3" s="41"/>
      <c r="T3" s="389" t="s">
        <v>74</v>
      </c>
      <c r="U3" s="389"/>
      <c r="V3" s="389"/>
      <c r="W3" s="41"/>
      <c r="X3" s="381" t="s">
        <v>305</v>
      </c>
      <c r="Y3" s="381"/>
      <c r="Z3" s="381"/>
      <c r="AA3" s="382"/>
      <c r="AB3" s="208"/>
      <c r="AC3" s="378" t="s">
        <v>85</v>
      </c>
      <c r="AD3" s="379"/>
      <c r="AE3" s="392"/>
    </row>
    <row r="4" spans="1:69" s="227" customFormat="1" ht="57.75" customHeight="1">
      <c r="A4" s="212"/>
      <c r="B4" s="217"/>
      <c r="C4" s="218" t="s">
        <v>3</v>
      </c>
      <c r="D4" s="218" t="s">
        <v>8</v>
      </c>
      <c r="E4" s="218" t="s">
        <v>5</v>
      </c>
      <c r="F4" s="218" t="s">
        <v>6</v>
      </c>
      <c r="G4" s="218" t="s">
        <v>62</v>
      </c>
      <c r="H4" s="218" t="s">
        <v>7</v>
      </c>
      <c r="I4" s="219" t="s">
        <v>180</v>
      </c>
      <c r="J4" s="218"/>
      <c r="K4" s="218" t="s">
        <v>169</v>
      </c>
      <c r="L4" s="218" t="s">
        <v>0</v>
      </c>
      <c r="M4" s="218" t="s">
        <v>168</v>
      </c>
      <c r="N4" s="218" t="s">
        <v>70</v>
      </c>
      <c r="O4" s="218" t="s">
        <v>76</v>
      </c>
      <c r="P4" s="218"/>
      <c r="Q4" s="218" t="s">
        <v>1</v>
      </c>
      <c r="R4" s="218" t="s">
        <v>331</v>
      </c>
      <c r="S4" s="218"/>
      <c r="T4" s="220" t="s">
        <v>72</v>
      </c>
      <c r="U4" s="220" t="s">
        <v>2</v>
      </c>
      <c r="V4" s="220" t="s">
        <v>178</v>
      </c>
      <c r="W4" s="221"/>
      <c r="X4" s="222" t="s">
        <v>312</v>
      </c>
      <c r="Y4" s="222" t="s">
        <v>313</v>
      </c>
      <c r="Z4" s="222" t="s">
        <v>314</v>
      </c>
      <c r="AA4" s="223" t="s">
        <v>306</v>
      </c>
      <c r="AB4" s="224"/>
      <c r="AC4" s="225" t="s">
        <v>115</v>
      </c>
      <c r="AD4" s="56" t="s">
        <v>217</v>
      </c>
      <c r="AE4" s="226" t="s">
        <v>163</v>
      </c>
      <c r="BQ4" s="227" t="s">
        <v>272</v>
      </c>
    </row>
    <row r="5" spans="1:69" s="233" customFormat="1">
      <c r="A5" s="212"/>
      <c r="B5" s="228" t="s">
        <v>120</v>
      </c>
      <c r="C5" s="84">
        <v>42.940919037199123</v>
      </c>
      <c r="D5" s="84">
        <v>38.599562363238512</v>
      </c>
      <c r="E5" s="84">
        <v>33.23413566739606</v>
      </c>
      <c r="F5" s="84">
        <v>2.634573304157549</v>
      </c>
      <c r="G5" s="84">
        <v>2.7308533916849012</v>
      </c>
      <c r="H5" s="84">
        <v>5.3654266958424506</v>
      </c>
      <c r="I5" s="84">
        <v>37.207877461706786</v>
      </c>
      <c r="J5" s="84"/>
      <c r="K5" s="84" t="s">
        <v>116</v>
      </c>
      <c r="L5" s="84">
        <v>-4.3413566739606129</v>
      </c>
      <c r="M5" s="84">
        <v>-6.9759299781181614</v>
      </c>
      <c r="N5" s="84">
        <v>7.6936542669584247</v>
      </c>
      <c r="O5" s="84" t="s">
        <v>116</v>
      </c>
      <c r="P5" s="84"/>
      <c r="Q5" s="84" t="s">
        <v>116</v>
      </c>
      <c r="R5" s="85" t="s">
        <v>116</v>
      </c>
      <c r="S5" s="84"/>
      <c r="T5" s="84">
        <v>-5.9256017505470462</v>
      </c>
      <c r="U5" s="84">
        <v>-4.3413566739606129</v>
      </c>
      <c r="V5" s="84">
        <v>4.5514223194748356</v>
      </c>
      <c r="W5" s="84"/>
      <c r="X5" s="84">
        <v>-3.7986870897155356</v>
      </c>
      <c r="Y5" s="84" t="s">
        <v>116</v>
      </c>
      <c r="Z5" s="85" t="s">
        <v>116</v>
      </c>
      <c r="AA5" s="229" t="s">
        <v>116</v>
      </c>
      <c r="AB5" s="230"/>
      <c r="AC5" s="85">
        <v>11.425000000000001</v>
      </c>
      <c r="AD5" s="231" t="s">
        <v>116</v>
      </c>
      <c r="AE5" s="232" t="s">
        <v>116</v>
      </c>
    </row>
    <row r="6" spans="1:69" s="233" customFormat="1">
      <c r="A6" s="212"/>
      <c r="B6" s="228" t="s">
        <v>121</v>
      </c>
      <c r="C6" s="84">
        <v>43.298545484427642</v>
      </c>
      <c r="D6" s="84">
        <v>38.474813049552139</v>
      </c>
      <c r="E6" s="84">
        <v>32.78001479168379</v>
      </c>
      <c r="F6" s="84">
        <v>2.9912071657490342</v>
      </c>
      <c r="G6" s="84">
        <v>2.7035910921193196</v>
      </c>
      <c r="H6" s="84">
        <v>5.6947982578683529</v>
      </c>
      <c r="I6" s="84">
        <v>36.929903854055382</v>
      </c>
      <c r="J6" s="84"/>
      <c r="K6" s="84" t="s">
        <v>116</v>
      </c>
      <c r="L6" s="84">
        <v>-4.8237324348755033</v>
      </c>
      <c r="M6" s="84">
        <v>-7.8149396006245375</v>
      </c>
      <c r="N6" s="84">
        <v>7.8724628153504801</v>
      </c>
      <c r="O6" s="84" t="s">
        <v>116</v>
      </c>
      <c r="P6" s="84"/>
      <c r="Q6" s="84" t="s">
        <v>116</v>
      </c>
      <c r="R6" s="85" t="s">
        <v>116</v>
      </c>
      <c r="S6" s="84"/>
      <c r="T6" s="84">
        <v>-6.5247760703426732</v>
      </c>
      <c r="U6" s="84">
        <v>-4.8237324348755033</v>
      </c>
      <c r="V6" s="84">
        <v>4.2649354918234854</v>
      </c>
      <c r="W6" s="84"/>
      <c r="X6" s="84">
        <v>-4.2320650834086617</v>
      </c>
      <c r="Y6" s="84" t="s">
        <v>116</v>
      </c>
      <c r="Z6" s="85" t="s">
        <v>116</v>
      </c>
      <c r="AA6" s="234" t="s">
        <v>116</v>
      </c>
      <c r="AB6" s="230"/>
      <c r="AC6" s="85">
        <v>12.169</v>
      </c>
      <c r="AD6" s="85" t="s">
        <v>116</v>
      </c>
      <c r="AE6" s="235" t="s">
        <v>116</v>
      </c>
    </row>
    <row r="7" spans="1:69" s="233" customFormat="1">
      <c r="A7" s="73"/>
      <c r="B7" s="228" t="s">
        <v>122</v>
      </c>
      <c r="C7" s="84">
        <v>42.8414442700157</v>
      </c>
      <c r="D7" s="84">
        <v>39.183673469387756</v>
      </c>
      <c r="E7" s="84">
        <v>32.629513343799061</v>
      </c>
      <c r="F7" s="84">
        <v>3.7598116169544742</v>
      </c>
      <c r="G7" s="84">
        <v>2.794348508634223</v>
      </c>
      <c r="H7" s="84">
        <v>6.5541601255886972</v>
      </c>
      <c r="I7" s="84">
        <v>36.07535321821036</v>
      </c>
      <c r="J7" s="84"/>
      <c r="K7" s="84" t="s">
        <v>116</v>
      </c>
      <c r="L7" s="84">
        <v>-3.6577708006279437</v>
      </c>
      <c r="M7" s="84">
        <v>-7.4175824175824179</v>
      </c>
      <c r="N7" s="84">
        <v>6.4678178963893247</v>
      </c>
      <c r="O7" s="84" t="s">
        <v>116</v>
      </c>
      <c r="P7" s="84"/>
      <c r="Q7" s="84" t="s">
        <v>116</v>
      </c>
      <c r="R7" s="85" t="s">
        <v>116</v>
      </c>
      <c r="S7" s="84"/>
      <c r="T7" s="84">
        <v>-5.8477237048665618</v>
      </c>
      <c r="U7" s="84">
        <v>-3.6577708006279437</v>
      </c>
      <c r="V7" s="84">
        <v>4.1679748822605962</v>
      </c>
      <c r="W7" s="84"/>
      <c r="X7" s="84">
        <v>-3.2731554160125591</v>
      </c>
      <c r="Y7" s="84" t="s">
        <v>116</v>
      </c>
      <c r="Z7" s="85" t="s">
        <v>116</v>
      </c>
      <c r="AA7" s="234" t="s">
        <v>116</v>
      </c>
      <c r="AB7" s="230"/>
      <c r="AC7" s="85">
        <v>12.74</v>
      </c>
      <c r="AD7" s="85" t="s">
        <v>116</v>
      </c>
      <c r="AE7" s="235" t="s">
        <v>116</v>
      </c>
    </row>
    <row r="8" spans="1:69" s="233" customFormat="1">
      <c r="A8" s="73"/>
      <c r="B8" s="228" t="s">
        <v>123</v>
      </c>
      <c r="C8" s="84">
        <v>41.131231210235612</v>
      </c>
      <c r="D8" s="84">
        <v>40.648814933929941</v>
      </c>
      <c r="E8" s="84">
        <v>32.300915891770956</v>
      </c>
      <c r="F8" s="84">
        <v>5.4394183038523387</v>
      </c>
      <c r="G8" s="84">
        <v>2.9084807383066487</v>
      </c>
      <c r="H8" s="84">
        <v>8.3478990421589856</v>
      </c>
      <c r="I8" s="84">
        <v>34.782912675662445</v>
      </c>
      <c r="J8" s="84"/>
      <c r="K8" s="84" t="s">
        <v>116</v>
      </c>
      <c r="L8" s="84">
        <v>-0.48241627630567019</v>
      </c>
      <c r="M8" s="84">
        <v>-5.9218345801580083</v>
      </c>
      <c r="N8" s="84">
        <v>3.411871635321261</v>
      </c>
      <c r="O8" s="84" t="s">
        <v>116</v>
      </c>
      <c r="P8" s="84"/>
      <c r="Q8" s="84" t="s">
        <v>116</v>
      </c>
      <c r="R8" s="85" t="s">
        <v>116</v>
      </c>
      <c r="S8" s="84"/>
      <c r="T8" s="84">
        <v>-2.6847514507445993</v>
      </c>
      <c r="U8" s="84">
        <v>-0.48241627630567019</v>
      </c>
      <c r="V8" s="84">
        <v>4.0481017968258408</v>
      </c>
      <c r="W8" s="84"/>
      <c r="X8" s="84">
        <v>-6.9915402363140595E-3</v>
      </c>
      <c r="Y8" s="84" t="s">
        <v>116</v>
      </c>
      <c r="Z8" s="85" t="s">
        <v>116</v>
      </c>
      <c r="AA8" s="234" t="s">
        <v>116</v>
      </c>
      <c r="AB8" s="230"/>
      <c r="AC8" s="85">
        <v>14.303000000000001</v>
      </c>
      <c r="AD8" s="85" t="s">
        <v>116</v>
      </c>
      <c r="AE8" s="235" t="s">
        <v>116</v>
      </c>
    </row>
    <row r="9" spans="1:69" s="233" customFormat="1">
      <c r="A9" s="73"/>
      <c r="B9" s="228" t="s">
        <v>124</v>
      </c>
      <c r="C9" s="84">
        <v>39.926622039134919</v>
      </c>
      <c r="D9" s="84">
        <v>41.271884654994849</v>
      </c>
      <c r="E9" s="84">
        <v>32.537332646755921</v>
      </c>
      <c r="F9" s="84">
        <v>5.7736869207003094</v>
      </c>
      <c r="G9" s="84">
        <v>2.96086508753862</v>
      </c>
      <c r="H9" s="84">
        <v>8.7345520082389285</v>
      </c>
      <c r="I9" s="84">
        <v>33.953398558187438</v>
      </c>
      <c r="J9" s="84"/>
      <c r="K9" s="84" t="s">
        <v>116</v>
      </c>
      <c r="L9" s="84">
        <v>1.3452626158599383</v>
      </c>
      <c r="M9" s="84">
        <v>-4.4284243048403704</v>
      </c>
      <c r="N9" s="84">
        <v>1.9116889804325439</v>
      </c>
      <c r="O9" s="84" t="s">
        <v>116</v>
      </c>
      <c r="P9" s="84"/>
      <c r="Q9" s="84" t="s">
        <v>116</v>
      </c>
      <c r="R9" s="85" t="s">
        <v>116</v>
      </c>
      <c r="S9" s="84"/>
      <c r="T9" s="84">
        <v>-1.9309989701338828</v>
      </c>
      <c r="U9" s="84">
        <v>1.3452626158599383</v>
      </c>
      <c r="V9" s="84">
        <v>4.0808444902162719</v>
      </c>
      <c r="W9" s="84"/>
      <c r="X9" s="84">
        <v>0.99124613800205974</v>
      </c>
      <c r="Y9" s="84" t="s">
        <v>116</v>
      </c>
      <c r="Z9" s="85" t="s">
        <v>116</v>
      </c>
      <c r="AA9" s="234" t="s">
        <v>116</v>
      </c>
      <c r="AB9" s="230"/>
      <c r="AC9" s="85">
        <v>15.536</v>
      </c>
      <c r="AD9" s="85" t="s">
        <v>116</v>
      </c>
      <c r="AE9" s="235" t="s">
        <v>116</v>
      </c>
    </row>
    <row r="10" spans="1:69" s="233" customFormat="1">
      <c r="A10" s="73"/>
      <c r="B10" s="228" t="s">
        <v>125</v>
      </c>
      <c r="C10" s="84">
        <v>37.998201977824394</v>
      </c>
      <c r="D10" s="84">
        <v>40.503446209169915</v>
      </c>
      <c r="E10" s="84">
        <v>31.603236439916095</v>
      </c>
      <c r="F10" s="84">
        <v>6.0593347317950252</v>
      </c>
      <c r="G10" s="84">
        <v>2.8408750374587957</v>
      </c>
      <c r="H10" s="84">
        <v>8.9002097692538218</v>
      </c>
      <c r="I10" s="84">
        <v>31.705124363200483</v>
      </c>
      <c r="J10" s="84"/>
      <c r="K10" s="84" t="s">
        <v>116</v>
      </c>
      <c r="L10" s="84">
        <v>2.5052442313455199</v>
      </c>
      <c r="M10" s="84">
        <v>-3.5540905004495054</v>
      </c>
      <c r="N10" s="84">
        <v>0.4554989511537309</v>
      </c>
      <c r="O10" s="84" t="s">
        <v>116</v>
      </c>
      <c r="P10" s="84"/>
      <c r="Q10" s="84" t="s">
        <v>116</v>
      </c>
      <c r="R10" s="85" t="s">
        <v>116</v>
      </c>
      <c r="S10" s="84"/>
      <c r="T10" s="84">
        <v>-0.94695834581959848</v>
      </c>
      <c r="U10" s="84">
        <v>2.5052442313455199</v>
      </c>
      <c r="V10" s="84">
        <v>3.937668564578964</v>
      </c>
      <c r="W10" s="84"/>
      <c r="X10" s="84">
        <v>1.7620617320946959</v>
      </c>
      <c r="Y10" s="84" t="s">
        <v>116</v>
      </c>
      <c r="Z10" s="85" t="s">
        <v>116</v>
      </c>
      <c r="AA10" s="234" t="s">
        <v>116</v>
      </c>
      <c r="AB10" s="230"/>
      <c r="AC10" s="85">
        <v>16.684999999999999</v>
      </c>
      <c r="AD10" s="85" t="s">
        <v>116</v>
      </c>
      <c r="AE10" s="235" t="s">
        <v>116</v>
      </c>
    </row>
    <row r="11" spans="1:69" s="233" customFormat="1">
      <c r="A11" s="73"/>
      <c r="B11" s="228" t="s">
        <v>126</v>
      </c>
      <c r="C11" s="84">
        <v>37.463780467018928</v>
      </c>
      <c r="D11" s="84">
        <v>38.923924777001304</v>
      </c>
      <c r="E11" s="84">
        <v>31.123231634566217</v>
      </c>
      <c r="F11" s="84">
        <v>4.9656269530140333</v>
      </c>
      <c r="G11" s="84">
        <v>2.835066189421056</v>
      </c>
      <c r="H11" s="84">
        <v>7.8006931424350885</v>
      </c>
      <c r="I11" s="84">
        <v>30.913016305891709</v>
      </c>
      <c r="J11" s="84"/>
      <c r="K11" s="84" t="s">
        <v>116</v>
      </c>
      <c r="L11" s="84">
        <v>1.4601443099823874</v>
      </c>
      <c r="M11" s="84">
        <v>-3.5054826430316459</v>
      </c>
      <c r="N11" s="84">
        <v>1.0794841202204422</v>
      </c>
      <c r="O11" s="84" t="s">
        <v>116</v>
      </c>
      <c r="P11" s="84"/>
      <c r="Q11" s="84" t="s">
        <v>116</v>
      </c>
      <c r="R11" s="85" t="s">
        <v>116</v>
      </c>
      <c r="S11" s="84"/>
      <c r="T11" s="84">
        <v>-1.7442190784614513</v>
      </c>
      <c r="U11" s="84">
        <v>1.4601443099823874</v>
      </c>
      <c r="V11" s="84">
        <v>3.7270609624453157</v>
      </c>
      <c r="W11" s="84"/>
      <c r="X11" s="84">
        <v>0.64200897676268398</v>
      </c>
      <c r="Y11" s="84" t="s">
        <v>116</v>
      </c>
      <c r="Z11" s="85" t="s">
        <v>116</v>
      </c>
      <c r="AA11" s="234" t="s">
        <v>116</v>
      </c>
      <c r="AB11" s="230"/>
      <c r="AC11" s="85">
        <v>17.600999999999999</v>
      </c>
      <c r="AD11" s="85" t="s">
        <v>116</v>
      </c>
      <c r="AE11" s="235" t="s">
        <v>116</v>
      </c>
    </row>
    <row r="12" spans="1:69" s="233" customFormat="1">
      <c r="A12" s="73"/>
      <c r="B12" s="94" t="s">
        <v>101</v>
      </c>
      <c r="C12" s="84">
        <v>35.967914984928214</v>
      </c>
      <c r="D12" s="84">
        <v>35.773769989270932</v>
      </c>
      <c r="E12" s="84">
        <v>28.667041332447756</v>
      </c>
      <c r="F12" s="84">
        <v>4.312062535124916</v>
      </c>
      <c r="G12" s="84">
        <v>2.794666121698258</v>
      </c>
      <c r="H12" s="84">
        <v>7.1067286568231749</v>
      </c>
      <c r="I12" s="84">
        <v>29.647984468400345</v>
      </c>
      <c r="J12" s="84"/>
      <c r="K12" s="84" t="s">
        <v>116</v>
      </c>
      <c r="L12" s="84">
        <v>-0.19414499565728299</v>
      </c>
      <c r="M12" s="84">
        <v>-4.5062075307821994</v>
      </c>
      <c r="N12" s="84">
        <v>2.7537934910335666</v>
      </c>
      <c r="O12" s="84" t="s">
        <v>116</v>
      </c>
      <c r="P12" s="84"/>
      <c r="Q12" s="84" t="s">
        <v>116</v>
      </c>
      <c r="R12" s="85" t="s">
        <v>116</v>
      </c>
      <c r="S12" s="84"/>
      <c r="T12" s="84">
        <v>-2.8406478311960357</v>
      </c>
      <c r="U12" s="84">
        <v>-0.19414499565728299</v>
      </c>
      <c r="V12" s="84">
        <v>3.7909364941501043</v>
      </c>
      <c r="W12" s="84"/>
      <c r="X12" s="84">
        <v>-0.55178051397333061</v>
      </c>
      <c r="Y12" s="84" t="s">
        <v>116</v>
      </c>
      <c r="Z12" s="85" t="s">
        <v>116</v>
      </c>
      <c r="AA12" s="234" t="s">
        <v>116</v>
      </c>
      <c r="AB12" s="230"/>
      <c r="AC12" s="85">
        <v>19.573</v>
      </c>
      <c r="AD12" s="85" t="s">
        <v>116</v>
      </c>
      <c r="AE12" s="235" t="s">
        <v>116</v>
      </c>
    </row>
    <row r="13" spans="1:69" s="233" customFormat="1">
      <c r="A13" s="73"/>
      <c r="B13" s="94" t="s">
        <v>102</v>
      </c>
      <c r="C13" s="84">
        <v>35.573197240336455</v>
      </c>
      <c r="D13" s="84">
        <v>35.960684245345433</v>
      </c>
      <c r="E13" s="84">
        <v>28.886683678291281</v>
      </c>
      <c r="F13" s="84">
        <v>4.2481807012569703</v>
      </c>
      <c r="G13" s="84">
        <v>2.8258198657971834</v>
      </c>
      <c r="H13" s="84">
        <v>7.0740005670541546</v>
      </c>
      <c r="I13" s="84">
        <v>29.250543426897273</v>
      </c>
      <c r="J13" s="84"/>
      <c r="K13" s="84" t="s">
        <v>116</v>
      </c>
      <c r="L13" s="84">
        <v>0.38748700500897837</v>
      </c>
      <c r="M13" s="84">
        <v>-3.8606936962479916</v>
      </c>
      <c r="N13" s="84">
        <v>1.8476514507135433</v>
      </c>
      <c r="O13" s="84" t="s">
        <v>116</v>
      </c>
      <c r="P13" s="84"/>
      <c r="Q13" s="84" t="s">
        <v>116</v>
      </c>
      <c r="R13" s="85" t="s">
        <v>116</v>
      </c>
      <c r="S13" s="84"/>
      <c r="T13" s="84">
        <v>-1.7956714866269727</v>
      </c>
      <c r="U13" s="84">
        <v>0.38748700500897837</v>
      </c>
      <c r="V13" s="84">
        <v>3.4543048861166241</v>
      </c>
      <c r="W13" s="84"/>
      <c r="X13" s="84">
        <v>0.15121444097911352</v>
      </c>
      <c r="Y13" s="84" t="s">
        <v>116</v>
      </c>
      <c r="Z13" s="85" t="s">
        <v>116</v>
      </c>
      <c r="AA13" s="234" t="s">
        <v>116</v>
      </c>
      <c r="AB13" s="230"/>
      <c r="AC13" s="85">
        <v>21.161999999999999</v>
      </c>
      <c r="AD13" s="85">
        <v>21.81</v>
      </c>
      <c r="AE13" s="235" t="s">
        <v>116</v>
      </c>
    </row>
    <row r="14" spans="1:69" s="233" customFormat="1">
      <c r="A14" s="73"/>
      <c r="B14" s="94" t="s">
        <v>103</v>
      </c>
      <c r="C14" s="84">
        <v>35.168154960238127</v>
      </c>
      <c r="D14" s="84">
        <v>35.194810964503084</v>
      </c>
      <c r="E14" s="84">
        <v>28.37975920742814</v>
      </c>
      <c r="F14" s="84">
        <v>3.9628593007241553</v>
      </c>
      <c r="G14" s="84">
        <v>2.8521924563507932</v>
      </c>
      <c r="H14" s="84">
        <v>6.815051757074948</v>
      </c>
      <c r="I14" s="84">
        <v>28.917321960104847</v>
      </c>
      <c r="J14" s="84"/>
      <c r="K14" s="84" t="s">
        <v>116</v>
      </c>
      <c r="L14" s="84">
        <v>2.6656004264960682E-2</v>
      </c>
      <c r="M14" s="84">
        <v>-3.936203296459194</v>
      </c>
      <c r="N14" s="84">
        <v>2.225776356124217</v>
      </c>
      <c r="O14" s="84" t="s">
        <v>116</v>
      </c>
      <c r="P14" s="84"/>
      <c r="Q14" s="84" t="s">
        <v>116</v>
      </c>
      <c r="R14" s="85" t="s">
        <v>116</v>
      </c>
      <c r="S14" s="84"/>
      <c r="T14" s="84">
        <v>-2.0791683326669332</v>
      </c>
      <c r="U14" s="84">
        <v>2.6656004264960682E-2</v>
      </c>
      <c r="V14" s="84">
        <v>3.4164112132924607</v>
      </c>
      <c r="W14" s="84"/>
      <c r="X14" s="84">
        <v>-0.43538140299435779</v>
      </c>
      <c r="Y14" s="84" t="s">
        <v>116</v>
      </c>
      <c r="Z14" s="85" t="s">
        <v>116</v>
      </c>
      <c r="AA14" s="234" t="s">
        <v>116</v>
      </c>
      <c r="AB14" s="230"/>
      <c r="AC14" s="85">
        <v>22.509</v>
      </c>
      <c r="AD14" s="85">
        <v>23.004000000000001</v>
      </c>
      <c r="AE14" s="235" t="s">
        <v>116</v>
      </c>
    </row>
    <row r="15" spans="1:69" s="233" customFormat="1">
      <c r="A15" s="73"/>
      <c r="B15" s="94" t="s">
        <v>104</v>
      </c>
      <c r="C15" s="84">
        <v>35.651838518899467</v>
      </c>
      <c r="D15" s="84">
        <v>35.956115539556016</v>
      </c>
      <c r="E15" s="84">
        <v>28.996314391017403</v>
      </c>
      <c r="F15" s="84">
        <v>4.0755978400617119</v>
      </c>
      <c r="G15" s="84">
        <v>2.8842033084769008</v>
      </c>
      <c r="H15" s="84">
        <v>6.9598011485386131</v>
      </c>
      <c r="I15" s="84">
        <v>29.536298962886775</v>
      </c>
      <c r="J15" s="84"/>
      <c r="K15" s="84" t="s">
        <v>116</v>
      </c>
      <c r="L15" s="84">
        <v>0.30427702065655265</v>
      </c>
      <c r="M15" s="84">
        <v>-3.77132081940516</v>
      </c>
      <c r="N15" s="84">
        <v>2.3399331447672926</v>
      </c>
      <c r="O15" s="84" t="s">
        <v>116</v>
      </c>
      <c r="P15" s="84"/>
      <c r="Q15" s="84" t="s">
        <v>116</v>
      </c>
      <c r="R15" s="85" t="s">
        <v>116</v>
      </c>
      <c r="S15" s="84"/>
      <c r="T15" s="84">
        <v>-2.228507756921231</v>
      </c>
      <c r="U15" s="84">
        <v>0.30427702065655265</v>
      </c>
      <c r="V15" s="84">
        <v>3.3984743293048769</v>
      </c>
      <c r="W15" s="84"/>
      <c r="X15" s="84">
        <v>-0.72855061283963329</v>
      </c>
      <c r="Y15" s="84" t="s">
        <v>116</v>
      </c>
      <c r="Z15" s="85" t="s">
        <v>116</v>
      </c>
      <c r="AA15" s="234" t="s">
        <v>116</v>
      </c>
      <c r="AB15" s="230"/>
      <c r="AC15" s="85">
        <v>23.334</v>
      </c>
      <c r="AD15" s="85">
        <v>23.956</v>
      </c>
      <c r="AE15" s="235" t="s">
        <v>116</v>
      </c>
    </row>
    <row r="16" spans="1:69" s="233" customFormat="1">
      <c r="A16" s="73"/>
      <c r="B16" s="94" t="s">
        <v>105</v>
      </c>
      <c r="C16" s="84">
        <v>33.660340945641686</v>
      </c>
      <c r="D16" s="84">
        <v>35.948054036667742</v>
      </c>
      <c r="E16" s="84">
        <v>29.07687359279511</v>
      </c>
      <c r="F16" s="84">
        <v>4.1170794467674492</v>
      </c>
      <c r="G16" s="84">
        <v>2.7541009971051786</v>
      </c>
      <c r="H16" s="84">
        <v>6.8711804438726283</v>
      </c>
      <c r="I16" s="84">
        <v>28.433579929237695</v>
      </c>
      <c r="J16" s="84"/>
      <c r="K16" s="84" t="s">
        <v>116</v>
      </c>
      <c r="L16" s="84">
        <v>2.2877130910260535</v>
      </c>
      <c r="M16" s="84">
        <v>-1.8293663557413959</v>
      </c>
      <c r="N16" s="84">
        <v>1.459472499195883</v>
      </c>
      <c r="O16" s="84" t="s">
        <v>116</v>
      </c>
      <c r="P16" s="84"/>
      <c r="Q16" s="84" t="s">
        <v>116</v>
      </c>
      <c r="R16" s="85" t="s">
        <v>116</v>
      </c>
      <c r="S16" s="84"/>
      <c r="T16" s="84">
        <v>-1.1338050820199419</v>
      </c>
      <c r="U16" s="84">
        <v>2.2877130910260535</v>
      </c>
      <c r="V16" s="84">
        <v>3.2928594403345128</v>
      </c>
      <c r="W16" s="84"/>
      <c r="X16" s="84">
        <v>0.22917336764232873</v>
      </c>
      <c r="Y16" s="84" t="s">
        <v>116</v>
      </c>
      <c r="Z16" s="85" t="s">
        <v>116</v>
      </c>
      <c r="AA16" s="234" t="s">
        <v>116</v>
      </c>
      <c r="AB16" s="230"/>
      <c r="AC16" s="85">
        <v>24.872</v>
      </c>
      <c r="AD16" s="85">
        <v>25.788</v>
      </c>
      <c r="AE16" s="235" t="s">
        <v>116</v>
      </c>
    </row>
    <row r="17" spans="1:31" s="233" customFormat="1">
      <c r="A17" s="73"/>
      <c r="B17" s="94" t="s">
        <v>106</v>
      </c>
      <c r="C17" s="84">
        <v>33.45595135317744</v>
      </c>
      <c r="D17" s="84">
        <v>35.940843061446643</v>
      </c>
      <c r="E17" s="84">
        <v>29.15431102436095</v>
      </c>
      <c r="F17" s="84">
        <v>4.0013513006268537</v>
      </c>
      <c r="G17" s="84">
        <v>2.7851807364588419</v>
      </c>
      <c r="H17" s="84">
        <v>6.7865320370856965</v>
      </c>
      <c r="I17" s="84">
        <v>27.885589880259754</v>
      </c>
      <c r="J17" s="84"/>
      <c r="K17" s="84" t="s">
        <v>116</v>
      </c>
      <c r="L17" s="84">
        <v>2.4848917082692092</v>
      </c>
      <c r="M17" s="84">
        <v>-1.5164595923576445</v>
      </c>
      <c r="N17" s="84">
        <v>1.3775759168199393</v>
      </c>
      <c r="O17" s="84" t="s">
        <v>116</v>
      </c>
      <c r="P17" s="84"/>
      <c r="Q17" s="84" t="s">
        <v>116</v>
      </c>
      <c r="R17" s="85" t="s">
        <v>116</v>
      </c>
      <c r="S17" s="84"/>
      <c r="T17" s="84">
        <v>-0.79201231185015586</v>
      </c>
      <c r="U17" s="84">
        <v>2.4848917082692092</v>
      </c>
      <c r="V17" s="84">
        <v>3.3294546000525513</v>
      </c>
      <c r="W17" s="84"/>
      <c r="X17" s="84">
        <v>0.6306069591982284</v>
      </c>
      <c r="Y17" s="84" t="s">
        <v>116</v>
      </c>
      <c r="Z17" s="85" t="s">
        <v>116</v>
      </c>
      <c r="AA17" s="234" t="s">
        <v>116</v>
      </c>
      <c r="AB17" s="230"/>
      <c r="AC17" s="85">
        <v>26.640999999999998</v>
      </c>
      <c r="AD17" s="85">
        <v>27.584</v>
      </c>
      <c r="AE17" s="235" t="s">
        <v>116</v>
      </c>
    </row>
    <row r="18" spans="1:31" s="233" customFormat="1">
      <c r="A18" s="73"/>
      <c r="B18" s="94" t="s">
        <v>107</v>
      </c>
      <c r="C18" s="84">
        <v>35.465529495380245</v>
      </c>
      <c r="D18" s="84">
        <v>37.633262260127928</v>
      </c>
      <c r="E18" s="84">
        <v>30.15636105188344</v>
      </c>
      <c r="F18" s="84">
        <v>4.4029850746268657</v>
      </c>
      <c r="G18" s="84">
        <v>3.0739161336176259</v>
      </c>
      <c r="H18" s="84">
        <v>7.4769012082444926</v>
      </c>
      <c r="I18" s="84">
        <v>29.850746268656721</v>
      </c>
      <c r="J18" s="84"/>
      <c r="K18" s="84" t="s">
        <v>116</v>
      </c>
      <c r="L18" s="84">
        <v>2.1677327647476901</v>
      </c>
      <c r="M18" s="84">
        <v>-2.2352523098791757</v>
      </c>
      <c r="N18" s="84">
        <v>1.8052594171997158</v>
      </c>
      <c r="O18" s="84" t="s">
        <v>116</v>
      </c>
      <c r="P18" s="84"/>
      <c r="Q18" s="84" t="s">
        <v>116</v>
      </c>
      <c r="R18" s="85" t="s">
        <v>116</v>
      </c>
      <c r="S18" s="84"/>
      <c r="T18" s="84">
        <v>-1.6702203269367448</v>
      </c>
      <c r="U18" s="84">
        <v>2.1677327647476901</v>
      </c>
      <c r="V18" s="84">
        <v>3.3724235963041931</v>
      </c>
      <c r="W18" s="84"/>
      <c r="X18" s="84">
        <v>0.16702203269367449</v>
      </c>
      <c r="Y18" s="84" t="s">
        <v>116</v>
      </c>
      <c r="Z18" s="85" t="s">
        <v>116</v>
      </c>
      <c r="AA18" s="234" t="s">
        <v>116</v>
      </c>
      <c r="AB18" s="230"/>
      <c r="AC18" s="85">
        <v>28.14</v>
      </c>
      <c r="AD18" s="85">
        <v>28.844000000000001</v>
      </c>
      <c r="AE18" s="235" t="s">
        <v>116</v>
      </c>
    </row>
    <row r="19" spans="1:31" s="233" customFormat="1">
      <c r="A19" s="73"/>
      <c r="B19" s="94" t="s">
        <v>108</v>
      </c>
      <c r="C19" s="84">
        <v>35.479270652948962</v>
      </c>
      <c r="D19" s="84">
        <v>37.306033750976198</v>
      </c>
      <c r="E19" s="84">
        <v>29.907303656921663</v>
      </c>
      <c r="F19" s="84">
        <v>4.2715018165766869</v>
      </c>
      <c r="G19" s="84">
        <v>3.1272282774778448</v>
      </c>
      <c r="H19" s="84">
        <v>7.39873009405453</v>
      </c>
      <c r="I19" s="84">
        <v>29.645852432854568</v>
      </c>
      <c r="J19" s="84"/>
      <c r="K19" s="84" t="s">
        <v>116</v>
      </c>
      <c r="L19" s="84">
        <v>1.8267630980272318</v>
      </c>
      <c r="M19" s="84">
        <v>-2.4447387185494547</v>
      </c>
      <c r="N19" s="84">
        <v>1.8675087433363893</v>
      </c>
      <c r="O19" s="84" t="s">
        <v>116</v>
      </c>
      <c r="P19" s="84"/>
      <c r="Q19" s="84" t="s">
        <v>116</v>
      </c>
      <c r="R19" s="85" t="s">
        <v>116</v>
      </c>
      <c r="S19" s="84"/>
      <c r="T19" s="84">
        <v>-1.3038606498930427</v>
      </c>
      <c r="U19" s="84">
        <v>2.19347390580965</v>
      </c>
      <c r="V19" s="84">
        <v>3.1747648636718617</v>
      </c>
      <c r="W19" s="84"/>
      <c r="X19" s="84">
        <v>0.22749651964279655</v>
      </c>
      <c r="Y19" s="84" t="s">
        <v>116</v>
      </c>
      <c r="Z19" s="85" t="s">
        <v>116</v>
      </c>
      <c r="AA19" s="234" t="s">
        <v>116</v>
      </c>
      <c r="AB19" s="230"/>
      <c r="AC19" s="85">
        <v>29.451000000000001</v>
      </c>
      <c r="AD19" s="85">
        <v>30.385000000000002</v>
      </c>
      <c r="AE19" s="235" t="s">
        <v>116</v>
      </c>
    </row>
    <row r="20" spans="1:31" s="233" customFormat="1">
      <c r="A20" s="73"/>
      <c r="B20" s="94" t="s">
        <v>109</v>
      </c>
      <c r="C20" s="84">
        <v>34.631166797180889</v>
      </c>
      <c r="D20" s="84">
        <v>37.334377447141733</v>
      </c>
      <c r="E20" s="84">
        <v>28.660924040720438</v>
      </c>
      <c r="F20" s="84">
        <v>5.5348472983555208</v>
      </c>
      <c r="G20" s="84">
        <v>3.1386061080657792</v>
      </c>
      <c r="H20" s="84">
        <v>8.6734534064213005</v>
      </c>
      <c r="I20" s="84">
        <v>28.692247454972591</v>
      </c>
      <c r="J20" s="84"/>
      <c r="K20" s="84" t="s">
        <v>116</v>
      </c>
      <c r="L20" s="84">
        <v>2.7032106499608455</v>
      </c>
      <c r="M20" s="84">
        <v>-2.8316366483946749</v>
      </c>
      <c r="N20" s="84">
        <v>0.90524667188723562</v>
      </c>
      <c r="O20" s="84" t="s">
        <v>116</v>
      </c>
      <c r="P20" s="84"/>
      <c r="Q20" s="84" t="s">
        <v>116</v>
      </c>
      <c r="R20" s="85" t="s">
        <v>116</v>
      </c>
      <c r="S20" s="84"/>
      <c r="T20" s="84">
        <v>0.94909945184025057</v>
      </c>
      <c r="U20" s="84">
        <v>3.0978856695379795</v>
      </c>
      <c r="V20" s="84">
        <v>3.082223962411903</v>
      </c>
      <c r="W20" s="84"/>
      <c r="X20" s="84">
        <v>2.4212999216914644</v>
      </c>
      <c r="Y20" s="84" t="s">
        <v>116</v>
      </c>
      <c r="Z20" s="85" t="s">
        <v>116</v>
      </c>
      <c r="AA20" s="234" t="s">
        <v>116</v>
      </c>
      <c r="AB20" s="230"/>
      <c r="AC20" s="85">
        <v>31.925000000000001</v>
      </c>
      <c r="AD20" s="85">
        <v>33.343000000000004</v>
      </c>
      <c r="AE20" s="235" t="s">
        <v>116</v>
      </c>
    </row>
    <row r="21" spans="1:31" s="233" customFormat="1">
      <c r="A21" s="73"/>
      <c r="B21" s="94" t="s">
        <v>110</v>
      </c>
      <c r="C21" s="84">
        <v>35.164677530410835</v>
      </c>
      <c r="D21" s="84">
        <v>37.032361716777594</v>
      </c>
      <c r="E21" s="84">
        <v>27.897635988065183</v>
      </c>
      <c r="F21" s="84">
        <v>6.013311911865963</v>
      </c>
      <c r="G21" s="84">
        <v>3.121413816846454</v>
      </c>
      <c r="H21" s="84">
        <v>9.1347257287124179</v>
      </c>
      <c r="I21" s="84">
        <v>29.082510901996788</v>
      </c>
      <c r="J21" s="84"/>
      <c r="K21" s="84" t="s">
        <v>116</v>
      </c>
      <c r="L21" s="84">
        <v>1.8676841863667661</v>
      </c>
      <c r="M21" s="84">
        <v>-4.1456277254991969</v>
      </c>
      <c r="N21" s="84">
        <v>1.5463621758090429</v>
      </c>
      <c r="O21" s="84" t="s">
        <v>116</v>
      </c>
      <c r="P21" s="84"/>
      <c r="Q21" s="84" t="s">
        <v>116</v>
      </c>
      <c r="R21" s="85" t="s">
        <v>116</v>
      </c>
      <c r="S21" s="84"/>
      <c r="T21" s="84">
        <v>0.9352765664448015</v>
      </c>
      <c r="U21" s="84">
        <v>2.6222171218728483</v>
      </c>
      <c r="V21" s="84">
        <v>2.8287812715170988</v>
      </c>
      <c r="W21" s="84"/>
      <c r="X21" s="84">
        <v>8.8937342207941236E-2</v>
      </c>
      <c r="Y21" s="84" t="s">
        <v>116</v>
      </c>
      <c r="Z21" s="85" t="s">
        <v>116</v>
      </c>
      <c r="AA21" s="234" t="s">
        <v>116</v>
      </c>
      <c r="AB21" s="230"/>
      <c r="AC21" s="85">
        <v>34.856000000000002</v>
      </c>
      <c r="AD21" s="85">
        <v>36.164999999999999</v>
      </c>
      <c r="AE21" s="235" t="s">
        <v>116</v>
      </c>
    </row>
    <row r="22" spans="1:31" s="233" customFormat="1" ht="15.75" customHeight="1">
      <c r="A22" s="96"/>
      <c r="B22" s="97" t="s">
        <v>9</v>
      </c>
      <c r="C22" s="84">
        <v>36.957160016014946</v>
      </c>
      <c r="D22" s="84">
        <v>38.481249165888158</v>
      </c>
      <c r="E22" s="84">
        <v>29.269985319631651</v>
      </c>
      <c r="F22" s="84">
        <v>6.0082743894301345</v>
      </c>
      <c r="G22" s="84">
        <v>3.202989456826371</v>
      </c>
      <c r="H22" s="84">
        <v>9.2112638462565055</v>
      </c>
      <c r="I22" s="84">
        <v>30.689977312158014</v>
      </c>
      <c r="J22" s="84"/>
      <c r="K22" s="84" t="s">
        <v>116</v>
      </c>
      <c r="L22" s="84">
        <v>1.5240891498732148</v>
      </c>
      <c r="M22" s="84">
        <v>-4.4841852395569193</v>
      </c>
      <c r="N22" s="84">
        <v>1.7669825170158815</v>
      </c>
      <c r="O22" s="84" t="s">
        <v>116</v>
      </c>
      <c r="P22" s="84"/>
      <c r="Q22" s="84" t="s">
        <v>116</v>
      </c>
      <c r="R22" s="85" t="s">
        <v>116</v>
      </c>
      <c r="S22" s="84"/>
      <c r="T22" s="84">
        <v>1.2518350460429732</v>
      </c>
      <c r="U22" s="84">
        <v>2.4609635659949283</v>
      </c>
      <c r="V22" s="84">
        <v>2.7065260910182838</v>
      </c>
      <c r="W22" s="84"/>
      <c r="X22" s="84">
        <v>1.2198051514747097</v>
      </c>
      <c r="Y22" s="84" t="s">
        <v>116</v>
      </c>
      <c r="Z22" s="85" t="s">
        <v>116</v>
      </c>
      <c r="AA22" s="234" t="s">
        <v>116</v>
      </c>
      <c r="AB22" s="234"/>
      <c r="AC22" s="85">
        <v>37.465000000000003</v>
      </c>
      <c r="AD22" s="85">
        <v>38.759</v>
      </c>
      <c r="AE22" s="235" t="s">
        <v>116</v>
      </c>
    </row>
    <row r="23" spans="1:31" s="233" customFormat="1" ht="15.75" customHeight="1">
      <c r="A23" s="96"/>
      <c r="B23" s="97" t="s">
        <v>10</v>
      </c>
      <c r="C23" s="84">
        <v>37.63483919409336</v>
      </c>
      <c r="D23" s="84">
        <v>40.030033788011515</v>
      </c>
      <c r="E23" s="84">
        <v>29.928669753472658</v>
      </c>
      <c r="F23" s="84">
        <v>6.7500938555875374</v>
      </c>
      <c r="G23" s="84">
        <v>3.3512701789513204</v>
      </c>
      <c r="H23" s="84">
        <v>10.101364034538856</v>
      </c>
      <c r="I23" s="84">
        <v>31.387811287698664</v>
      </c>
      <c r="J23" s="84"/>
      <c r="K23" s="84" t="s">
        <v>116</v>
      </c>
      <c r="L23" s="84">
        <v>2.3951945939181578</v>
      </c>
      <c r="M23" s="84">
        <v>-4.3548992616693782</v>
      </c>
      <c r="N23" s="84">
        <v>0.95106995369791025</v>
      </c>
      <c r="O23" s="84" t="s">
        <v>116</v>
      </c>
      <c r="P23" s="84"/>
      <c r="Q23" s="84" t="s">
        <v>116</v>
      </c>
      <c r="R23" s="85" t="s">
        <v>116</v>
      </c>
      <c r="S23" s="84"/>
      <c r="T23" s="84">
        <v>1.859592041046177</v>
      </c>
      <c r="U23" s="84">
        <v>2.9182830684520082</v>
      </c>
      <c r="V23" s="84">
        <v>2.7906394694030787</v>
      </c>
      <c r="W23" s="84"/>
      <c r="X23" s="84">
        <v>8.0090101364034536E-2</v>
      </c>
      <c r="Y23" s="84" t="s">
        <v>116</v>
      </c>
      <c r="Z23" s="85" t="s">
        <v>116</v>
      </c>
      <c r="AA23" s="234" t="s">
        <v>116</v>
      </c>
      <c r="AB23" s="234"/>
      <c r="AC23" s="85">
        <v>39.954999999999998</v>
      </c>
      <c r="AD23" s="85">
        <v>41.155999999999999</v>
      </c>
      <c r="AE23" s="235" t="s">
        <v>116</v>
      </c>
    </row>
    <row r="24" spans="1:31" s="233" customFormat="1" ht="15.75" customHeight="1">
      <c r="A24" s="96"/>
      <c r="B24" s="97" t="s">
        <v>11</v>
      </c>
      <c r="C24" s="84">
        <v>39.07756714803142</v>
      </c>
      <c r="D24" s="84">
        <v>42.927701208899755</v>
      </c>
      <c r="E24" s="84">
        <v>31.560750740862691</v>
      </c>
      <c r="F24" s="84">
        <v>7.9636859682957803</v>
      </c>
      <c r="G24" s="84">
        <v>3.4032644997412862</v>
      </c>
      <c r="H24" s="84">
        <v>11.366950468037066</v>
      </c>
      <c r="I24" s="84">
        <v>32.600310456747735</v>
      </c>
      <c r="J24" s="84"/>
      <c r="K24" s="84" t="s">
        <v>116</v>
      </c>
      <c r="L24" s="84">
        <v>3.8501340608683385</v>
      </c>
      <c r="M24" s="84">
        <v>-4.1135519074274427</v>
      </c>
      <c r="N24" s="84">
        <v>-0.18345171456794768</v>
      </c>
      <c r="O24" s="84" t="s">
        <v>116</v>
      </c>
      <c r="P24" s="84"/>
      <c r="Q24" s="84" t="s">
        <v>116</v>
      </c>
      <c r="R24" s="85" t="s">
        <v>116</v>
      </c>
      <c r="S24" s="84"/>
      <c r="T24" s="84">
        <v>3.2315725104661555</v>
      </c>
      <c r="U24" s="84">
        <v>4.7532809633566959</v>
      </c>
      <c r="V24" s="84">
        <v>2.8787807516816408</v>
      </c>
      <c r="W24" s="84"/>
      <c r="X24" s="84">
        <v>1.4840773319535256</v>
      </c>
      <c r="Y24" s="84" t="s">
        <v>116</v>
      </c>
      <c r="Z24" s="85" t="s">
        <v>116</v>
      </c>
      <c r="AA24" s="234" t="s">
        <v>116</v>
      </c>
      <c r="AB24" s="234"/>
      <c r="AC24" s="85">
        <v>42.518000000000001</v>
      </c>
      <c r="AD24" s="85">
        <v>44.4</v>
      </c>
      <c r="AE24" s="235" t="s">
        <v>116</v>
      </c>
    </row>
    <row r="25" spans="1:31" s="233" customFormat="1" ht="15.75" customHeight="1">
      <c r="A25" s="96"/>
      <c r="B25" s="97" t="s">
        <v>12</v>
      </c>
      <c r="C25" s="84">
        <v>40.794818076873739</v>
      </c>
      <c r="D25" s="84">
        <v>41.372012484501262</v>
      </c>
      <c r="E25" s="84">
        <v>30.922655949377916</v>
      </c>
      <c r="F25" s="84">
        <v>6.9092308350079108</v>
      </c>
      <c r="G25" s="84">
        <v>3.5401257001154387</v>
      </c>
      <c r="H25" s="84">
        <v>10.449356535123348</v>
      </c>
      <c r="I25" s="84">
        <v>33.806490230450216</v>
      </c>
      <c r="J25" s="84"/>
      <c r="K25" s="84" t="s">
        <v>116</v>
      </c>
      <c r="L25" s="84">
        <v>0.57719440762751728</v>
      </c>
      <c r="M25" s="84">
        <v>-6.3320364273803929</v>
      </c>
      <c r="N25" s="84">
        <v>2.9672068066184956</v>
      </c>
      <c r="O25" s="84" t="s">
        <v>116</v>
      </c>
      <c r="P25" s="84"/>
      <c r="Q25" s="84" t="s">
        <v>116</v>
      </c>
      <c r="R25" s="85" t="s">
        <v>116</v>
      </c>
      <c r="S25" s="84"/>
      <c r="T25" s="84">
        <v>-0.62422506306383341</v>
      </c>
      <c r="U25" s="84">
        <v>0.80379665654794985</v>
      </c>
      <c r="V25" s="84">
        <v>2.7833596990038054</v>
      </c>
      <c r="W25" s="84"/>
      <c r="X25" s="84">
        <v>-0.66911796143486257</v>
      </c>
      <c r="Y25" s="84" t="s">
        <v>116</v>
      </c>
      <c r="Z25" s="85" t="s">
        <v>116</v>
      </c>
      <c r="AA25" s="234" t="s">
        <v>116</v>
      </c>
      <c r="AB25" s="234"/>
      <c r="AC25" s="85">
        <v>46.777999999999999</v>
      </c>
      <c r="AD25" s="85">
        <v>48.713999999999999</v>
      </c>
      <c r="AE25" s="235" t="s">
        <v>116</v>
      </c>
    </row>
    <row r="26" spans="1:31" s="233" customFormat="1" ht="15.75" customHeight="1">
      <c r="A26" s="96"/>
      <c r="B26" s="97" t="s">
        <v>13</v>
      </c>
      <c r="C26" s="84">
        <v>41.835912156184257</v>
      </c>
      <c r="D26" s="84">
        <v>40.121502860625604</v>
      </c>
      <c r="E26" s="84">
        <v>30.287242199634314</v>
      </c>
      <c r="F26" s="84">
        <v>6.1675481194581518</v>
      </c>
      <c r="G26" s="84">
        <v>3.6667125415331383</v>
      </c>
      <c r="H26" s="84">
        <v>9.8342606609912906</v>
      </c>
      <c r="I26" s="84">
        <v>35.119831704775571</v>
      </c>
      <c r="J26" s="84"/>
      <c r="K26" s="84" t="s">
        <v>116</v>
      </c>
      <c r="L26" s="84">
        <v>-1.7144092955586574</v>
      </c>
      <c r="M26" s="84">
        <v>-7.8819574150168101</v>
      </c>
      <c r="N26" s="84">
        <v>5.1392957552641407</v>
      </c>
      <c r="O26" s="84" t="s">
        <v>116</v>
      </c>
      <c r="P26" s="84"/>
      <c r="Q26" s="84" t="s">
        <v>116</v>
      </c>
      <c r="R26" s="85" t="s">
        <v>116</v>
      </c>
      <c r="S26" s="84"/>
      <c r="T26" s="84">
        <v>-2.1253170280950791</v>
      </c>
      <c r="U26" s="84">
        <v>-1.5099384621434049</v>
      </c>
      <c r="V26" s="84">
        <v>2.5834103375734818</v>
      </c>
      <c r="W26" s="84"/>
      <c r="X26" s="84">
        <v>-0.37158641841810358</v>
      </c>
      <c r="Y26" s="84" t="s">
        <v>116</v>
      </c>
      <c r="Z26" s="85" t="s">
        <v>116</v>
      </c>
      <c r="AA26" s="234" t="s">
        <v>116</v>
      </c>
      <c r="AB26" s="234"/>
      <c r="AC26" s="85">
        <v>50.863</v>
      </c>
      <c r="AD26" s="85">
        <v>54.113</v>
      </c>
      <c r="AE26" s="235" t="s">
        <v>116</v>
      </c>
    </row>
    <row r="27" spans="1:31">
      <c r="A27" s="104"/>
      <c r="B27" s="105" t="s">
        <v>14</v>
      </c>
      <c r="C27" s="84">
        <v>40.034983201136093</v>
      </c>
      <c r="D27" s="84">
        <v>39.475598351286763</v>
      </c>
      <c r="E27" s="84">
        <v>29.527899968826855</v>
      </c>
      <c r="F27" s="84">
        <v>6.2761941048110561</v>
      </c>
      <c r="G27" s="84">
        <v>3.6715042776488525</v>
      </c>
      <c r="H27" s="84">
        <v>9.9476983824599081</v>
      </c>
      <c r="I27" s="84">
        <v>33.69644279727062</v>
      </c>
      <c r="J27" s="84"/>
      <c r="K27" s="84" t="s">
        <v>116</v>
      </c>
      <c r="L27" s="84">
        <v>-0.55938484984932979</v>
      </c>
      <c r="M27" s="84">
        <v>-6.8355789546603862</v>
      </c>
      <c r="N27" s="84">
        <v>3.6507221779640471</v>
      </c>
      <c r="O27" s="84" t="s">
        <v>116</v>
      </c>
      <c r="P27" s="84"/>
      <c r="Q27" s="84" t="s">
        <v>116</v>
      </c>
      <c r="R27" s="85" t="s">
        <v>116</v>
      </c>
      <c r="S27" s="84"/>
      <c r="T27" s="84">
        <v>-0.23033493817325346</v>
      </c>
      <c r="U27" s="84">
        <v>1.1343562744622633</v>
      </c>
      <c r="V27" s="84">
        <v>2.3275951646981401</v>
      </c>
      <c r="W27" s="84"/>
      <c r="X27" s="84">
        <v>-1.9188805375636455</v>
      </c>
      <c r="Y27" s="84" t="s">
        <v>116</v>
      </c>
      <c r="Z27" s="85" t="s">
        <v>116</v>
      </c>
      <c r="AA27" s="234" t="s">
        <v>116</v>
      </c>
      <c r="AB27" s="236"/>
      <c r="AC27" s="85">
        <v>57.741999999999997</v>
      </c>
      <c r="AD27" s="85">
        <v>61.18</v>
      </c>
      <c r="AE27" s="235" t="s">
        <v>116</v>
      </c>
    </row>
    <row r="28" spans="1:31">
      <c r="A28" s="104"/>
      <c r="B28" s="105" t="s">
        <v>15</v>
      </c>
      <c r="C28" s="84">
        <v>38.36329013979843</v>
      </c>
      <c r="D28" s="84">
        <v>39.344820646200048</v>
      </c>
      <c r="E28" s="84">
        <v>30.181288994163452</v>
      </c>
      <c r="F28" s="84">
        <v>5.3720991438700789</v>
      </c>
      <c r="G28" s="84">
        <v>3.7914325081665194</v>
      </c>
      <c r="H28" s="84">
        <v>9.1635316520365961</v>
      </c>
      <c r="I28" s="84">
        <v>32.05920146145867</v>
      </c>
      <c r="J28" s="84"/>
      <c r="K28" s="84" t="s">
        <v>116</v>
      </c>
      <c r="L28" s="84">
        <v>0.98153050640162243</v>
      </c>
      <c r="M28" s="84">
        <v>-4.3905686374684558</v>
      </c>
      <c r="N28" s="84">
        <v>1.9754462557862305</v>
      </c>
      <c r="O28" s="84" t="s">
        <v>116</v>
      </c>
      <c r="P28" s="84"/>
      <c r="Q28" s="84" t="s">
        <v>116</v>
      </c>
      <c r="R28" s="85" t="s">
        <v>116</v>
      </c>
      <c r="S28" s="84"/>
      <c r="T28" s="84">
        <v>0.75549982196213206</v>
      </c>
      <c r="U28" s="84">
        <v>1.3159320669422383</v>
      </c>
      <c r="V28" s="84">
        <v>2.3903518957162539</v>
      </c>
      <c r="W28" s="84"/>
      <c r="X28" s="84">
        <v>-0.63009923675940105</v>
      </c>
      <c r="Y28" s="84" t="s">
        <v>116</v>
      </c>
      <c r="Z28" s="85" t="s">
        <v>116</v>
      </c>
      <c r="AA28" s="234" t="s">
        <v>116</v>
      </c>
      <c r="AB28" s="236"/>
      <c r="AC28" s="85">
        <v>64.593000000000004</v>
      </c>
      <c r="AD28" s="85">
        <v>68.143000000000001</v>
      </c>
      <c r="AE28" s="235" t="s">
        <v>116</v>
      </c>
    </row>
    <row r="29" spans="1:31">
      <c r="A29" s="104"/>
      <c r="B29" s="105" t="s">
        <v>16</v>
      </c>
      <c r="C29" s="84">
        <v>35.87378443810271</v>
      </c>
      <c r="D29" s="84">
        <v>38.461122306828784</v>
      </c>
      <c r="E29" s="84">
        <v>29.803751842785076</v>
      </c>
      <c r="F29" s="84">
        <v>4.9149951986150375</v>
      </c>
      <c r="G29" s="84">
        <v>3.7423752654286755</v>
      </c>
      <c r="H29" s="84">
        <v>8.6573704640437139</v>
      </c>
      <c r="I29" s="84">
        <v>29.826744390494614</v>
      </c>
      <c r="J29" s="84"/>
      <c r="K29" s="84" t="s">
        <v>116</v>
      </c>
      <c r="L29" s="84">
        <v>2.587337868726078</v>
      </c>
      <c r="M29" s="84">
        <v>-2.3276573298889596</v>
      </c>
      <c r="N29" s="84">
        <v>0.14877530870876557</v>
      </c>
      <c r="O29" s="84" t="s">
        <v>116</v>
      </c>
      <c r="P29" s="84"/>
      <c r="Q29" s="84" t="s">
        <v>116</v>
      </c>
      <c r="R29" s="85" t="s">
        <v>116</v>
      </c>
      <c r="S29" s="84"/>
      <c r="T29" s="84">
        <v>2.580575354693861</v>
      </c>
      <c r="U29" s="84">
        <v>3.3122793729796993</v>
      </c>
      <c r="V29" s="84">
        <v>2.3344198439211761</v>
      </c>
      <c r="W29" s="84"/>
      <c r="X29" s="84">
        <v>1.9651865777621489</v>
      </c>
      <c r="Y29" s="84" t="s">
        <v>116</v>
      </c>
      <c r="Z29" s="85" t="s">
        <v>116</v>
      </c>
      <c r="AA29" s="234" t="s">
        <v>116</v>
      </c>
      <c r="AB29" s="236"/>
      <c r="AC29" s="85">
        <v>73.936999999999998</v>
      </c>
      <c r="AD29" s="85">
        <v>79.227999999999994</v>
      </c>
      <c r="AE29" s="235">
        <v>2.5587480165039409</v>
      </c>
    </row>
    <row r="30" spans="1:31">
      <c r="A30" s="104"/>
      <c r="B30" s="105" t="s">
        <v>17</v>
      </c>
      <c r="C30" s="84">
        <v>36.172960187297107</v>
      </c>
      <c r="D30" s="84">
        <v>40.255602621194022</v>
      </c>
      <c r="E30" s="84">
        <v>30.995739956313432</v>
      </c>
      <c r="F30" s="84">
        <v>5.2435948493296163</v>
      </c>
      <c r="G30" s="84">
        <v>4.0162678155509699</v>
      </c>
      <c r="H30" s="84">
        <v>9.2598626648805862</v>
      </c>
      <c r="I30" s="84">
        <v>29.793755958630509</v>
      </c>
      <c r="J30" s="84"/>
      <c r="K30" s="84" t="s">
        <v>116</v>
      </c>
      <c r="L30" s="84">
        <v>4.0826424338969147</v>
      </c>
      <c r="M30" s="84">
        <v>-1.1609524154327022</v>
      </c>
      <c r="N30" s="84">
        <v>-1.0511325923512302</v>
      </c>
      <c r="O30" s="84" t="s">
        <v>116</v>
      </c>
      <c r="P30" s="84"/>
      <c r="Q30" s="84" t="s">
        <v>116</v>
      </c>
      <c r="R30" s="85" t="s">
        <v>116</v>
      </c>
      <c r="S30" s="84"/>
      <c r="T30" s="84">
        <v>2.5765420030653003</v>
      </c>
      <c r="U30" s="84">
        <v>5.2749719416386087</v>
      </c>
      <c r="V30" s="84">
        <v>2.4341382764321828</v>
      </c>
      <c r="W30" s="84"/>
      <c r="X30" s="84">
        <v>3.6614653102108297</v>
      </c>
      <c r="Y30" s="84" t="s">
        <v>116</v>
      </c>
      <c r="Z30" s="85" t="s">
        <v>116</v>
      </c>
      <c r="AA30" s="234" t="s">
        <v>116</v>
      </c>
      <c r="AB30" s="236"/>
      <c r="AC30" s="85">
        <v>82.863</v>
      </c>
      <c r="AD30" s="85">
        <v>88.834999999999994</v>
      </c>
      <c r="AE30" s="235">
        <v>6.5398237226014544</v>
      </c>
    </row>
    <row r="31" spans="1:31">
      <c r="B31" s="105" t="s">
        <v>18</v>
      </c>
      <c r="C31" s="84">
        <v>39.009064059476522</v>
      </c>
      <c r="D31" s="84">
        <v>44.704145024951629</v>
      </c>
      <c r="E31" s="84">
        <v>34.768306344841641</v>
      </c>
      <c r="F31" s="84">
        <v>5.5260209797331701</v>
      </c>
      <c r="G31" s="84">
        <v>4.40981770037682</v>
      </c>
      <c r="H31" s="84">
        <v>9.9358386801099918</v>
      </c>
      <c r="I31" s="84">
        <v>32.49007027192178</v>
      </c>
      <c r="J31" s="84"/>
      <c r="K31" s="84" t="s">
        <v>116</v>
      </c>
      <c r="L31" s="84">
        <v>5.6950809654750989</v>
      </c>
      <c r="M31" s="84">
        <v>0.16905998574192893</v>
      </c>
      <c r="N31" s="84">
        <v>-2.2965678786027088</v>
      </c>
      <c r="O31" s="84" t="s">
        <v>116</v>
      </c>
      <c r="P31" s="84"/>
      <c r="Q31" s="84" t="s">
        <v>116</v>
      </c>
      <c r="R31" s="84">
        <v>47.745601173020532</v>
      </c>
      <c r="S31" s="84"/>
      <c r="T31" s="84">
        <v>5.1879010082493124</v>
      </c>
      <c r="U31" s="84">
        <v>8.1342295549444952</v>
      </c>
      <c r="V31" s="84">
        <v>2.4157246155412975</v>
      </c>
      <c r="W31" s="84"/>
      <c r="X31" s="84">
        <v>3.4331398309400143</v>
      </c>
      <c r="Y31" s="84" t="s">
        <v>116</v>
      </c>
      <c r="Z31" s="85">
        <v>54.659333944393531</v>
      </c>
      <c r="AA31" s="234" t="s">
        <v>116</v>
      </c>
      <c r="AB31" s="236"/>
      <c r="AC31" s="85">
        <v>98.19</v>
      </c>
      <c r="AD31" s="85">
        <v>109.12</v>
      </c>
      <c r="AE31" s="235">
        <v>3.0701742048566132</v>
      </c>
    </row>
    <row r="32" spans="1:31">
      <c r="B32" s="105" t="s">
        <v>19</v>
      </c>
      <c r="C32" s="84">
        <v>40.117169075969585</v>
      </c>
      <c r="D32" s="84">
        <v>46.448105518365594</v>
      </c>
      <c r="E32" s="84">
        <v>36.342272715989111</v>
      </c>
      <c r="F32" s="84">
        <v>5.5605663172005197</v>
      </c>
      <c r="G32" s="84">
        <v>4.5452664851759614</v>
      </c>
      <c r="H32" s="84">
        <v>10.105832802376479</v>
      </c>
      <c r="I32" s="84">
        <v>33.351813390042281</v>
      </c>
      <c r="J32" s="84"/>
      <c r="K32" s="84">
        <v>0.51319966272168838</v>
      </c>
      <c r="L32" s="84">
        <v>6.3309364423960082</v>
      </c>
      <c r="M32" s="84">
        <v>0.77037012519548864</v>
      </c>
      <c r="N32" s="84">
        <v>-2.9970790477530183</v>
      </c>
      <c r="O32" s="84">
        <v>-2.7399085852792182</v>
      </c>
      <c r="P32" s="84"/>
      <c r="Q32" s="84">
        <v>6.073765979922209</v>
      </c>
      <c r="R32" s="84">
        <v>49.327183318720699</v>
      </c>
      <c r="S32" s="84"/>
      <c r="T32" s="84">
        <v>7.2428031211988317</v>
      </c>
      <c r="U32" s="84">
        <v>8.5071699861813315</v>
      </c>
      <c r="V32" s="84">
        <v>2.5725893869310141</v>
      </c>
      <c r="W32" s="84"/>
      <c r="X32" s="84">
        <v>4.2117979991890842</v>
      </c>
      <c r="Y32" s="84">
        <v>3.954627536715285</v>
      </c>
      <c r="Z32" s="85">
        <v>54.313162489346389</v>
      </c>
      <c r="AA32" s="234" t="s">
        <v>116</v>
      </c>
      <c r="AB32" s="236"/>
      <c r="AC32" s="85">
        <v>120.851</v>
      </c>
      <c r="AD32" s="85">
        <v>131.16499999999999</v>
      </c>
      <c r="AE32" s="235">
        <v>-1.7424106068902461</v>
      </c>
    </row>
    <row r="33" spans="2:31">
      <c r="B33" s="105" t="s">
        <v>20</v>
      </c>
      <c r="C33" s="84">
        <v>40.206069478069928</v>
      </c>
      <c r="D33" s="84">
        <v>45.135409042283655</v>
      </c>
      <c r="E33" s="84">
        <v>36.080457181465007</v>
      </c>
      <c r="F33" s="84">
        <v>4.5035470975733354</v>
      </c>
      <c r="G33" s="84">
        <v>4.551404763245313</v>
      </c>
      <c r="H33" s="84">
        <v>9.0549518608186474</v>
      </c>
      <c r="I33" s="84">
        <v>32.756460784865716</v>
      </c>
      <c r="J33" s="84"/>
      <c r="K33" s="84">
        <v>-0.23461691397183893</v>
      </c>
      <c r="L33" s="84">
        <v>4.9293395642137261</v>
      </c>
      <c r="M33" s="84">
        <v>0.42579246664039189</v>
      </c>
      <c r="N33" s="84">
        <v>-1.3069365463656326</v>
      </c>
      <c r="O33" s="84">
        <v>-0.64652716575340197</v>
      </c>
      <c r="P33" s="84"/>
      <c r="Q33" s="84">
        <v>4.2689301836014959</v>
      </c>
      <c r="R33" s="84">
        <v>47.78383010770839</v>
      </c>
      <c r="S33" s="84"/>
      <c r="T33" s="84">
        <v>4.1094251449805759</v>
      </c>
      <c r="U33" s="84">
        <v>5.8034457519283826</v>
      </c>
      <c r="V33" s="84">
        <v>2.8707561511176172</v>
      </c>
      <c r="W33" s="84"/>
      <c r="X33" s="84">
        <v>3.6174764934406847</v>
      </c>
      <c r="Y33" s="84">
        <v>2.9570671128284545</v>
      </c>
      <c r="Z33" s="85">
        <v>53.481645177636395</v>
      </c>
      <c r="AA33" s="234" t="s">
        <v>116</v>
      </c>
      <c r="AB33" s="236"/>
      <c r="AC33" s="85">
        <v>142.08799999999999</v>
      </c>
      <c r="AD33" s="85">
        <v>154.02699999999999</v>
      </c>
      <c r="AE33" s="235">
        <v>-0.62385451846836304</v>
      </c>
    </row>
    <row r="34" spans="2:31">
      <c r="B34" s="105" t="s">
        <v>21</v>
      </c>
      <c r="C34" s="84">
        <v>38.37967338241225</v>
      </c>
      <c r="D34" s="84">
        <v>42.246594472903269</v>
      </c>
      <c r="E34" s="84">
        <v>34.645181096390111</v>
      </c>
      <c r="F34" s="84">
        <v>3.1499996990254444</v>
      </c>
      <c r="G34" s="84">
        <v>4.4514136774877047</v>
      </c>
      <c r="H34" s="84">
        <v>7.6014133765131495</v>
      </c>
      <c r="I34" s="84">
        <v>31.611959524941756</v>
      </c>
      <c r="J34" s="84"/>
      <c r="K34" s="84">
        <v>0.35793233835776</v>
      </c>
      <c r="L34" s="84">
        <v>3.8669210904910098</v>
      </c>
      <c r="M34" s="84">
        <v>0.71692139146556544</v>
      </c>
      <c r="N34" s="84">
        <v>-0.32264472361506558</v>
      </c>
      <c r="O34" s="84">
        <v>3.6344329492739913E-2</v>
      </c>
      <c r="P34" s="84"/>
      <c r="Q34" s="84">
        <v>3.5079320373832044</v>
      </c>
      <c r="R34" s="84">
        <v>44.312652237649587</v>
      </c>
      <c r="S34" s="84"/>
      <c r="T34" s="84">
        <v>2.8159179422971583</v>
      </c>
      <c r="U34" s="84">
        <v>3.3516526512848603</v>
      </c>
      <c r="V34" s="84">
        <v>2.9537642887670272</v>
      </c>
      <c r="W34" s="84"/>
      <c r="X34" s="84">
        <v>3.2198257959272123</v>
      </c>
      <c r="Y34" s="84">
        <v>2.8608367428194068</v>
      </c>
      <c r="Z34" s="85">
        <v>51.982519397810101</v>
      </c>
      <c r="AA34" s="234" t="s">
        <v>116</v>
      </c>
      <c r="AB34" s="236"/>
      <c r="AC34" s="85">
        <v>166.12700000000001</v>
      </c>
      <c r="AD34" s="85">
        <v>179.40700000000001</v>
      </c>
      <c r="AE34" s="235">
        <v>-0.46843629882826576</v>
      </c>
    </row>
    <row r="35" spans="2:31">
      <c r="B35" s="105" t="s">
        <v>22</v>
      </c>
      <c r="C35" s="84">
        <v>36.893970893970888</v>
      </c>
      <c r="D35" s="84">
        <v>41.408004158004154</v>
      </c>
      <c r="E35" s="84">
        <v>34.340436590436589</v>
      </c>
      <c r="F35" s="84">
        <v>2.7250519750519753</v>
      </c>
      <c r="G35" s="84">
        <v>4.3425155925155927</v>
      </c>
      <c r="H35" s="84">
        <v>7.0675675675675675</v>
      </c>
      <c r="I35" s="84">
        <v>30.370062370062374</v>
      </c>
      <c r="J35" s="84"/>
      <c r="K35" s="84">
        <v>2.4758671881982339</v>
      </c>
      <c r="L35" s="84">
        <v>4.5140332640332641</v>
      </c>
      <c r="M35" s="84">
        <v>1.7889812889812891</v>
      </c>
      <c r="N35" s="84">
        <v>-1.0535343035343034</v>
      </c>
      <c r="O35" s="84">
        <v>-1.7404202027512485</v>
      </c>
      <c r="P35" s="84"/>
      <c r="Q35" s="84">
        <v>5.2009191632502088</v>
      </c>
      <c r="R35" s="84">
        <v>42.169190789411061</v>
      </c>
      <c r="S35" s="84"/>
      <c r="T35" s="84">
        <v>4.0306652806652803</v>
      </c>
      <c r="U35" s="84">
        <v>4.6928274428274426</v>
      </c>
      <c r="V35" s="84">
        <v>3.0436590436590434</v>
      </c>
      <c r="W35" s="84"/>
      <c r="X35" s="84">
        <v>3.7629937629937631</v>
      </c>
      <c r="Y35" s="84">
        <v>4.4498796622107086</v>
      </c>
      <c r="Z35" s="85">
        <v>50.275987525987517</v>
      </c>
      <c r="AA35" s="234" t="s">
        <v>116</v>
      </c>
      <c r="AB35" s="236"/>
      <c r="AC35" s="85">
        <v>192.4</v>
      </c>
      <c r="AD35" s="85">
        <v>210.10599999999999</v>
      </c>
      <c r="AE35" s="235">
        <v>1.5611463179651963</v>
      </c>
    </row>
    <row r="36" spans="2:31">
      <c r="B36" s="105" t="s">
        <v>23</v>
      </c>
      <c r="C36" s="84">
        <v>37.256233585929138</v>
      </c>
      <c r="D36" s="84">
        <v>40.929546831949999</v>
      </c>
      <c r="E36" s="84">
        <v>34.167486922471859</v>
      </c>
      <c r="F36" s="84">
        <v>2.5256714993703016</v>
      </c>
      <c r="G36" s="84">
        <v>4.2363884101078435</v>
      </c>
      <c r="H36" s="84">
        <v>6.7620599094781451</v>
      </c>
      <c r="I36" s="84">
        <v>31.181039410963201</v>
      </c>
      <c r="J36" s="84"/>
      <c r="K36" s="84">
        <v>1.4081804774971034</v>
      </c>
      <c r="L36" s="84">
        <v>3.6733132460208635</v>
      </c>
      <c r="M36" s="84">
        <v>1.1476417466505624</v>
      </c>
      <c r="N36" s="84">
        <v>-6.9632195864191435E-2</v>
      </c>
      <c r="O36" s="84">
        <v>-0.33017092671073245</v>
      </c>
      <c r="P36" s="84"/>
      <c r="Q36" s="84">
        <v>3.9338519768674036</v>
      </c>
      <c r="R36" s="84">
        <v>39.065607943605492</v>
      </c>
      <c r="S36" s="84"/>
      <c r="T36" s="84">
        <v>3.466135971906418</v>
      </c>
      <c r="U36" s="84">
        <v>4.1792212369600819</v>
      </c>
      <c r="V36" s="84">
        <v>3.2611078396396311</v>
      </c>
      <c r="W36" s="84"/>
      <c r="X36" s="84">
        <v>2.6099178597985824</v>
      </c>
      <c r="Y36" s="84">
        <v>2.8704565906451229</v>
      </c>
      <c r="Z36" s="85">
        <v>46.20611989632539</v>
      </c>
      <c r="AA36" s="234" t="s">
        <v>116</v>
      </c>
      <c r="AB36" s="236"/>
      <c r="AC36" s="85">
        <v>232.65100000000001</v>
      </c>
      <c r="AD36" s="85">
        <v>251.37200000000001</v>
      </c>
      <c r="AE36" s="235">
        <v>-0.10338106549299653</v>
      </c>
    </row>
    <row r="37" spans="2:31">
      <c r="B37" s="105" t="s">
        <v>24</v>
      </c>
      <c r="C37" s="84">
        <v>38.485886938551282</v>
      </c>
      <c r="D37" s="84">
        <v>42.797349666839821</v>
      </c>
      <c r="E37" s="84">
        <v>36.113592113278195</v>
      </c>
      <c r="F37" s="84">
        <v>2.2489713702730683</v>
      </c>
      <c r="G37" s="84">
        <v>4.4347861832885513</v>
      </c>
      <c r="H37" s="84">
        <v>6.6837575535616196</v>
      </c>
      <c r="I37" s="84">
        <v>32.104458703459407</v>
      </c>
      <c r="J37" s="84"/>
      <c r="K37" s="84">
        <v>0.63457532425108543</v>
      </c>
      <c r="L37" s="84">
        <v>4.3114627282885323</v>
      </c>
      <c r="M37" s="84">
        <v>2.062491358015464</v>
      </c>
      <c r="N37" s="84">
        <v>-0.55645037725766011</v>
      </c>
      <c r="O37" s="84">
        <v>0.8714656565067187</v>
      </c>
      <c r="P37" s="84"/>
      <c r="Q37" s="84">
        <v>2.8835466945241537</v>
      </c>
      <c r="R37" s="84">
        <v>40.320009070230505</v>
      </c>
      <c r="S37" s="84"/>
      <c r="T37" s="84">
        <v>4.6702218701067677</v>
      </c>
      <c r="U37" s="84">
        <v>4.5842691590461486</v>
      </c>
      <c r="V37" s="84">
        <v>3.4242812671671854</v>
      </c>
      <c r="W37" s="84"/>
      <c r="X37" s="84">
        <v>3.3458027048944459</v>
      </c>
      <c r="Y37" s="84">
        <v>1.9178866711300671</v>
      </c>
      <c r="Z37" s="85">
        <v>47.170100415188962</v>
      </c>
      <c r="AA37" s="234" t="s">
        <v>116</v>
      </c>
      <c r="AB37" s="236"/>
      <c r="AC37" s="85">
        <v>267.589</v>
      </c>
      <c r="AD37" s="85">
        <v>282.24200000000002</v>
      </c>
      <c r="AE37" s="235">
        <v>-2.8144796413315589</v>
      </c>
    </row>
    <row r="38" spans="2:31">
      <c r="B38" s="105" t="s">
        <v>25</v>
      </c>
      <c r="C38" s="84">
        <v>40.866796272708996</v>
      </c>
      <c r="D38" s="84">
        <v>42.877589327612796</v>
      </c>
      <c r="E38" s="84">
        <v>37.067439833746732</v>
      </c>
      <c r="F38" s="84">
        <v>1.4641013608634446</v>
      </c>
      <c r="G38" s="84">
        <v>4.3460481330026148</v>
      </c>
      <c r="H38" s="84">
        <v>5.8101494938660592</v>
      </c>
      <c r="I38" s="84">
        <v>34.014882348997794</v>
      </c>
      <c r="J38" s="84"/>
      <c r="K38" s="84">
        <v>-1.5977549002706186</v>
      </c>
      <c r="L38" s="84">
        <v>2.0107930549038011</v>
      </c>
      <c r="M38" s="84">
        <v>0.54669169404035667</v>
      </c>
      <c r="N38" s="84">
        <v>1.9259904806596502</v>
      </c>
      <c r="O38" s="84">
        <v>4.0704370749706262</v>
      </c>
      <c r="P38" s="84"/>
      <c r="Q38" s="84">
        <v>-0.13365353940717384</v>
      </c>
      <c r="R38" s="84">
        <v>40.010865570522348</v>
      </c>
      <c r="S38" s="84"/>
      <c r="T38" s="84">
        <v>2.5591606891466117</v>
      </c>
      <c r="U38" s="84">
        <v>2.9067506871354833</v>
      </c>
      <c r="V38" s="84">
        <v>3.764832070791714</v>
      </c>
      <c r="W38" s="84"/>
      <c r="X38" s="84">
        <v>2.78809412080177</v>
      </c>
      <c r="Y38" s="84">
        <v>0.64364752649079504</v>
      </c>
      <c r="Z38" s="85">
        <v>44.79721123550312</v>
      </c>
      <c r="AA38" s="234" t="s">
        <v>116</v>
      </c>
      <c r="AB38" s="236"/>
      <c r="AC38" s="85">
        <v>298.33999999999997</v>
      </c>
      <c r="AD38" s="85">
        <v>312.91500000000002</v>
      </c>
      <c r="AE38" s="235">
        <v>-3.163101332089326</v>
      </c>
    </row>
    <row r="39" spans="2:31">
      <c r="B39" s="105" t="s">
        <v>26</v>
      </c>
      <c r="C39" s="84">
        <v>40.571510573464664</v>
      </c>
      <c r="D39" s="84">
        <v>43.179611502268578</v>
      </c>
      <c r="E39" s="84">
        <v>37.077656800542265</v>
      </c>
      <c r="F39" s="84">
        <v>1.9348554888586278</v>
      </c>
      <c r="G39" s="84">
        <v>4.16709921286769</v>
      </c>
      <c r="H39" s="84">
        <v>6.101954701726318</v>
      </c>
      <c r="I39" s="84">
        <v>33.71448286811718</v>
      </c>
      <c r="J39" s="84"/>
      <c r="K39" s="84">
        <v>-1.3146607001586228</v>
      </c>
      <c r="L39" s="84">
        <v>2.6081009288039132</v>
      </c>
      <c r="M39" s="84">
        <v>0.67324543994528552</v>
      </c>
      <c r="N39" s="84">
        <v>1.0277297736307625</v>
      </c>
      <c r="O39" s="84">
        <v>3.0156359137346711</v>
      </c>
      <c r="P39" s="84"/>
      <c r="Q39" s="84">
        <v>0.62019478870000455</v>
      </c>
      <c r="R39" s="84">
        <v>38.654417835294254</v>
      </c>
      <c r="S39" s="84"/>
      <c r="T39" s="84">
        <v>3.9139833535866737</v>
      </c>
      <c r="U39" s="84">
        <v>2.7473299177449793</v>
      </c>
      <c r="V39" s="84">
        <v>3.6904841871286469</v>
      </c>
      <c r="W39" s="84"/>
      <c r="X39" s="84">
        <v>2.6578691858157417</v>
      </c>
      <c r="Y39" s="84">
        <v>0.66996304571183307</v>
      </c>
      <c r="Z39" s="85">
        <v>43.627831142105173</v>
      </c>
      <c r="AA39" s="234" t="s">
        <v>116</v>
      </c>
      <c r="AB39" s="236"/>
      <c r="AC39" s="85">
        <v>327.51799999999997</v>
      </c>
      <c r="AD39" s="85">
        <v>342.78100000000001</v>
      </c>
      <c r="AE39" s="235">
        <v>-2.7105717473720858</v>
      </c>
    </row>
    <row r="40" spans="2:31">
      <c r="B40" s="105" t="s">
        <v>27</v>
      </c>
      <c r="C40" s="84">
        <v>39.473522545767295</v>
      </c>
      <c r="D40" s="84">
        <v>42.769102748829994</v>
      </c>
      <c r="E40" s="84">
        <v>36.58786538440058</v>
      </c>
      <c r="F40" s="84">
        <v>2.1864423817980767</v>
      </c>
      <c r="G40" s="84">
        <v>3.9947949826313263</v>
      </c>
      <c r="H40" s="84">
        <v>6.1812373644294025</v>
      </c>
      <c r="I40" s="84">
        <v>33.036781378100954</v>
      </c>
      <c r="J40" s="84"/>
      <c r="K40" s="84">
        <v>-0.1761082703834016</v>
      </c>
      <c r="L40" s="84">
        <v>3.2955802030626944</v>
      </c>
      <c r="M40" s="84">
        <v>1.1091378212646184</v>
      </c>
      <c r="N40" s="84">
        <v>0.16223793407722636</v>
      </c>
      <c r="O40" s="84">
        <v>1.4474840257252461</v>
      </c>
      <c r="P40" s="84"/>
      <c r="Q40" s="84">
        <v>2.0103341114146747</v>
      </c>
      <c r="R40" s="84">
        <v>38.81773505544232</v>
      </c>
      <c r="S40" s="84"/>
      <c r="T40" s="84">
        <v>3.4312904198639549</v>
      </c>
      <c r="U40" s="84">
        <v>2.7351472707167512</v>
      </c>
      <c r="V40" s="84">
        <v>3.6929374839437501</v>
      </c>
      <c r="W40" s="84"/>
      <c r="X40" s="84">
        <v>3.2838521596354253</v>
      </c>
      <c r="Y40" s="84">
        <v>1.9986060679874056</v>
      </c>
      <c r="Z40" s="85">
        <v>43.323392420333079</v>
      </c>
      <c r="AA40" s="234" t="s">
        <v>116</v>
      </c>
      <c r="AB40" s="236"/>
      <c r="AC40" s="85">
        <v>358.11599999999999</v>
      </c>
      <c r="AD40" s="85">
        <v>369.93400000000003</v>
      </c>
      <c r="AE40" s="235">
        <v>-1.4862634843472051</v>
      </c>
    </row>
    <row r="41" spans="2:31">
      <c r="B41" s="105" t="s">
        <v>28</v>
      </c>
      <c r="C41" s="84">
        <v>39.211902035656372</v>
      </c>
      <c r="D41" s="84">
        <v>42.459159935547049</v>
      </c>
      <c r="E41" s="84">
        <v>36.738960359361478</v>
      </c>
      <c r="F41" s="84">
        <v>1.9346248102420096</v>
      </c>
      <c r="G41" s="84">
        <v>3.785574765943557</v>
      </c>
      <c r="H41" s="84">
        <v>5.7201995761855668</v>
      </c>
      <c r="I41" s="84">
        <v>33.611645052821373</v>
      </c>
      <c r="J41" s="84"/>
      <c r="K41" s="84">
        <v>0.8303097461560115</v>
      </c>
      <c r="L41" s="84">
        <v>3.2472578998906791</v>
      </c>
      <c r="M41" s="84">
        <v>1.3126330896486693</v>
      </c>
      <c r="N41" s="84">
        <v>0.36785849364537404</v>
      </c>
      <c r="O41" s="84">
        <v>0.85018183713803186</v>
      </c>
      <c r="P41" s="84"/>
      <c r="Q41" s="84">
        <v>2.7649345563980212</v>
      </c>
      <c r="R41" s="84">
        <v>38.686816666379187</v>
      </c>
      <c r="S41" s="84"/>
      <c r="T41" s="84">
        <v>2.6615339181074456</v>
      </c>
      <c r="U41" s="84">
        <v>2.65764808894922</v>
      </c>
      <c r="V41" s="84">
        <v>3.8132936806055682</v>
      </c>
      <c r="W41" s="84"/>
      <c r="X41" s="84">
        <v>2.8643742001668318</v>
      </c>
      <c r="Y41" s="84">
        <v>2.3820508566741734</v>
      </c>
      <c r="Z41" s="85">
        <v>43.128040661316312</v>
      </c>
      <c r="AA41" s="234" t="s">
        <v>116</v>
      </c>
      <c r="AB41" s="236"/>
      <c r="AC41" s="85">
        <v>386.01799999999997</v>
      </c>
      <c r="AD41" s="85">
        <v>405.82299999999998</v>
      </c>
      <c r="AE41" s="235">
        <v>-0.37014129324643363</v>
      </c>
    </row>
    <row r="42" spans="2:31">
      <c r="B42" s="105" t="s">
        <v>29</v>
      </c>
      <c r="C42" s="84">
        <v>38.285466176786379</v>
      </c>
      <c r="D42" s="84">
        <v>40.417247750585808</v>
      </c>
      <c r="E42" s="84">
        <v>35.528355715388052</v>
      </c>
      <c r="F42" s="84">
        <v>1.4939461084485472</v>
      </c>
      <c r="G42" s="84">
        <v>3.3949459267492106</v>
      </c>
      <c r="H42" s="84">
        <v>4.8888920351977578</v>
      </c>
      <c r="I42" s="84">
        <v>32.700453304450214</v>
      </c>
      <c r="J42" s="84"/>
      <c r="K42" s="84">
        <v>0.62125608763659224</v>
      </c>
      <c r="L42" s="84">
        <v>2.1317815737994277</v>
      </c>
      <c r="M42" s="84">
        <v>0.63783546535088032</v>
      </c>
      <c r="N42" s="84">
        <v>1.3098870396458515</v>
      </c>
      <c r="O42" s="84">
        <v>1.3264664173601393</v>
      </c>
      <c r="P42" s="84"/>
      <c r="Q42" s="84">
        <v>2.1152021960851393</v>
      </c>
      <c r="R42" s="84">
        <v>37.074639805614815</v>
      </c>
      <c r="S42" s="84"/>
      <c r="T42" s="84">
        <v>2.6226057572732833</v>
      </c>
      <c r="U42" s="84">
        <v>1.3542499946906037</v>
      </c>
      <c r="V42" s="84">
        <v>3.9173905143507075</v>
      </c>
      <c r="W42" s="84"/>
      <c r="X42" s="84">
        <v>2.276905070355399</v>
      </c>
      <c r="Y42" s="84">
        <v>2.2603256926411106</v>
      </c>
      <c r="Z42" s="85">
        <v>42.305976964299617</v>
      </c>
      <c r="AA42" s="234" t="s">
        <v>116</v>
      </c>
      <c r="AB42" s="236"/>
      <c r="AC42" s="85">
        <v>423.77699999999999</v>
      </c>
      <c r="AD42" s="85">
        <v>438.30500000000001</v>
      </c>
      <c r="AE42" s="235">
        <v>0.11489776186999734</v>
      </c>
    </row>
    <row r="43" spans="2:31">
      <c r="B43" s="105" t="s">
        <v>30</v>
      </c>
      <c r="C43" s="84">
        <v>37.374422458543222</v>
      </c>
      <c r="D43" s="84">
        <v>39.292792941098995</v>
      </c>
      <c r="E43" s="84">
        <v>34.879443365269594</v>
      </c>
      <c r="F43" s="84">
        <v>0.92801720826611345</v>
      </c>
      <c r="G43" s="84">
        <v>3.4853323675632959</v>
      </c>
      <c r="H43" s="84">
        <v>4.4133495758294092</v>
      </c>
      <c r="I43" s="84">
        <v>32.480382796123749</v>
      </c>
      <c r="J43" s="84"/>
      <c r="K43" s="84">
        <v>1.14384880387285</v>
      </c>
      <c r="L43" s="84">
        <v>1.9183704825557784</v>
      </c>
      <c r="M43" s="84">
        <v>0.99035327428966502</v>
      </c>
      <c r="N43" s="84">
        <v>1.3562484223926954</v>
      </c>
      <c r="O43" s="84">
        <v>1.2027528928095104</v>
      </c>
      <c r="P43" s="84"/>
      <c r="Q43" s="84">
        <v>2.0718660121389636</v>
      </c>
      <c r="R43" s="84">
        <v>34.81270020414599</v>
      </c>
      <c r="S43" s="84"/>
      <c r="T43" s="84">
        <v>2.2899724536046264</v>
      </c>
      <c r="U43" s="84">
        <v>0.80927139235505208</v>
      </c>
      <c r="V43" s="84">
        <v>3.8104017822847043</v>
      </c>
      <c r="W43" s="84"/>
      <c r="X43" s="84">
        <v>2.1321568498337338</v>
      </c>
      <c r="Y43" s="84">
        <v>2.2856523794169181</v>
      </c>
      <c r="Z43" s="85">
        <v>41.853839484629987</v>
      </c>
      <c r="AA43" s="234" t="s">
        <v>116</v>
      </c>
      <c r="AB43" s="236"/>
      <c r="AC43" s="85">
        <v>455.59500000000003</v>
      </c>
      <c r="AD43" s="85">
        <v>482.00799999999998</v>
      </c>
      <c r="AE43" s="235">
        <v>0.26103195441837101</v>
      </c>
    </row>
    <row r="44" spans="2:31">
      <c r="B44" s="105" t="s">
        <v>31</v>
      </c>
      <c r="C44" s="84">
        <v>36.173421742579052</v>
      </c>
      <c r="D44" s="84">
        <v>37.16470454927304</v>
      </c>
      <c r="E44" s="84">
        <v>33.260722616642759</v>
      </c>
      <c r="F44" s="84">
        <v>0.2748787759200722</v>
      </c>
      <c r="G44" s="84">
        <v>3.6291031567102068</v>
      </c>
      <c r="H44" s="84">
        <v>3.9039819326302796</v>
      </c>
      <c r="I44" s="84">
        <v>31.648569340955181</v>
      </c>
      <c r="J44" s="84"/>
      <c r="K44" s="84">
        <v>1.8786078783726716</v>
      </c>
      <c r="L44" s="84">
        <v>0.99128280669399171</v>
      </c>
      <c r="M44" s="84">
        <v>0.71640403077391945</v>
      </c>
      <c r="N44" s="84">
        <v>1.9905755848255973</v>
      </c>
      <c r="O44" s="84">
        <v>0.82837173722684532</v>
      </c>
      <c r="P44" s="84"/>
      <c r="Q44" s="84">
        <v>2.153486654292744</v>
      </c>
      <c r="R44" s="84">
        <v>30.937151749131857</v>
      </c>
      <c r="S44" s="84"/>
      <c r="T44" s="84">
        <v>0.23424282326095705</v>
      </c>
      <c r="U44" s="84">
        <v>-0.63122482231538968</v>
      </c>
      <c r="V44" s="84">
        <v>3.6347687462636413</v>
      </c>
      <c r="W44" s="84"/>
      <c r="X44" s="84">
        <v>1.2284561073101734</v>
      </c>
      <c r="Y44" s="84">
        <v>2.3906599549089256</v>
      </c>
      <c r="Z44" s="85">
        <v>39.251790521664034</v>
      </c>
      <c r="AA44" s="234" t="s">
        <v>116</v>
      </c>
      <c r="AB44" s="236"/>
      <c r="AC44" s="85">
        <v>511.86200000000002</v>
      </c>
      <c r="AD44" s="85">
        <v>541.09699999999998</v>
      </c>
      <c r="AE44" s="235">
        <v>2.2199949134301562</v>
      </c>
    </row>
    <row r="45" spans="2:31">
      <c r="B45" s="105" t="s">
        <v>32</v>
      </c>
      <c r="C45" s="84">
        <v>35.542227799471412</v>
      </c>
      <c r="D45" s="84">
        <v>34.57302496442167</v>
      </c>
      <c r="E45" s="84">
        <v>31.049543265354767</v>
      </c>
      <c r="F45" s="84">
        <v>3.6104120075993916E-2</v>
      </c>
      <c r="G45" s="84">
        <v>3.4873775789909072</v>
      </c>
      <c r="H45" s="84">
        <v>3.5234816990669016</v>
      </c>
      <c r="I45" s="84">
        <v>31.144360396233957</v>
      </c>
      <c r="J45" s="84"/>
      <c r="K45" s="84">
        <v>1.0733056954991345</v>
      </c>
      <c r="L45" s="84">
        <v>-0.9692028350497397</v>
      </c>
      <c r="M45" s="84">
        <v>-1.0053069551257334</v>
      </c>
      <c r="N45" s="84">
        <v>3.6186493553837198</v>
      </c>
      <c r="O45" s="84">
        <v>1.540036704758853</v>
      </c>
      <c r="P45" s="84"/>
      <c r="Q45" s="84">
        <v>1.1094098155751284</v>
      </c>
      <c r="R45" s="84">
        <v>25.615300517305741</v>
      </c>
      <c r="S45" s="84"/>
      <c r="T45" s="84">
        <v>-1.2196532602370953</v>
      </c>
      <c r="U45" s="84">
        <v>-2.5420104737000764</v>
      </c>
      <c r="V45" s="84">
        <v>3.3597863196932205</v>
      </c>
      <c r="W45" s="84"/>
      <c r="X45" s="84">
        <v>-0.59116115056469654</v>
      </c>
      <c r="Y45" s="84">
        <v>1.4874515000601713</v>
      </c>
      <c r="Z45" s="85">
        <v>34.218994272414349</v>
      </c>
      <c r="AA45" s="234" t="s">
        <v>116</v>
      </c>
      <c r="AB45" s="236"/>
      <c r="AC45" s="85">
        <v>570.572</v>
      </c>
      <c r="AD45" s="85">
        <v>600.03200000000004</v>
      </c>
      <c r="AE45" s="235">
        <v>3.2692273358776731</v>
      </c>
    </row>
    <row r="46" spans="2:31" ht="15" customHeight="1">
      <c r="B46" s="105" t="s">
        <v>33</v>
      </c>
      <c r="C46" s="84">
        <v>34.708571120323782</v>
      </c>
      <c r="D46" s="84">
        <v>34.72824457274497</v>
      </c>
      <c r="E46" s="84">
        <v>30.518919038983576</v>
      </c>
      <c r="F46" s="84">
        <v>0.75742791821555433</v>
      </c>
      <c r="G46" s="84">
        <v>3.4518976155458354</v>
      </c>
      <c r="H46" s="84">
        <v>4.2093255337613895</v>
      </c>
      <c r="I46" s="84">
        <v>30.659330372796056</v>
      </c>
      <c r="J46" s="84"/>
      <c r="K46" s="84">
        <v>0.62433205154191496</v>
      </c>
      <c r="L46" s="84">
        <v>1.9673452421183228E-2</v>
      </c>
      <c r="M46" s="84">
        <v>-0.73775446579437109</v>
      </c>
      <c r="N46" s="84">
        <v>2.2765674902545014</v>
      </c>
      <c r="O46" s="84">
        <v>0.9144809729182154</v>
      </c>
      <c r="P46" s="84"/>
      <c r="Q46" s="84">
        <v>1.381759969757469</v>
      </c>
      <c r="R46" s="84">
        <v>23.015360745703749</v>
      </c>
      <c r="S46" s="84"/>
      <c r="T46" s="84">
        <v>-0.72585520021704264</v>
      </c>
      <c r="U46" s="84">
        <v>-1.1090115518070225</v>
      </c>
      <c r="V46" s="84">
        <v>3.1764692816492697</v>
      </c>
      <c r="W46" s="84"/>
      <c r="X46" s="84">
        <v>0.46914837749547422</v>
      </c>
      <c r="Y46" s="84">
        <v>1.8312348948317601</v>
      </c>
      <c r="Z46" s="85">
        <v>29.614574855106607</v>
      </c>
      <c r="AA46" s="234" t="s">
        <v>116</v>
      </c>
      <c r="AB46" s="236"/>
      <c r="AC46" s="85">
        <v>630.29100000000005</v>
      </c>
      <c r="AD46" s="85">
        <v>659.99400000000003</v>
      </c>
      <c r="AE46" s="235">
        <v>1.4164821003215025</v>
      </c>
    </row>
    <row r="47" spans="2:31">
      <c r="B47" s="105" t="s">
        <v>34</v>
      </c>
      <c r="C47" s="84">
        <v>33.904347314547913</v>
      </c>
      <c r="D47" s="84">
        <v>34.980145890934757</v>
      </c>
      <c r="E47" s="84">
        <v>30.847108653450199</v>
      </c>
      <c r="F47" s="84">
        <v>0.95814459674098462</v>
      </c>
      <c r="G47" s="84">
        <v>3.1748926407435736</v>
      </c>
      <c r="H47" s="84">
        <v>4.1330372374845581</v>
      </c>
      <c r="I47" s="84">
        <v>30.377963409612331</v>
      </c>
      <c r="J47" s="84"/>
      <c r="K47" s="84">
        <v>-0.10993188841415216</v>
      </c>
      <c r="L47" s="84">
        <v>1.0757985763868463</v>
      </c>
      <c r="M47" s="84">
        <v>0.11765397964586154</v>
      </c>
      <c r="N47" s="84">
        <v>1.0062356609212306</v>
      </c>
      <c r="O47" s="84">
        <v>1.2338215289812444</v>
      </c>
      <c r="P47" s="84"/>
      <c r="Q47" s="84">
        <v>0.84821270832683249</v>
      </c>
      <c r="R47" s="84">
        <v>21.673927169293311</v>
      </c>
      <c r="S47" s="84"/>
      <c r="T47" s="84">
        <v>-0.38752279545855634</v>
      </c>
      <c r="U47" s="84">
        <v>-0.12515442084828518</v>
      </c>
      <c r="V47" s="84">
        <v>2.9104653214894993</v>
      </c>
      <c r="W47" s="84"/>
      <c r="X47" s="84">
        <v>1.3880228248720512</v>
      </c>
      <c r="Y47" s="84">
        <v>1.1604369568120372</v>
      </c>
      <c r="Z47" s="85">
        <v>27.695599741161242</v>
      </c>
      <c r="AA47" s="234" t="s">
        <v>116</v>
      </c>
      <c r="AB47" s="236"/>
      <c r="AC47" s="85">
        <v>679.96</v>
      </c>
      <c r="AD47" s="85">
        <v>697.15099999999995</v>
      </c>
      <c r="AE47" s="235">
        <v>-1.0217645762486285</v>
      </c>
    </row>
    <row r="48" spans="2:31">
      <c r="B48" s="105" t="s">
        <v>35</v>
      </c>
      <c r="C48" s="84">
        <v>33.488151910259219</v>
      </c>
      <c r="D48" s="84">
        <v>36.80665040280293</v>
      </c>
      <c r="E48" s="84">
        <v>32.65615334021313</v>
      </c>
      <c r="F48" s="84">
        <v>1.2411553022104238</v>
      </c>
      <c r="G48" s="84">
        <v>2.9093417603793847</v>
      </c>
      <c r="H48" s="84">
        <v>4.1504970625898086</v>
      </c>
      <c r="I48" s="84">
        <v>30.267823104647775</v>
      </c>
      <c r="J48" s="84"/>
      <c r="K48" s="84">
        <v>0.69205848745657383</v>
      </c>
      <c r="L48" s="84">
        <v>3.3184984925437124</v>
      </c>
      <c r="M48" s="84">
        <v>2.0773431903332882</v>
      </c>
      <c r="N48" s="84">
        <v>-1.535943650878989</v>
      </c>
      <c r="O48" s="84">
        <v>-0.15065894800227442</v>
      </c>
      <c r="P48" s="84"/>
      <c r="Q48" s="84">
        <v>1.9332137896669981</v>
      </c>
      <c r="R48" s="84">
        <v>22.827781051564902</v>
      </c>
      <c r="S48" s="84"/>
      <c r="T48" s="84">
        <v>1.8181640453172503</v>
      </c>
      <c r="U48" s="84">
        <v>1.9205230503262782</v>
      </c>
      <c r="V48" s="84">
        <v>2.5071672250096708</v>
      </c>
      <c r="W48" s="84"/>
      <c r="X48" s="84">
        <v>3.3014619323648562</v>
      </c>
      <c r="Y48" s="84">
        <v>1.9161772294881418</v>
      </c>
      <c r="Z48" s="85">
        <v>28.582739730235847</v>
      </c>
      <c r="AA48" s="234" t="s">
        <v>116</v>
      </c>
      <c r="AB48" s="236"/>
      <c r="AC48" s="85">
        <v>716.10699999999997</v>
      </c>
      <c r="AD48" s="85">
        <v>726.30799999999999</v>
      </c>
      <c r="AE48" s="235">
        <v>-2.3618635752539774</v>
      </c>
    </row>
    <row r="49" spans="2:31">
      <c r="B49" s="105" t="s">
        <v>36</v>
      </c>
      <c r="C49" s="84">
        <v>32.111533064992329</v>
      </c>
      <c r="D49" s="84">
        <v>38.388518400138679</v>
      </c>
      <c r="E49" s="84">
        <v>34.505880568391738</v>
      </c>
      <c r="F49" s="84">
        <v>1.0325530497153166</v>
      </c>
      <c r="G49" s="84">
        <v>2.8500847820316264</v>
      </c>
      <c r="H49" s="84">
        <v>3.8826378317469428</v>
      </c>
      <c r="I49" s="84">
        <v>29.09080074326484</v>
      </c>
      <c r="J49" s="84"/>
      <c r="K49" s="84">
        <v>3.5998589073427949</v>
      </c>
      <c r="L49" s="84">
        <v>6.2769853351463514</v>
      </c>
      <c r="M49" s="84">
        <v>5.2444322854310341</v>
      </c>
      <c r="N49" s="84">
        <v>-4.3108818956503834</v>
      </c>
      <c r="O49" s="84">
        <v>-2.666308517562145</v>
      </c>
      <c r="P49" s="84"/>
      <c r="Q49" s="84">
        <v>4.632411957058113</v>
      </c>
      <c r="R49" s="84">
        <v>26.623625797620882</v>
      </c>
      <c r="S49" s="84"/>
      <c r="T49" s="84">
        <v>4.9028663369286694</v>
      </c>
      <c r="U49" s="84">
        <v>4.8963654782735881</v>
      </c>
      <c r="V49" s="84">
        <v>2.5568689697764246</v>
      </c>
      <c r="W49" s="84"/>
      <c r="X49" s="84">
        <v>6.2006002459491523</v>
      </c>
      <c r="Y49" s="84">
        <v>4.5560268678609122</v>
      </c>
      <c r="Z49" s="85">
        <v>33.675260440649865</v>
      </c>
      <c r="AA49" s="234" t="s">
        <v>116</v>
      </c>
      <c r="AB49" s="236"/>
      <c r="AC49" s="85">
        <v>738.36400000000003</v>
      </c>
      <c r="AD49" s="85">
        <v>758.34900000000005</v>
      </c>
      <c r="AE49" s="235">
        <v>-2.3444013260748875</v>
      </c>
    </row>
    <row r="50" spans="2:31">
      <c r="B50" s="105" t="s">
        <v>37</v>
      </c>
      <c r="C50" s="84">
        <v>31.284557207828712</v>
      </c>
      <c r="D50" s="84">
        <v>37.843655782104349</v>
      </c>
      <c r="E50" s="84">
        <v>34.34449895242475</v>
      </c>
      <c r="F50" s="84">
        <v>0.76370790536051925</v>
      </c>
      <c r="G50" s="84">
        <v>2.7354489243190758</v>
      </c>
      <c r="H50" s="84">
        <v>3.4991568296795958</v>
      </c>
      <c r="I50" s="84">
        <v>28.334610864121828</v>
      </c>
      <c r="J50" s="84"/>
      <c r="K50" s="84">
        <v>4.5365426329743768</v>
      </c>
      <c r="L50" s="84">
        <v>6.55909857427564</v>
      </c>
      <c r="M50" s="84">
        <v>5.7953906689151209</v>
      </c>
      <c r="N50" s="84">
        <v>-4.3971332209106233</v>
      </c>
      <c r="O50" s="84">
        <v>-3.1382851849698801</v>
      </c>
      <c r="P50" s="84"/>
      <c r="Q50" s="84">
        <v>5.3002505383348959</v>
      </c>
      <c r="R50" s="84">
        <v>31.105167342811818</v>
      </c>
      <c r="S50" s="84"/>
      <c r="T50" s="84">
        <v>6.3391077724973171</v>
      </c>
      <c r="U50" s="84">
        <v>5.8904389595789253</v>
      </c>
      <c r="V50" s="84">
        <v>2.6268588072972561</v>
      </c>
      <c r="W50" s="84"/>
      <c r="X50" s="84">
        <v>6.5495170933619509</v>
      </c>
      <c r="Y50" s="84">
        <v>5.2906690574212067</v>
      </c>
      <c r="Z50" s="85">
        <v>38.161760948438854</v>
      </c>
      <c r="AA50" s="234" t="s">
        <v>116</v>
      </c>
      <c r="AB50" s="236"/>
      <c r="AC50" s="85">
        <v>782.76</v>
      </c>
      <c r="AD50" s="85">
        <v>803.08199999999999</v>
      </c>
      <c r="AE50" s="235">
        <v>-1.5799355414515333</v>
      </c>
    </row>
    <row r="51" spans="2:31">
      <c r="B51" s="105" t="s">
        <v>38</v>
      </c>
      <c r="C51" s="84">
        <v>32.224989531294121</v>
      </c>
      <c r="D51" s="84">
        <v>37.571820191455593</v>
      </c>
      <c r="E51" s="84">
        <v>34.148675100061347</v>
      </c>
      <c r="F51" s="84">
        <v>0.79659547946672893</v>
      </c>
      <c r="G51" s="84">
        <v>2.626549611927508</v>
      </c>
      <c r="H51" s="84">
        <v>3.4231450913942369</v>
      </c>
      <c r="I51" s="84">
        <v>29.334287689775724</v>
      </c>
      <c r="J51" s="84"/>
      <c r="K51" s="84">
        <v>3.7232664628494097</v>
      </c>
      <c r="L51" s="84">
        <v>5.3468306601614612</v>
      </c>
      <c r="M51" s="84">
        <v>4.5502351806947328</v>
      </c>
      <c r="N51" s="84">
        <v>-2.9386631219141663</v>
      </c>
      <c r="O51" s="84">
        <v>-2.1116944040688428</v>
      </c>
      <c r="P51" s="84"/>
      <c r="Q51" s="84">
        <v>4.5198619423161386</v>
      </c>
      <c r="R51" s="84">
        <v>34.465341533707701</v>
      </c>
      <c r="S51" s="84"/>
      <c r="T51" s="84">
        <v>4.7506013419420183</v>
      </c>
      <c r="U51" s="84">
        <v>4.4726937197503096</v>
      </c>
      <c r="V51" s="84">
        <v>2.8213162328240187</v>
      </c>
      <c r="W51" s="84"/>
      <c r="X51" s="84">
        <v>5.5781160224760677</v>
      </c>
      <c r="Y51" s="84">
        <v>4.7511473046307442</v>
      </c>
      <c r="Z51" s="85">
        <v>41.379507629982371</v>
      </c>
      <c r="AA51" s="234" t="s">
        <v>116</v>
      </c>
      <c r="AB51" s="236"/>
      <c r="AC51" s="85">
        <v>821.49599999999998</v>
      </c>
      <c r="AD51" s="85">
        <v>841.42499999999995</v>
      </c>
      <c r="AE51" s="235">
        <v>-1.0219632191100345</v>
      </c>
    </row>
    <row r="52" spans="2:31">
      <c r="B52" s="105" t="s">
        <v>39</v>
      </c>
      <c r="C52" s="84">
        <v>33.18645010915229</v>
      </c>
      <c r="D52" s="84">
        <v>37.288751946674111</v>
      </c>
      <c r="E52" s="84">
        <v>33.993288086989345</v>
      </c>
      <c r="F52" s="84">
        <v>0.74345923269004111</v>
      </c>
      <c r="G52" s="84">
        <v>2.5520046269947279</v>
      </c>
      <c r="H52" s="84">
        <v>3.2954638596847685</v>
      </c>
      <c r="I52" s="84">
        <v>30.079852601126039</v>
      </c>
      <c r="J52" s="84"/>
      <c r="K52" s="84">
        <v>2.0063089153179057</v>
      </c>
      <c r="L52" s="84">
        <v>4.102301837521833</v>
      </c>
      <c r="M52" s="84">
        <v>3.3588426048317923</v>
      </c>
      <c r="N52" s="84">
        <v>-1.4732960757127802</v>
      </c>
      <c r="O52" s="84">
        <v>-0.12076238619889358</v>
      </c>
      <c r="P52" s="84"/>
      <c r="Q52" s="84">
        <v>2.7497681480079468</v>
      </c>
      <c r="R52" s="84">
        <v>35.953275252962158</v>
      </c>
      <c r="S52" s="84"/>
      <c r="T52" s="84">
        <v>4.0795593734162523</v>
      </c>
      <c r="U52" s="84">
        <v>3.6408722485370362</v>
      </c>
      <c r="V52" s="84">
        <v>3.0628442395185522</v>
      </c>
      <c r="W52" s="84"/>
      <c r="X52" s="84">
        <v>4.3133334333847824</v>
      </c>
      <c r="Y52" s="84">
        <v>2.9607997438708966</v>
      </c>
      <c r="Z52" s="85">
        <v>43.563363160209697</v>
      </c>
      <c r="AA52" s="234" t="s">
        <v>116</v>
      </c>
      <c r="AB52" s="236"/>
      <c r="AC52" s="85">
        <v>866.221</v>
      </c>
      <c r="AD52" s="85">
        <v>895.88499999999999</v>
      </c>
      <c r="AE52" s="235">
        <v>-2.2962820913837589</v>
      </c>
    </row>
    <row r="53" spans="2:31">
      <c r="B53" s="105" t="s">
        <v>40</v>
      </c>
      <c r="C53" s="84">
        <v>32.410648230270354</v>
      </c>
      <c r="D53" s="84">
        <v>35.539095860896353</v>
      </c>
      <c r="E53" s="84">
        <v>32.838532991256272</v>
      </c>
      <c r="F53" s="84">
        <v>0.34449266019719904</v>
      </c>
      <c r="G53" s="84">
        <v>2.3560702094428847</v>
      </c>
      <c r="H53" s="84">
        <v>2.7005628696400836</v>
      </c>
      <c r="I53" s="84">
        <v>29.624530040625253</v>
      </c>
      <c r="J53" s="84"/>
      <c r="K53" s="84">
        <v>2.3257389862673166</v>
      </c>
      <c r="L53" s="84">
        <v>3.1284476306259927</v>
      </c>
      <c r="M53" s="84">
        <v>2.7839549704287934</v>
      </c>
      <c r="N53" s="84">
        <v>-0.51030341312727945</v>
      </c>
      <c r="O53" s="84">
        <v>-5.2087428965802644E-2</v>
      </c>
      <c r="P53" s="84"/>
      <c r="Q53" s="84">
        <v>2.6702316464645159</v>
      </c>
      <c r="R53" s="237">
        <v>36.588632006933921</v>
      </c>
      <c r="S53" s="84"/>
      <c r="T53" s="84">
        <v>2.7153809212717999</v>
      </c>
      <c r="U53" s="84">
        <v>2.4467090946062293</v>
      </c>
      <c r="V53" s="84">
        <v>3.0275334541851802</v>
      </c>
      <c r="W53" s="84"/>
      <c r="X53" s="84">
        <v>3.3351432267443117</v>
      </c>
      <c r="Y53" s="84">
        <v>2.8769272425828345</v>
      </c>
      <c r="Z53" s="85">
        <v>44.195542037839033</v>
      </c>
      <c r="AA53" s="234" t="s">
        <v>116</v>
      </c>
      <c r="AB53" s="236"/>
      <c r="AC53" s="85">
        <v>924.548</v>
      </c>
      <c r="AD53" s="85">
        <v>948.38199999999995</v>
      </c>
      <c r="AE53" s="235">
        <v>2.0808682305499815E-3</v>
      </c>
    </row>
    <row r="54" spans="2:31">
      <c r="B54" s="105" t="s">
        <v>41</v>
      </c>
      <c r="C54" s="84">
        <v>34.613902693162586</v>
      </c>
      <c r="D54" s="84">
        <v>35.713457112613185</v>
      </c>
      <c r="E54" s="84">
        <v>32.893725620985172</v>
      </c>
      <c r="F54" s="84">
        <v>0.4974717291466853</v>
      </c>
      <c r="G54" s="84">
        <v>2.3222597624813308</v>
      </c>
      <c r="H54" s="84">
        <v>2.8197314916280161</v>
      </c>
      <c r="I54" s="84">
        <v>31.180177362188005</v>
      </c>
      <c r="J54" s="84"/>
      <c r="K54" s="84">
        <v>1.6913306416595786</v>
      </c>
      <c r="L54" s="84">
        <v>1.0995544194505955</v>
      </c>
      <c r="M54" s="84">
        <v>0.60208269030391037</v>
      </c>
      <c r="N54" s="84">
        <v>1.5467921721999995</v>
      </c>
      <c r="O54" s="84">
        <v>0.45754422084433172</v>
      </c>
      <c r="P54" s="84"/>
      <c r="Q54" s="84">
        <v>2.1888023708062634</v>
      </c>
      <c r="R54" s="84">
        <v>36.55906561358163</v>
      </c>
      <c r="S54" s="84"/>
      <c r="T54" s="84">
        <v>0.36696696572282034</v>
      </c>
      <c r="U54" s="84">
        <v>9.332126336897012E-2</v>
      </c>
      <c r="V54" s="84">
        <v>3.1001095825711924</v>
      </c>
      <c r="W54" s="84"/>
      <c r="X54" s="84">
        <v>1.2357558193731213</v>
      </c>
      <c r="Y54" s="84">
        <v>2.3250037707287898</v>
      </c>
      <c r="Z54" s="85">
        <v>42.70167646833395</v>
      </c>
      <c r="AA54" s="234">
        <v>36.6</v>
      </c>
      <c r="AB54" s="236"/>
      <c r="AC54" s="85">
        <v>965.48199999999997</v>
      </c>
      <c r="AD54" s="85">
        <v>985.80200000000002</v>
      </c>
      <c r="AE54" s="235">
        <v>2.1776635554191159</v>
      </c>
    </row>
    <row r="55" spans="2:31">
      <c r="B55" s="105" t="s">
        <v>42</v>
      </c>
      <c r="C55" s="84">
        <v>35.181286248839939</v>
      </c>
      <c r="D55" s="84">
        <v>35.17475626334442</v>
      </c>
      <c r="E55" s="84">
        <v>32.381505498049904</v>
      </c>
      <c r="F55" s="84">
        <v>0.51151553048217013</v>
      </c>
      <c r="G55" s="84">
        <v>2.2817352348123423</v>
      </c>
      <c r="H55" s="84">
        <v>2.7932507652945122</v>
      </c>
      <c r="I55" s="84">
        <v>31.775898812927789</v>
      </c>
      <c r="J55" s="84"/>
      <c r="K55" s="84">
        <v>0.66950658719889122</v>
      </c>
      <c r="L55" s="84">
        <v>-6.5299854955170661E-3</v>
      </c>
      <c r="M55" s="84">
        <v>-0.51804551597768722</v>
      </c>
      <c r="N55" s="84">
        <v>2.4574512081462561</v>
      </c>
      <c r="O55" s="84">
        <v>1.2698991049696775</v>
      </c>
      <c r="P55" s="84"/>
      <c r="Q55" s="84">
        <v>1.1810221176810616</v>
      </c>
      <c r="R55" s="84">
        <v>35.151273422887925</v>
      </c>
      <c r="S55" s="84"/>
      <c r="T55" s="84">
        <v>-0.44967854662310708</v>
      </c>
      <c r="U55" s="84">
        <v>-0.76064437105356364</v>
      </c>
      <c r="V55" s="84">
        <v>2.929885764829498</v>
      </c>
      <c r="W55" s="84"/>
      <c r="X55" s="84">
        <v>9.0331466021319418E-2</v>
      </c>
      <c r="Y55" s="84">
        <v>1.277883569197898</v>
      </c>
      <c r="Z55" s="85">
        <v>41.07172892249303</v>
      </c>
      <c r="AA55" s="234">
        <v>35.200000000000003</v>
      </c>
      <c r="AB55" s="236"/>
      <c r="AC55" s="85">
        <v>1010.722</v>
      </c>
      <c r="AD55" s="85">
        <v>1032.9639999999999</v>
      </c>
      <c r="AE55" s="235">
        <v>1.5040387841855107</v>
      </c>
    </row>
    <row r="56" spans="2:31">
      <c r="B56" s="105" t="s">
        <v>43</v>
      </c>
      <c r="C56" s="84">
        <v>35.876632271888177</v>
      </c>
      <c r="D56" s="84">
        <v>34.782530652039597</v>
      </c>
      <c r="E56" s="84">
        <v>32.021721426857404</v>
      </c>
      <c r="F56" s="84">
        <v>0.47416423711423972</v>
      </c>
      <c r="G56" s="84">
        <v>2.2866449880679531</v>
      </c>
      <c r="H56" s="84">
        <v>2.760809225182193</v>
      </c>
      <c r="I56" s="84">
        <v>32.52951835343422</v>
      </c>
      <c r="J56" s="84"/>
      <c r="K56" s="84">
        <v>-0.3988684870534267</v>
      </c>
      <c r="L56" s="84">
        <v>-1.0941016198485773</v>
      </c>
      <c r="M56" s="84">
        <v>-1.5682658569628174</v>
      </c>
      <c r="N56" s="84">
        <v>3.129540649262065</v>
      </c>
      <c r="O56" s="84">
        <v>1.960143279352675</v>
      </c>
      <c r="P56" s="84"/>
      <c r="Q56" s="84">
        <v>7.5295750060812919E-2</v>
      </c>
      <c r="R56" s="84">
        <v>32.461506515271523</v>
      </c>
      <c r="S56" s="84"/>
      <c r="T56" s="84">
        <v>-0.86320753825718433</v>
      </c>
      <c r="U56" s="84">
        <v>-0.82759089801170349</v>
      </c>
      <c r="V56" s="84">
        <v>2.4628387123592574</v>
      </c>
      <c r="W56" s="84"/>
      <c r="X56" s="84">
        <v>-0.95050137270499402</v>
      </c>
      <c r="Y56" s="84">
        <v>0.21889599720439626</v>
      </c>
      <c r="Z56" s="85">
        <v>38.576222444340736</v>
      </c>
      <c r="AA56" s="234">
        <v>32.6</v>
      </c>
      <c r="AB56" s="236"/>
      <c r="AC56" s="85">
        <v>1058.4939999999999</v>
      </c>
      <c r="AD56" s="85">
        <v>1088.366</v>
      </c>
      <c r="AE56" s="235">
        <v>1.7371792261445762</v>
      </c>
    </row>
    <row r="57" spans="2:31">
      <c r="B57" s="105" t="s">
        <v>44</v>
      </c>
      <c r="C57" s="84">
        <v>36.473216008385229</v>
      </c>
      <c r="D57" s="84">
        <v>35.104963381945034</v>
      </c>
      <c r="E57" s="84">
        <v>32.429121785880625</v>
      </c>
      <c r="F57" s="84">
        <v>0.42042785825882739</v>
      </c>
      <c r="G57" s="84">
        <v>2.255413737805573</v>
      </c>
      <c r="H57" s="84">
        <v>2.6758415960644011</v>
      </c>
      <c r="I57" s="84">
        <v>33.067436269508164</v>
      </c>
      <c r="J57" s="84"/>
      <c r="K57" s="84">
        <v>-0.87260960084991956</v>
      </c>
      <c r="L57" s="84">
        <v>-1.3682526264402011</v>
      </c>
      <c r="M57" s="84">
        <v>-1.7886804846990283</v>
      </c>
      <c r="N57" s="84">
        <v>3.3347960812713526</v>
      </c>
      <c r="O57" s="84">
        <v>2.4187251974222437</v>
      </c>
      <c r="P57" s="84"/>
      <c r="Q57" s="84">
        <v>-0.45218174259109195</v>
      </c>
      <c r="R57" s="84">
        <v>28.317152103559874</v>
      </c>
      <c r="S57" s="84"/>
      <c r="T57" s="84">
        <v>-3.1919313746869231</v>
      </c>
      <c r="U57" s="84">
        <v>-3.4125999133119937</v>
      </c>
      <c r="V57" s="84">
        <v>2.4299563598575302</v>
      </c>
      <c r="W57" s="84"/>
      <c r="X57" s="84">
        <v>-1.3441127985060231</v>
      </c>
      <c r="Y57" s="84">
        <v>-0.42804191465691394</v>
      </c>
      <c r="Z57" s="85">
        <v>35.748931431222587</v>
      </c>
      <c r="AA57" s="234">
        <v>28.4</v>
      </c>
      <c r="AB57" s="236"/>
      <c r="AC57" s="85">
        <v>1114.3409999999999</v>
      </c>
      <c r="AD57" s="85">
        <v>1137.1199999999999</v>
      </c>
      <c r="AE57" s="235">
        <v>1.1372700772403874</v>
      </c>
    </row>
    <row r="58" spans="2:31">
      <c r="B58" s="105" t="s">
        <v>45</v>
      </c>
      <c r="C58" s="84">
        <v>35.751028405054988</v>
      </c>
      <c r="D58" s="84">
        <v>36.32162733879214</v>
      </c>
      <c r="E58" s="84">
        <v>32.955102302777362</v>
      </c>
      <c r="F58" s="84">
        <v>1.0905473465284878</v>
      </c>
      <c r="G58" s="84">
        <v>2.2759776894862873</v>
      </c>
      <c r="H58" s="84">
        <v>3.3665250360147754</v>
      </c>
      <c r="I58" s="84">
        <v>32.48285557923294</v>
      </c>
      <c r="J58" s="84"/>
      <c r="K58" s="84">
        <v>-6.6725495374831301E-2</v>
      </c>
      <c r="L58" s="84">
        <v>0.57059893373714976</v>
      </c>
      <c r="M58" s="84">
        <v>-0.51994841279133808</v>
      </c>
      <c r="N58" s="84">
        <v>1.1918483884201114</v>
      </c>
      <c r="O58" s="84">
        <v>0.73862547100360465</v>
      </c>
      <c r="P58" s="84"/>
      <c r="Q58" s="84">
        <v>1.0238218511536568</v>
      </c>
      <c r="R58" s="84">
        <v>28.116787576224052</v>
      </c>
      <c r="S58" s="84"/>
      <c r="T58" s="84">
        <v>0.24032978346034992</v>
      </c>
      <c r="U58" s="84">
        <v>0.34648772462074989</v>
      </c>
      <c r="V58" s="84">
        <v>2.0134449379401023</v>
      </c>
      <c r="W58" s="84"/>
      <c r="X58" s="84">
        <v>0.4639206105122381</v>
      </c>
      <c r="Y58" s="84">
        <v>0.91714352792874498</v>
      </c>
      <c r="Z58" s="85">
        <v>34.488754977237619</v>
      </c>
      <c r="AA58" s="234">
        <v>28.2</v>
      </c>
      <c r="AB58" s="236"/>
      <c r="AC58" s="85">
        <v>1152.999</v>
      </c>
      <c r="AD58" s="85">
        <v>1175.81</v>
      </c>
      <c r="AE58" s="235">
        <v>0.4515378039368585</v>
      </c>
    </row>
    <row r="59" spans="2:31">
      <c r="B59" s="105" t="s">
        <v>46</v>
      </c>
      <c r="C59" s="84">
        <v>34.551344984934417</v>
      </c>
      <c r="D59" s="84">
        <v>37.562146053875487</v>
      </c>
      <c r="E59" s="84">
        <v>33.778587598331576</v>
      </c>
      <c r="F59" s="84">
        <v>1.4607372583530664</v>
      </c>
      <c r="G59" s="84">
        <v>2.3228211971908452</v>
      </c>
      <c r="H59" s="84">
        <v>3.7835584555439117</v>
      </c>
      <c r="I59" s="84">
        <v>31.443277225781959</v>
      </c>
      <c r="J59" s="84"/>
      <c r="K59" s="84">
        <v>1.42708272153547</v>
      </c>
      <c r="L59" s="84">
        <v>3.0108010689410754</v>
      </c>
      <c r="M59" s="84">
        <v>1.5500638105880085</v>
      </c>
      <c r="N59" s="84">
        <v>-1.29167848727138</v>
      </c>
      <c r="O59" s="84">
        <v>-1.1686973982188416</v>
      </c>
      <c r="P59" s="84"/>
      <c r="Q59" s="84">
        <v>2.8878199798885369</v>
      </c>
      <c r="R59" s="84">
        <v>29.737692928518385</v>
      </c>
      <c r="S59" s="84"/>
      <c r="T59" s="84">
        <v>1.7990202200576157</v>
      </c>
      <c r="U59" s="84">
        <v>1.9339198558864961</v>
      </c>
      <c r="V59" s="84">
        <v>1.8174644988987194</v>
      </c>
      <c r="W59" s="84"/>
      <c r="X59" s="84">
        <v>2.5630930807487218</v>
      </c>
      <c r="Y59" s="84">
        <v>2.4401119916961833</v>
      </c>
      <c r="Z59" s="85">
        <v>34.903936736950669</v>
      </c>
      <c r="AA59" s="234">
        <v>29.8</v>
      </c>
      <c r="AB59" s="236"/>
      <c r="AC59" s="85">
        <v>1209.047</v>
      </c>
      <c r="AD59" s="85">
        <v>1241.5219999999999</v>
      </c>
      <c r="AE59" s="235">
        <v>-0.4265772996798205</v>
      </c>
    </row>
    <row r="60" spans="2:31">
      <c r="B60" s="105" t="s">
        <v>47</v>
      </c>
      <c r="C60" s="84">
        <v>35.443591830589646</v>
      </c>
      <c r="D60" s="84">
        <v>38.8698605968506</v>
      </c>
      <c r="E60" s="84">
        <v>34.944412817750262</v>
      </c>
      <c r="F60" s="84">
        <v>1.7025093821503117</v>
      </c>
      <c r="G60" s="84">
        <v>2.2229383969500365</v>
      </c>
      <c r="H60" s="84">
        <v>3.9254477791003479</v>
      </c>
      <c r="I60" s="84">
        <v>32.282908882187158</v>
      </c>
      <c r="J60" s="84"/>
      <c r="K60" s="84">
        <v>1.8751232694554001</v>
      </c>
      <c r="L60" s="84">
        <v>3.4262687662609559</v>
      </c>
      <c r="M60" s="84">
        <v>1.723759384110644</v>
      </c>
      <c r="N60" s="84">
        <v>-1.7196034796682174</v>
      </c>
      <c r="O60" s="84">
        <v>-1.8709673650129734</v>
      </c>
      <c r="P60" s="84"/>
      <c r="Q60" s="84">
        <v>3.577632651605712</v>
      </c>
      <c r="R60" s="84">
        <v>30.913424832994906</v>
      </c>
      <c r="S60" s="84"/>
      <c r="T60" s="84">
        <v>3.0887779602193688</v>
      </c>
      <c r="U60" s="84">
        <v>3.1354338685824592</v>
      </c>
      <c r="V60" s="84">
        <v>1.8402031217899559</v>
      </c>
      <c r="W60" s="84"/>
      <c r="X60" s="84">
        <v>2.9874679877737993</v>
      </c>
      <c r="Y60" s="84">
        <v>3.1388318731185554</v>
      </c>
      <c r="Z60" s="85">
        <v>36.672014453137862</v>
      </c>
      <c r="AA60" s="234">
        <v>31</v>
      </c>
      <c r="AB60" s="236"/>
      <c r="AC60" s="85">
        <v>1275.2940000000001</v>
      </c>
      <c r="AD60" s="85">
        <v>1308.4929999999999</v>
      </c>
      <c r="AE60" s="235">
        <v>0.4733586905614402</v>
      </c>
    </row>
    <row r="61" spans="2:31">
      <c r="B61" s="105" t="s">
        <v>48</v>
      </c>
      <c r="C61" s="84">
        <v>36.082391278110791</v>
      </c>
      <c r="D61" s="84">
        <v>39.997228591990627</v>
      </c>
      <c r="E61" s="84">
        <v>35.686720634622631</v>
      </c>
      <c r="F61" s="84">
        <v>2.0842180233900875</v>
      </c>
      <c r="G61" s="84">
        <v>2.2262899339779088</v>
      </c>
      <c r="H61" s="84">
        <v>4.3105079573679967</v>
      </c>
      <c r="I61" s="84">
        <v>32.941387700610456</v>
      </c>
      <c r="J61" s="84"/>
      <c r="K61" s="84">
        <v>2.3371746023672184</v>
      </c>
      <c r="L61" s="84">
        <v>3.9148373138798367</v>
      </c>
      <c r="M61" s="84">
        <v>1.8306192904897494</v>
      </c>
      <c r="N61" s="84">
        <v>-2.1526092210406489</v>
      </c>
      <c r="O61" s="84">
        <v>-2.6591645329181177</v>
      </c>
      <c r="P61" s="84"/>
      <c r="Q61" s="84">
        <v>4.4213926257573055</v>
      </c>
      <c r="R61" s="84">
        <v>33.430818732283626</v>
      </c>
      <c r="S61" s="84"/>
      <c r="T61" s="84">
        <v>3.0627783514294351</v>
      </c>
      <c r="U61" s="84">
        <v>3.1562016214226856</v>
      </c>
      <c r="V61" s="84">
        <v>1.948106130026716</v>
      </c>
      <c r="W61" s="84"/>
      <c r="X61" s="84">
        <v>3.3748597533446869</v>
      </c>
      <c r="Y61" s="84">
        <v>3.8814150652221562</v>
      </c>
      <c r="Z61" s="85">
        <v>39.158728668725857</v>
      </c>
      <c r="AA61" s="234">
        <v>33.5</v>
      </c>
      <c r="AB61" s="236"/>
      <c r="AC61" s="85">
        <v>1342.278</v>
      </c>
      <c r="AD61" s="85">
        <v>1378.6679999999999</v>
      </c>
      <c r="AE61" s="235">
        <v>0.8237671475303614</v>
      </c>
    </row>
    <row r="62" spans="2:31">
      <c r="B62" s="105" t="s">
        <v>49</v>
      </c>
      <c r="C62" s="84">
        <v>36.70161931638247</v>
      </c>
      <c r="D62" s="84">
        <v>39.946585782951082</v>
      </c>
      <c r="E62" s="84">
        <v>35.777743372484991</v>
      </c>
      <c r="F62" s="84">
        <v>1.8995474922060285</v>
      </c>
      <c r="G62" s="84">
        <v>2.2692949182600621</v>
      </c>
      <c r="H62" s="84">
        <v>4.1688424104660902</v>
      </c>
      <c r="I62" s="84">
        <v>33.299084428242679</v>
      </c>
      <c r="J62" s="84"/>
      <c r="K62" s="84">
        <v>1.6979418230410319</v>
      </c>
      <c r="L62" s="84">
        <v>3.2449664665686115</v>
      </c>
      <c r="M62" s="84">
        <v>1.3454189743625831</v>
      </c>
      <c r="N62" s="84">
        <v>-1.5298000661519948</v>
      </c>
      <c r="O62" s="84">
        <v>-1.8823229148304432</v>
      </c>
      <c r="P62" s="84"/>
      <c r="Q62" s="84">
        <v>3.5974893152470599</v>
      </c>
      <c r="R62" s="84">
        <v>34.287346362616496</v>
      </c>
      <c r="S62" s="84"/>
      <c r="T62" s="84">
        <v>3.0289168666474309</v>
      </c>
      <c r="U62" s="84">
        <v>3.0289168666474309</v>
      </c>
      <c r="V62" s="84">
        <v>1.9759741584973642</v>
      </c>
      <c r="W62" s="84"/>
      <c r="X62" s="84">
        <v>3.0199089354455055</v>
      </c>
      <c r="Y62" s="84">
        <v>3.3724317841239539</v>
      </c>
      <c r="Z62" s="85">
        <v>40.44730008374561</v>
      </c>
      <c r="AA62" s="234">
        <v>34.4</v>
      </c>
      <c r="AB62" s="236"/>
      <c r="AC62" s="85">
        <v>1420.97</v>
      </c>
      <c r="AD62" s="85">
        <v>1456.5139999999999</v>
      </c>
      <c r="AE62" s="235">
        <v>0.37553883834475243</v>
      </c>
    </row>
    <row r="63" spans="2:31">
      <c r="B63" s="105" t="s">
        <v>50</v>
      </c>
      <c r="C63" s="84">
        <v>37.10885284109888</v>
      </c>
      <c r="D63" s="84">
        <v>39.943063100359346</v>
      </c>
      <c r="E63" s="84">
        <v>35.787919457674683</v>
      </c>
      <c r="F63" s="84">
        <v>1.8544815966526049</v>
      </c>
      <c r="G63" s="84">
        <v>2.3006620460320586</v>
      </c>
      <c r="H63" s="84">
        <v>4.1551436426846635</v>
      </c>
      <c r="I63" s="84">
        <v>33.759239981101679</v>
      </c>
      <c r="J63" s="84"/>
      <c r="K63" s="84">
        <v>1.2502364674003228</v>
      </c>
      <c r="L63" s="84">
        <v>2.834210259260479</v>
      </c>
      <c r="M63" s="84">
        <v>0.97972866260787395</v>
      </c>
      <c r="N63" s="84">
        <v>-0.98658367177140838</v>
      </c>
      <c r="O63" s="84">
        <v>-1.2570914765638572</v>
      </c>
      <c r="P63" s="84"/>
      <c r="Q63" s="84">
        <v>3.1047180640529275</v>
      </c>
      <c r="R63" s="84">
        <v>35.061078468816149</v>
      </c>
      <c r="S63" s="84"/>
      <c r="T63" s="84">
        <v>2.5163260107946233</v>
      </c>
      <c r="U63" s="84">
        <v>2.4029495357075414</v>
      </c>
      <c r="V63" s="84">
        <v>2.0460858233706078</v>
      </c>
      <c r="W63" s="84"/>
      <c r="X63" s="84">
        <v>2.6483857461509457</v>
      </c>
      <c r="Y63" s="84">
        <v>2.9188935509433946</v>
      </c>
      <c r="Z63" s="85">
        <v>41.534702139770943</v>
      </c>
      <c r="AA63" s="234">
        <v>35.200000000000003</v>
      </c>
      <c r="AB63" s="236"/>
      <c r="AC63" s="85">
        <v>1487.963</v>
      </c>
      <c r="AD63" s="85">
        <v>1526.479</v>
      </c>
      <c r="AE63" s="235">
        <v>0.39080007424699659</v>
      </c>
    </row>
    <row r="64" spans="2:31">
      <c r="B64" s="105" t="s">
        <v>51</v>
      </c>
      <c r="C64" s="84">
        <v>37.258707093113266</v>
      </c>
      <c r="D64" s="84">
        <v>40.265994140496623</v>
      </c>
      <c r="E64" s="84">
        <v>36.122096173199317</v>
      </c>
      <c r="F64" s="84">
        <v>1.8132425286864873</v>
      </c>
      <c r="G64" s="84">
        <v>2.3306554386108216</v>
      </c>
      <c r="H64" s="84">
        <v>4.1438979672973097</v>
      </c>
      <c r="I64" s="84">
        <v>33.748237905281783</v>
      </c>
      <c r="J64" s="84"/>
      <c r="K64" s="84">
        <v>2.021967662948104</v>
      </c>
      <c r="L64" s="84">
        <v>3.0072870473833571</v>
      </c>
      <c r="M64" s="84">
        <v>1.1940445186968698</v>
      </c>
      <c r="N64" s="84">
        <v>-1.1860038148672614</v>
      </c>
      <c r="O64" s="84">
        <v>-2.0139269591184954</v>
      </c>
      <c r="P64" s="84"/>
      <c r="Q64" s="84">
        <v>3.8352101916345909</v>
      </c>
      <c r="R64" s="84">
        <v>35.618676695827681</v>
      </c>
      <c r="S64" s="84"/>
      <c r="T64" s="84">
        <v>2.1226819959068988</v>
      </c>
      <c r="U64" s="84">
        <v>1.8584874415054748</v>
      </c>
      <c r="V64" s="84">
        <v>2.1188530893213713</v>
      </c>
      <c r="W64" s="84"/>
      <c r="X64" s="84">
        <v>2.95457576672259</v>
      </c>
      <c r="Y64" s="84">
        <v>3.7824989109738234</v>
      </c>
      <c r="Z64" s="85">
        <v>42.240880342202146</v>
      </c>
      <c r="AA64" s="234">
        <v>35.799999999999997</v>
      </c>
      <c r="AB64" s="236"/>
      <c r="AC64" s="85">
        <v>1567.027</v>
      </c>
      <c r="AD64" s="85">
        <v>1592.423</v>
      </c>
      <c r="AE64" s="235">
        <v>1.4995262588036695</v>
      </c>
    </row>
    <row r="65" spans="1:69">
      <c r="B65" s="105" t="s">
        <v>52</v>
      </c>
      <c r="C65" s="84">
        <v>35.941717601557166</v>
      </c>
      <c r="D65" s="84">
        <v>43.480712949524879</v>
      </c>
      <c r="E65" s="84">
        <v>37.937493763396859</v>
      </c>
      <c r="F65" s="84">
        <v>3.0212947630217113</v>
      </c>
      <c r="G65" s="84">
        <v>2.5219244231063151</v>
      </c>
      <c r="H65" s="84">
        <v>5.5432191861280264</v>
      </c>
      <c r="I65" s="84">
        <v>32.221733819883113</v>
      </c>
      <c r="J65" s="84"/>
      <c r="K65" s="84">
        <v>4.1857237703655228</v>
      </c>
      <c r="L65" s="84">
        <v>7.5389953479677194</v>
      </c>
      <c r="M65" s="84">
        <v>4.5177005849460086</v>
      </c>
      <c r="N65" s="84">
        <v>-5.4983156434848182</v>
      </c>
      <c r="O65" s="84">
        <v>-5.1663388289043315</v>
      </c>
      <c r="P65" s="84"/>
      <c r="Q65" s="84">
        <v>7.2070185333872328</v>
      </c>
      <c r="R65" s="84">
        <v>50.517139697988114</v>
      </c>
      <c r="S65" s="84"/>
      <c r="T65" s="84">
        <v>10.34669829492849</v>
      </c>
      <c r="U65" s="84">
        <v>10.983368637243794</v>
      </c>
      <c r="V65" s="84">
        <v>2.121266090436114</v>
      </c>
      <c r="W65" s="84"/>
      <c r="X65" s="84">
        <v>6.8572951520594367</v>
      </c>
      <c r="Y65" s="84">
        <v>6.525318337478951</v>
      </c>
      <c r="Z65" s="85">
        <v>53.518454661316142</v>
      </c>
      <c r="AA65" s="234">
        <v>50.5</v>
      </c>
      <c r="AB65" s="236"/>
      <c r="AC65" s="85">
        <v>1583.394</v>
      </c>
      <c r="AD65" s="85">
        <v>1558.2829999999999</v>
      </c>
      <c r="AE65" s="235">
        <v>-1.2637641326824394</v>
      </c>
    </row>
    <row r="66" spans="1:69">
      <c r="B66" s="105" t="s">
        <v>53</v>
      </c>
      <c r="C66" s="84">
        <v>36.120912221687782</v>
      </c>
      <c r="D66" s="84">
        <v>46.362558611851043</v>
      </c>
      <c r="E66" s="84">
        <v>40.680291366788978</v>
      </c>
      <c r="F66" s="84">
        <v>3.0038473584396903</v>
      </c>
      <c r="G66" s="84">
        <v>2.6784198866223758</v>
      </c>
      <c r="H66" s="84">
        <v>5.6822672450620653</v>
      </c>
      <c r="I66" s="84">
        <v>32.271055913192015</v>
      </c>
      <c r="J66" s="84"/>
      <c r="K66" s="84">
        <v>5.1785416448826895</v>
      </c>
      <c r="L66" s="84">
        <v>10.241646390163266</v>
      </c>
      <c r="M66" s="84">
        <v>7.2377990317235739</v>
      </c>
      <c r="N66" s="84">
        <v>-8.311882618099558</v>
      </c>
      <c r="O66" s="84">
        <v>-6.2526252312586728</v>
      </c>
      <c r="P66" s="84"/>
      <c r="Q66" s="84">
        <v>8.1823890033223794</v>
      </c>
      <c r="R66" s="84">
        <v>64.5</v>
      </c>
      <c r="S66" s="84"/>
      <c r="T66" s="84">
        <v>12.719404149408422</v>
      </c>
      <c r="U66" s="84">
        <v>12.859348850435943</v>
      </c>
      <c r="V66" s="84">
        <v>1.8085851110366733</v>
      </c>
      <c r="W66" s="84"/>
      <c r="X66" s="84">
        <v>10.083191840807618</v>
      </c>
      <c r="Y66" s="84">
        <v>8.023934453966735</v>
      </c>
      <c r="Z66" s="85">
        <v>70.60130106940808</v>
      </c>
      <c r="AA66" s="234">
        <v>63.7</v>
      </c>
      <c r="AB66" s="236"/>
      <c r="AC66" s="85">
        <v>1561.3309999999999</v>
      </c>
      <c r="AD66" s="85">
        <v>1594.09</v>
      </c>
      <c r="AE66" s="235">
        <v>-3.613009120608794</v>
      </c>
      <c r="AF66" s="118"/>
    </row>
    <row r="67" spans="1:69">
      <c r="B67" s="105" t="s">
        <v>54</v>
      </c>
      <c r="C67" s="84">
        <v>37.008195162879012</v>
      </c>
      <c r="D67" s="84">
        <v>45.704193995120441</v>
      </c>
      <c r="E67" s="84">
        <v>40.666027179826237</v>
      </c>
      <c r="F67" s="84">
        <v>2.4407012929982326</v>
      </c>
      <c r="G67" s="84">
        <v>2.5974655222959706</v>
      </c>
      <c r="H67" s="84">
        <v>5.0381668152942032</v>
      </c>
      <c r="I67" s="84">
        <v>33.166306239780582</v>
      </c>
      <c r="J67" s="84"/>
      <c r="K67" s="84">
        <v>4.7121970276510616</v>
      </c>
      <c r="L67" s="84">
        <v>8.6959988322414219</v>
      </c>
      <c r="M67" s="84">
        <v>6.2552975392431902</v>
      </c>
      <c r="N67" s="84">
        <v>-6.1407296283166737</v>
      </c>
      <c r="O67" s="84">
        <v>-4.597629116724546</v>
      </c>
      <c r="P67" s="84"/>
      <c r="Q67" s="84">
        <v>7.1528983206492951</v>
      </c>
      <c r="R67" s="84">
        <v>70.8</v>
      </c>
      <c r="S67" s="84"/>
      <c r="T67" s="84">
        <v>8.2192662992479502</v>
      </c>
      <c r="U67" s="84">
        <v>7.730451390209228</v>
      </c>
      <c r="V67" s="84">
        <v>2.5239286244368202</v>
      </c>
      <c r="W67" s="84"/>
      <c r="X67" s="84">
        <v>8.7846233671926086</v>
      </c>
      <c r="Y67" s="84">
        <v>7.2415228556004809</v>
      </c>
      <c r="Z67" s="85">
        <v>76.09063376662246</v>
      </c>
      <c r="AA67" s="234">
        <v>70.5</v>
      </c>
      <c r="AB67" s="236"/>
      <c r="AC67" s="85">
        <v>1630.4739999999999</v>
      </c>
      <c r="AD67" s="85">
        <v>1651.191</v>
      </c>
      <c r="AE67" s="235">
        <v>-1.6409973749407385</v>
      </c>
      <c r="AF67" s="118"/>
    </row>
    <row r="68" spans="1:69">
      <c r="B68" s="105" t="s">
        <v>55</v>
      </c>
      <c r="C68" s="84">
        <v>37.390268477256733</v>
      </c>
      <c r="D68" s="84">
        <v>44.647267601319172</v>
      </c>
      <c r="E68" s="84">
        <v>40.193149019476451</v>
      </c>
      <c r="F68" s="84">
        <v>1.8363576314265335</v>
      </c>
      <c r="G68" s="84">
        <v>2.6177609504161903</v>
      </c>
      <c r="H68" s="84">
        <v>4.4541185818427236</v>
      </c>
      <c r="I68" s="84">
        <v>33.482952723304251</v>
      </c>
      <c r="J68" s="84"/>
      <c r="K68" s="84">
        <v>4.2876800147446357</v>
      </c>
      <c r="L68" s="84">
        <v>7.2569991240624354</v>
      </c>
      <c r="M68" s="84">
        <v>5.4206414926359017</v>
      </c>
      <c r="N68" s="84">
        <v>-4.655452591674285</v>
      </c>
      <c r="O68" s="84">
        <v>-3.522491113783019</v>
      </c>
      <c r="P68" s="84"/>
      <c r="Q68" s="84">
        <v>6.1240376461711685</v>
      </c>
      <c r="R68" s="84">
        <v>74.2</v>
      </c>
      <c r="S68" s="84"/>
      <c r="T68" s="84">
        <v>7.0405276686179814</v>
      </c>
      <c r="U68" s="84">
        <v>6.4502271215159928</v>
      </c>
      <c r="V68" s="84">
        <v>2.6107007979168961</v>
      </c>
      <c r="W68" s="84"/>
      <c r="X68" s="84">
        <v>7.4185449863344157</v>
      </c>
      <c r="Y68" s="84">
        <v>6.2855835084431488</v>
      </c>
      <c r="Z68" s="85">
        <v>82.216193835888546</v>
      </c>
      <c r="AA68" s="234">
        <v>74.599999999999994</v>
      </c>
      <c r="AB68" s="236"/>
      <c r="AC68" s="85">
        <v>1671.3520000000001</v>
      </c>
      <c r="AD68" s="85">
        <v>1698.6310000000001</v>
      </c>
      <c r="AE68" s="235">
        <v>-1.6095240058062359</v>
      </c>
      <c r="AF68" s="118"/>
    </row>
    <row r="69" spans="1:69">
      <c r="A69" s="122"/>
      <c r="B69" s="111" t="s">
        <v>56</v>
      </c>
      <c r="C69" s="84">
        <v>36.873206047772328</v>
      </c>
      <c r="D69" s="84">
        <v>44.048204296162737</v>
      </c>
      <c r="E69" s="84">
        <v>39.575375090548086</v>
      </c>
      <c r="F69" s="84">
        <v>1.869966293819916</v>
      </c>
      <c r="G69" s="84">
        <v>2.6028629117947313</v>
      </c>
      <c r="H69" s="84">
        <v>4.472829205614647</v>
      </c>
      <c r="I69" s="84">
        <v>32.759789760524569</v>
      </c>
      <c r="J69" s="84"/>
      <c r="K69" s="84">
        <v>4.1901509792198182</v>
      </c>
      <c r="L69" s="84">
        <v>7.174998248390402</v>
      </c>
      <c r="M69" s="84">
        <v>5.3050319545704854</v>
      </c>
      <c r="N69" s="84">
        <v>-4.9408129668908147</v>
      </c>
      <c r="O69" s="84">
        <v>-3.8259319915401484</v>
      </c>
      <c r="P69" s="84"/>
      <c r="Q69" s="84">
        <v>6.060117273039733</v>
      </c>
      <c r="R69" s="84">
        <v>77.5</v>
      </c>
      <c r="S69" s="84"/>
      <c r="T69" s="84">
        <v>5.5508363429170986</v>
      </c>
      <c r="U69" s="84">
        <v>5.0309701948426824</v>
      </c>
      <c r="V69" s="84">
        <v>2.2487772027865938</v>
      </c>
      <c r="W69" s="84"/>
      <c r="X69" s="84">
        <v>7.2483631859722992</v>
      </c>
      <c r="Y69" s="84">
        <v>6.1334822106216329</v>
      </c>
      <c r="Z69" s="85">
        <v>83.848364459870197</v>
      </c>
      <c r="AA69" s="234">
        <v>76.2</v>
      </c>
      <c r="AB69" s="238"/>
      <c r="AC69" s="85">
        <v>1726.9829999999999</v>
      </c>
      <c r="AD69" s="85">
        <v>1762.71</v>
      </c>
      <c r="AE69" s="235">
        <v>-1.5859523483788394</v>
      </c>
      <c r="AF69" s="118"/>
    </row>
    <row r="70" spans="1:69">
      <c r="A70" s="122"/>
      <c r="B70" s="111" t="s">
        <v>57</v>
      </c>
      <c r="C70" s="84">
        <v>36.754912252726321</v>
      </c>
      <c r="D70" s="84">
        <v>42.428198722548522</v>
      </c>
      <c r="E70" s="84">
        <v>38.428688176043799</v>
      </c>
      <c r="F70" s="84">
        <v>1.4429465543359821</v>
      </c>
      <c r="G70" s="84">
        <v>2.5565639921687437</v>
      </c>
      <c r="H70" s="84">
        <v>3.9995105465047263</v>
      </c>
      <c r="I70" s="84">
        <v>32.647710863652875</v>
      </c>
      <c r="J70" s="84"/>
      <c r="K70" s="84">
        <v>3.1755300092569154</v>
      </c>
      <c r="L70" s="84">
        <v>5.6732864698222025</v>
      </c>
      <c r="M70" s="84">
        <v>4.23033991548622</v>
      </c>
      <c r="N70" s="84">
        <v>-3.6024109460405205</v>
      </c>
      <c r="O70" s="84">
        <v>-2.5476010398112163</v>
      </c>
      <c r="P70" s="84"/>
      <c r="Q70" s="84">
        <v>4.6184765635928988</v>
      </c>
      <c r="R70" s="84">
        <v>79.2</v>
      </c>
      <c r="S70" s="84"/>
      <c r="T70" s="84">
        <v>4.3426816736208931</v>
      </c>
      <c r="U70" s="84">
        <v>3.5769970145551508</v>
      </c>
      <c r="V70" s="84">
        <v>2.1060895987810171</v>
      </c>
      <c r="W70" s="84"/>
      <c r="X70" s="84">
        <v>5.5686408695883278</v>
      </c>
      <c r="Y70" s="84">
        <v>4.5138309633590241</v>
      </c>
      <c r="Z70" s="84">
        <v>85.254991982707452</v>
      </c>
      <c r="AA70" s="234">
        <v>76.900000000000006</v>
      </c>
      <c r="AB70" s="238"/>
      <c r="AC70" s="85">
        <v>1806.096</v>
      </c>
      <c r="AD70" s="85">
        <v>1845.771</v>
      </c>
      <c r="AE70" s="235">
        <v>-1.4752388731070738</v>
      </c>
      <c r="AF70" s="118"/>
    </row>
    <row r="71" spans="1:69">
      <c r="A71" s="122"/>
      <c r="B71" s="111" t="s">
        <v>58</v>
      </c>
      <c r="C71" s="87">
        <v>36.81588061604662</v>
      </c>
      <c r="D71" s="87">
        <v>41.979650268644811</v>
      </c>
      <c r="E71" s="87">
        <v>37.563043173479144</v>
      </c>
      <c r="F71" s="87">
        <v>1.8972257005581865</v>
      </c>
      <c r="G71" s="87">
        <v>2.5193813946074868</v>
      </c>
      <c r="H71" s="87">
        <v>4.4166070951656726</v>
      </c>
      <c r="I71" s="87">
        <v>32.607547216078494</v>
      </c>
      <c r="J71" s="87"/>
      <c r="K71" s="87">
        <v>2.6976956080431216</v>
      </c>
      <c r="L71" s="87">
        <v>5.163769652598198</v>
      </c>
      <c r="M71" s="87">
        <v>3.2665439520400108</v>
      </c>
      <c r="N71" s="87">
        <v>-3.3725199198036995</v>
      </c>
      <c r="O71" s="87">
        <v>-2.8036715758068103</v>
      </c>
      <c r="P71" s="87"/>
      <c r="Q71" s="87">
        <v>4.5949213086013083</v>
      </c>
      <c r="R71" s="87">
        <v>81.599999999999994</v>
      </c>
      <c r="S71" s="87"/>
      <c r="T71" s="87">
        <v>4.5066440215001151</v>
      </c>
      <c r="U71" s="87">
        <v>4.1865304971435</v>
      </c>
      <c r="V71" s="87">
        <v>1.8350687697672101</v>
      </c>
      <c r="W71" s="87"/>
      <c r="X71" s="87">
        <v>5.0221307459844544</v>
      </c>
      <c r="Y71" s="87">
        <v>4.4532824019875656</v>
      </c>
      <c r="Z71" s="87">
        <v>86.433796738307066</v>
      </c>
      <c r="AA71" s="234">
        <v>79.099999999999994</v>
      </c>
      <c r="AB71" s="238"/>
      <c r="AC71" s="239">
        <v>1875.8969999999999</v>
      </c>
      <c r="AD71" s="87">
        <v>1905.355</v>
      </c>
      <c r="AE71" s="240">
        <v>-0.54760113875094873</v>
      </c>
    </row>
    <row r="72" spans="1:69">
      <c r="A72" s="122"/>
      <c r="B72" s="111" t="s">
        <v>59</v>
      </c>
      <c r="C72" s="87">
        <v>36.854307199223769</v>
      </c>
      <c r="D72" s="87">
        <v>41.061432619208595</v>
      </c>
      <c r="E72" s="87">
        <v>36.906227904024114</v>
      </c>
      <c r="F72" s="87">
        <v>1.6650237152722225</v>
      </c>
      <c r="G72" s="87">
        <v>2.4901809999122615</v>
      </c>
      <c r="H72" s="87">
        <v>4.1552047151844844</v>
      </c>
      <c r="I72" s="87">
        <v>32.708598915135966</v>
      </c>
      <c r="J72" s="87"/>
      <c r="K72" s="87">
        <v>2.2843457019219384</v>
      </c>
      <c r="L72" s="87">
        <v>4.2071254199848269</v>
      </c>
      <c r="M72" s="87">
        <v>2.542101704712604</v>
      </c>
      <c r="N72" s="87">
        <v>-2.4242737036597388</v>
      </c>
      <c r="O72" s="87">
        <v>-2.1665177008690732</v>
      </c>
      <c r="P72" s="87"/>
      <c r="Q72" s="87">
        <v>3.9493694171941609</v>
      </c>
      <c r="R72" s="87">
        <v>80.900000000000006</v>
      </c>
      <c r="S72" s="87"/>
      <c r="T72" s="87">
        <v>3.1352673709853063</v>
      </c>
      <c r="U72" s="87">
        <v>2.5969642387113754</v>
      </c>
      <c r="V72" s="87">
        <v>1.7997285259371276</v>
      </c>
      <c r="W72" s="87"/>
      <c r="X72" s="87">
        <v>4.3159731003266977</v>
      </c>
      <c r="Y72" s="87">
        <v>4.0582170975360317</v>
      </c>
      <c r="Z72" s="87">
        <v>86.202614615213918</v>
      </c>
      <c r="AA72" s="234">
        <v>78.599999999999994</v>
      </c>
      <c r="AB72" s="238"/>
      <c r="AC72" s="92">
        <v>1937.57</v>
      </c>
      <c r="AD72" s="85">
        <v>1973.425</v>
      </c>
      <c r="AE72" s="241">
        <v>-0.29678350437698953</v>
      </c>
    </row>
    <row r="73" spans="1:69">
      <c r="A73" s="122"/>
      <c r="B73" s="242" t="s">
        <v>60</v>
      </c>
      <c r="C73" s="87">
        <v>37.44922590043852</v>
      </c>
      <c r="D73" s="87">
        <v>40.158364274411731</v>
      </c>
      <c r="E73" s="87">
        <v>35.89524309034762</v>
      </c>
      <c r="F73" s="87">
        <v>1.8026813569024351</v>
      </c>
      <c r="G73" s="87">
        <v>2.4604398271616779</v>
      </c>
      <c r="H73" s="87">
        <v>4.2631211840641132</v>
      </c>
      <c r="I73" s="87">
        <v>33.440685816767846</v>
      </c>
      <c r="J73" s="87"/>
      <c r="K73" s="87">
        <v>0.7327747398675496</v>
      </c>
      <c r="L73" s="87">
        <v>2.70913837397321</v>
      </c>
      <c r="M73" s="87">
        <v>0.90645701707077497</v>
      </c>
      <c r="N73" s="87">
        <v>-0.88356943464705417</v>
      </c>
      <c r="O73" s="87">
        <v>-0.70988715744382869</v>
      </c>
      <c r="P73" s="87"/>
      <c r="Q73" s="87">
        <v>2.5354560967699844</v>
      </c>
      <c r="R73" s="87">
        <v>82.9</v>
      </c>
      <c r="S73" s="87"/>
      <c r="T73" s="87">
        <v>3.3100980705718581</v>
      </c>
      <c r="U73" s="87">
        <v>4.8962124758580492</v>
      </c>
      <c r="V73" s="87">
        <v>1.8333299553964029</v>
      </c>
      <c r="W73" s="166"/>
      <c r="X73" s="87">
        <v>2.6659831699647687</v>
      </c>
      <c r="Y73" s="87">
        <v>2.4923008927615431</v>
      </c>
      <c r="Z73" s="87">
        <v>85.898134933915188</v>
      </c>
      <c r="AA73" s="234">
        <v>77.2</v>
      </c>
      <c r="AB73" s="238"/>
      <c r="AC73" s="92">
        <v>2022.931</v>
      </c>
      <c r="AD73" s="85">
        <v>2064.6210000000001</v>
      </c>
      <c r="AE73" s="234">
        <v>-0.22907191248570768</v>
      </c>
    </row>
    <row r="74" spans="1:69">
      <c r="A74" s="122"/>
      <c r="B74" s="111" t="s">
        <v>61</v>
      </c>
      <c r="C74" s="243">
        <v>37.122579264595736</v>
      </c>
      <c r="D74" s="87">
        <v>39.924200815530746</v>
      </c>
      <c r="E74" s="87">
        <v>35.316190544123067</v>
      </c>
      <c r="F74" s="87">
        <v>2.2065456447567078</v>
      </c>
      <c r="G74" s="87">
        <v>2.401464626650974</v>
      </c>
      <c r="H74" s="87">
        <v>4.6080102714076823</v>
      </c>
      <c r="I74" s="87">
        <v>33.309366715408295</v>
      </c>
      <c r="J74" s="87"/>
      <c r="K74" s="87">
        <v>0.58707479190968326</v>
      </c>
      <c r="L74" s="87">
        <v>2.8016215509350069</v>
      </c>
      <c r="M74" s="87">
        <v>0.5950759061782992</v>
      </c>
      <c r="N74" s="87">
        <v>-0.87007382574271541</v>
      </c>
      <c r="O74" s="87">
        <v>-0.86207271147409925</v>
      </c>
      <c r="P74" s="87"/>
      <c r="Q74" s="87">
        <v>2.7936204366663913</v>
      </c>
      <c r="R74" s="87">
        <v>82.2</v>
      </c>
      <c r="S74" s="87"/>
      <c r="T74" s="87">
        <v>1.8362518872522795</v>
      </c>
      <c r="U74" s="87">
        <v>3.8468799410345116</v>
      </c>
      <c r="V74" s="87">
        <v>2.054138877991369</v>
      </c>
      <c r="W74" s="87"/>
      <c r="X74" s="87">
        <v>2.7994341215212142</v>
      </c>
      <c r="Y74" s="87">
        <v>2.7914330072525986</v>
      </c>
      <c r="Z74" s="87">
        <v>84.839212049882889</v>
      </c>
      <c r="AA74" s="234">
        <v>73.599999999999994</v>
      </c>
      <c r="AB74" s="238"/>
      <c r="AC74" s="85">
        <v>2102.9250000000002</v>
      </c>
      <c r="AD74" s="85">
        <v>2141.0940000000001</v>
      </c>
      <c r="AE74" s="241">
        <v>7.5619314014204519E-2</v>
      </c>
    </row>
    <row r="75" spans="1:69">
      <c r="A75" s="122"/>
      <c r="B75" s="111" t="s">
        <v>166</v>
      </c>
      <c r="C75" s="243">
        <v>37.361738949909558</v>
      </c>
      <c r="D75" s="87">
        <v>39.394926194940155</v>
      </c>
      <c r="E75" s="87">
        <v>34.9159617163523</v>
      </c>
      <c r="F75" s="87">
        <v>2.1296863617949846</v>
      </c>
      <c r="G75" s="87">
        <v>2.3492781167928674</v>
      </c>
      <c r="H75" s="87">
        <v>4.4789644785878515</v>
      </c>
      <c r="I75" s="87">
        <v>33.769638557758462</v>
      </c>
      <c r="J75" s="87"/>
      <c r="K75" s="87">
        <v>4.7464470860870335E-2</v>
      </c>
      <c r="L75" s="87">
        <v>2.0331872450305939</v>
      </c>
      <c r="M75" s="87">
        <v>-9.6499116764390575E-2</v>
      </c>
      <c r="N75" s="87">
        <v>-0.45355962781930365</v>
      </c>
      <c r="O75" s="87">
        <v>-0.59752321544456455</v>
      </c>
      <c r="P75" s="87"/>
      <c r="Q75" s="87">
        <v>2.1771508326558542</v>
      </c>
      <c r="R75" s="87">
        <v>80.3</v>
      </c>
      <c r="S75" s="87"/>
      <c r="T75" s="87">
        <v>1.599010114724176</v>
      </c>
      <c r="U75" s="87">
        <v>0.80611899016269339</v>
      </c>
      <c r="V75" s="87">
        <v>1.8099210829212637</v>
      </c>
      <c r="W75" s="87"/>
      <c r="X75" s="87">
        <v>1.8376628566126925</v>
      </c>
      <c r="Y75" s="87">
        <v>1.9816264442379532</v>
      </c>
      <c r="Z75" s="87">
        <v>84.613374290724593</v>
      </c>
      <c r="AA75" s="234">
        <v>72.3</v>
      </c>
      <c r="AB75" s="238"/>
      <c r="AC75" s="85">
        <v>2177.2220000000002</v>
      </c>
      <c r="AD75" s="85">
        <v>2214.4650000000001</v>
      </c>
      <c r="AE75" s="241">
        <v>0.25771289505595973</v>
      </c>
    </row>
    <row r="76" spans="1:69">
      <c r="A76" s="122"/>
      <c r="B76" s="111" t="s">
        <v>177</v>
      </c>
      <c r="C76" s="243">
        <v>36.739199341342207</v>
      </c>
      <c r="D76" s="87">
        <v>39.463409060901398</v>
      </c>
      <c r="E76" s="87">
        <v>35.221965810787928</v>
      </c>
      <c r="F76" s="87">
        <v>1.8964863433867263</v>
      </c>
      <c r="G76" s="87">
        <v>2.3449569067267473</v>
      </c>
      <c r="H76" s="87">
        <v>4.2414432501134742</v>
      </c>
      <c r="I76" s="87">
        <v>33.052298300497505</v>
      </c>
      <c r="J76" s="87"/>
      <c r="K76" s="87">
        <v>0.90438447873575012</v>
      </c>
      <c r="L76" s="87">
        <v>2.7242097195591941</v>
      </c>
      <c r="M76" s="87">
        <v>0.8277233761724675</v>
      </c>
      <c r="N76" s="87">
        <v>-1.322027915603246</v>
      </c>
      <c r="O76" s="87">
        <v>-1.3986890181665286</v>
      </c>
      <c r="P76" s="87"/>
      <c r="Q76" s="87">
        <v>2.8008708221224765</v>
      </c>
      <c r="R76" s="87">
        <v>85</v>
      </c>
      <c r="S76" s="87"/>
      <c r="T76" s="87">
        <v>2.49290595855026</v>
      </c>
      <c r="U76" s="87">
        <v>0.77126445315087477</v>
      </c>
      <c r="V76" s="87">
        <v>1.7176404793584847</v>
      </c>
      <c r="W76" s="87"/>
      <c r="X76" s="87">
        <v>2.9142140006570574</v>
      </c>
      <c r="Y76" s="87">
        <v>2.9908751032203402</v>
      </c>
      <c r="Z76" s="87">
        <v>84.416581496677153</v>
      </c>
      <c r="AA76" s="234">
        <v>76.8</v>
      </c>
      <c r="AB76" s="238"/>
      <c r="AC76" s="92">
        <v>2249.4229999999998</v>
      </c>
      <c r="AD76" s="85">
        <v>2139.511</v>
      </c>
      <c r="AE76" s="241">
        <v>5.0237583238100569E-2</v>
      </c>
    </row>
    <row r="77" spans="1:69">
      <c r="A77" s="122"/>
      <c r="B77" s="111" t="s">
        <v>181</v>
      </c>
      <c r="C77" s="243">
        <v>38.047308560697182</v>
      </c>
      <c r="D77" s="87">
        <v>53.044402370223729</v>
      </c>
      <c r="E77" s="87">
        <v>47.018661003911362</v>
      </c>
      <c r="F77" s="87">
        <v>3.4502619407981183</v>
      </c>
      <c r="G77" s="87">
        <v>2.5754794255142421</v>
      </c>
      <c r="H77" s="87">
        <v>6.02574136631236</v>
      </c>
      <c r="I77" s="87">
        <v>34.021994970276289</v>
      </c>
      <c r="J77" s="87"/>
      <c r="K77" s="87">
        <v>11.405289044323915</v>
      </c>
      <c r="L77" s="87">
        <v>14.997093809526548</v>
      </c>
      <c r="M77" s="87">
        <v>11.546831868728431</v>
      </c>
      <c r="N77" s="87">
        <v>-14.133581174791528</v>
      </c>
      <c r="O77" s="87">
        <v>-13.992038350387018</v>
      </c>
      <c r="P77" s="87"/>
      <c r="Q77" s="87">
        <v>14.855550985122031</v>
      </c>
      <c r="R77" s="87">
        <v>97.5</v>
      </c>
      <c r="S77" s="87"/>
      <c r="T77" s="87">
        <v>16.208629946997991</v>
      </c>
      <c r="U77" s="87">
        <v>16.258601076921011</v>
      </c>
      <c r="V77" s="87">
        <v>1.2104810848243144</v>
      </c>
      <c r="W77" s="87"/>
      <c r="X77" s="87">
        <v>15.333847431714116</v>
      </c>
      <c r="Y77" s="87">
        <v>15.1923046073096</v>
      </c>
      <c r="Z77" s="87">
        <v>107.70437808483007</v>
      </c>
      <c r="AA77" s="234">
        <v>87.1</v>
      </c>
      <c r="AB77" s="244"/>
      <c r="AC77" s="245">
        <v>2085.2040000000002</v>
      </c>
      <c r="AD77" s="85">
        <v>2216.5940000000001</v>
      </c>
      <c r="AE77" s="241">
        <v>-0.3027335195008618</v>
      </c>
      <c r="AF77" s="147"/>
      <c r="BQ77" s="118">
        <v>60</v>
      </c>
    </row>
    <row r="78" spans="1:69" s="118" customFormat="1">
      <c r="B78" s="246" t="s">
        <v>239</v>
      </c>
      <c r="C78" s="247">
        <v>39.214363480414704</v>
      </c>
      <c r="D78" s="248">
        <v>44.493207762679162</v>
      </c>
      <c r="E78" s="248">
        <v>40.027635240492906</v>
      </c>
      <c r="F78" s="248">
        <v>2.1078929412494469</v>
      </c>
      <c r="G78" s="248">
        <v>2.3576795809368178</v>
      </c>
      <c r="H78" s="248">
        <v>4.4655725221862648</v>
      </c>
      <c r="I78" s="248">
        <v>35.410496685696202</v>
      </c>
      <c r="J78" s="248"/>
      <c r="K78" s="248">
        <v>4.0145965067392577</v>
      </c>
      <c r="L78" s="248">
        <v>5.2788442822644646</v>
      </c>
      <c r="M78" s="248">
        <v>3.1709513410150181</v>
      </c>
      <c r="N78" s="248">
        <v>-3.181047187387037</v>
      </c>
      <c r="O78" s="248">
        <v>-4.024692353111277</v>
      </c>
      <c r="P78" s="248"/>
      <c r="Q78" s="248">
        <v>6.1224894479887055</v>
      </c>
      <c r="R78" s="248">
        <v>97.2</v>
      </c>
      <c r="S78" s="248"/>
      <c r="T78" s="248">
        <v>5.5103642846600893</v>
      </c>
      <c r="U78" s="248">
        <v>7.4310562779266736</v>
      </c>
      <c r="V78" s="248">
        <v>2.4406280814255679</v>
      </c>
      <c r="W78" s="248"/>
      <c r="X78" s="248">
        <v>6.061486271146201</v>
      </c>
      <c r="Y78" s="248">
        <v>6.9051314368704402</v>
      </c>
      <c r="Z78" s="248">
        <v>102.1308652696468</v>
      </c>
      <c r="AA78" s="249">
        <v>84.2</v>
      </c>
      <c r="AB78" s="238"/>
      <c r="AC78" s="245">
        <v>2337.5949999999998</v>
      </c>
      <c r="AD78" s="250">
        <v>2439.9299999999998</v>
      </c>
      <c r="AE78" s="251">
        <v>1.8085618130937462</v>
      </c>
      <c r="BQ78" s="118">
        <v>60</v>
      </c>
    </row>
    <row r="79" spans="1:69">
      <c r="A79" s="122"/>
      <c r="B79" s="252" t="s">
        <v>273</v>
      </c>
      <c r="C79" s="253">
        <v>40.241352525275133</v>
      </c>
      <c r="D79" s="166">
        <v>47.330991879203772</v>
      </c>
      <c r="E79" s="166">
        <v>42.53517035927625</v>
      </c>
      <c r="F79" s="166">
        <v>2.5090373913232806</v>
      </c>
      <c r="G79" s="166">
        <v>2.2867841286042463</v>
      </c>
      <c r="H79" s="254">
        <v>4.7958215199275269</v>
      </c>
      <c r="I79" s="254">
        <v>36.427759090344367</v>
      </c>
      <c r="J79" s="254"/>
      <c r="K79" s="254">
        <v>4.9789012829348396</v>
      </c>
      <c r="L79" s="254">
        <v>7.0896393539286464</v>
      </c>
      <c r="M79" s="254">
        <v>4.5806019626053658</v>
      </c>
      <c r="N79" s="254">
        <v>-2.7317230125375849</v>
      </c>
      <c r="O79" s="254">
        <v>-3.1300223328670591</v>
      </c>
      <c r="P79" s="254"/>
      <c r="Q79" s="254">
        <v>7.4879386742581193</v>
      </c>
      <c r="R79" s="254">
        <v>101.86249196661244</v>
      </c>
      <c r="S79" s="254"/>
      <c r="T79" s="254">
        <v>5.4779651925017543</v>
      </c>
      <c r="U79" s="254">
        <v>5.353372005146408</v>
      </c>
      <c r="V79" s="254">
        <v>4.8204769563469885</v>
      </c>
      <c r="W79" s="254"/>
      <c r="X79" s="254">
        <v>7.1115710320047416</v>
      </c>
      <c r="Y79" s="254">
        <v>7.5098703523342154</v>
      </c>
      <c r="Z79" s="166">
        <v>103.105347774368</v>
      </c>
      <c r="AA79" s="169">
        <v>89.923822320826602</v>
      </c>
      <c r="AB79" s="238"/>
      <c r="AC79" s="255">
        <v>2497.0793349999999</v>
      </c>
      <c r="AD79" s="256">
        <v>2524.3001440000003</v>
      </c>
      <c r="AE79" s="257">
        <v>7.3173915421449465E-2</v>
      </c>
      <c r="BQ79" s="118">
        <v>60</v>
      </c>
    </row>
    <row r="80" spans="1:69">
      <c r="A80" s="122"/>
      <c r="B80" s="252" t="s">
        <v>275</v>
      </c>
      <c r="C80" s="253">
        <v>41.649726713656833</v>
      </c>
      <c r="D80" s="166">
        <v>47.158253471769775</v>
      </c>
      <c r="E80" s="166">
        <v>41.842102911644972</v>
      </c>
      <c r="F80" s="166">
        <v>2.9728293122989422</v>
      </c>
      <c r="G80" s="166">
        <v>2.3433212478258665</v>
      </c>
      <c r="H80" s="254">
        <v>5.3161505601248082</v>
      </c>
      <c r="I80" s="254">
        <v>37.376440516104523</v>
      </c>
      <c r="J80" s="254"/>
      <c r="K80" s="254">
        <v>1.1117259183212651</v>
      </c>
      <c r="L80" s="254">
        <v>5.5085267581129465</v>
      </c>
      <c r="M80" s="254">
        <v>2.5356974458140042</v>
      </c>
      <c r="N80" s="254">
        <v>-2.0532720593133877</v>
      </c>
      <c r="O80" s="254">
        <v>-0.6293005318206486</v>
      </c>
      <c r="P80" s="254"/>
      <c r="Q80" s="254">
        <v>4.0845552306202073</v>
      </c>
      <c r="R80" s="254">
        <v>106.70332284928068</v>
      </c>
      <c r="S80" s="254"/>
      <c r="T80" s="254">
        <v>7.4080748266520047</v>
      </c>
      <c r="U80" s="254">
        <v>6.6240996372677161</v>
      </c>
      <c r="V80" s="254">
        <v>4.2662963060006316</v>
      </c>
      <c r="W80" s="254"/>
      <c r="X80" s="254">
        <v>6.3949107584973115</v>
      </c>
      <c r="Y80" s="254">
        <v>4.9709392310045732</v>
      </c>
      <c r="Z80" s="166">
        <v>109.61304924130732</v>
      </c>
      <c r="AA80" s="169">
        <v>95.907667369355622</v>
      </c>
      <c r="AB80" s="238"/>
      <c r="AC80" s="258">
        <v>2542.0240410000001</v>
      </c>
      <c r="AD80" s="259">
        <v>2578.7719819999998</v>
      </c>
      <c r="AE80" s="260">
        <v>-2.8772126211540581</v>
      </c>
      <c r="BQ80" s="118">
        <v>60</v>
      </c>
    </row>
    <row r="81" spans="1:69">
      <c r="B81" s="252" t="s">
        <v>277</v>
      </c>
      <c r="C81" s="253">
        <v>41.705056469403807</v>
      </c>
      <c r="D81" s="166">
        <v>44.913812923202769</v>
      </c>
      <c r="E81" s="166">
        <v>39.862052739757985</v>
      </c>
      <c r="F81" s="166">
        <v>2.6970012151571883</v>
      </c>
      <c r="G81" s="166">
        <v>2.354758968287594</v>
      </c>
      <c r="H81" s="254">
        <v>5.0517601834447827</v>
      </c>
      <c r="I81" s="254">
        <v>37.499305975376487</v>
      </c>
      <c r="J81" s="254"/>
      <c r="K81" s="254">
        <v>-1.1905324412078468</v>
      </c>
      <c r="L81" s="254">
        <v>3.208756453798963</v>
      </c>
      <c r="M81" s="254">
        <v>0.51175523864177463</v>
      </c>
      <c r="N81" s="254">
        <v>-0.78472489582469795</v>
      </c>
      <c r="O81" s="254">
        <v>0.91756278402492319</v>
      </c>
      <c r="P81" s="254"/>
      <c r="Q81" s="254">
        <v>1.5064687739493416</v>
      </c>
      <c r="R81" s="254">
        <v>105.78743195886298</v>
      </c>
      <c r="S81" s="254"/>
      <c r="T81" s="254">
        <v>5.372323088637752</v>
      </c>
      <c r="U81" s="254">
        <v>3.7519672764653995</v>
      </c>
      <c r="V81" s="254">
        <v>3.1362816236441176</v>
      </c>
      <c r="W81" s="254"/>
      <c r="X81" s="254">
        <v>3.7143873315114693</v>
      </c>
      <c r="Y81" s="254">
        <v>2.0120996516618481</v>
      </c>
      <c r="Z81" s="166">
        <v>110.90575943015824</v>
      </c>
      <c r="AA81" s="169">
        <v>97.173446598998765</v>
      </c>
      <c r="AB81" s="238"/>
      <c r="AC81" s="258">
        <v>2628.0144100000002</v>
      </c>
      <c r="AD81" s="259">
        <v>2670.7251470000001</v>
      </c>
      <c r="AE81" s="260">
        <v>-2.2536903112376194</v>
      </c>
      <c r="BQ81" s="118">
        <v>60</v>
      </c>
    </row>
    <row r="82" spans="1:69">
      <c r="B82" s="252" t="s">
        <v>303</v>
      </c>
      <c r="C82" s="253">
        <v>41.363066844995885</v>
      </c>
      <c r="D82" s="166">
        <v>44.197852622558884</v>
      </c>
      <c r="E82" s="166">
        <v>39.33006577776009</v>
      </c>
      <c r="F82" s="166">
        <v>2.5134524554125925</v>
      </c>
      <c r="G82" s="166">
        <v>2.354334389386203</v>
      </c>
      <c r="H82" s="254">
        <v>4.8677868447987951</v>
      </c>
      <c r="I82" s="254">
        <v>37.385327370332853</v>
      </c>
      <c r="J82" s="254"/>
      <c r="K82" s="254">
        <v>-0.75394352669540665</v>
      </c>
      <c r="L82" s="254">
        <v>2.8347857775629959</v>
      </c>
      <c r="M82" s="254">
        <v>0.32133332215040361</v>
      </c>
      <c r="N82" s="254">
        <v>-0.4711857654067097</v>
      </c>
      <c r="O82" s="254">
        <v>0.60409108343910045</v>
      </c>
      <c r="P82" s="254"/>
      <c r="Q82" s="254">
        <v>1.7595089287171857</v>
      </c>
      <c r="R82" s="254">
        <v>101.69865378669225</v>
      </c>
      <c r="S82" s="254"/>
      <c r="T82" s="254">
        <v>4.1664644731021099</v>
      </c>
      <c r="U82" s="254">
        <v>-6.8294030620606808E-2</v>
      </c>
      <c r="V82" s="254">
        <v>2.8387826943651686</v>
      </c>
      <c r="W82" s="254"/>
      <c r="X82" s="254">
        <v>3.0013781683096248</v>
      </c>
      <c r="Y82" s="254">
        <v>1.9261013194638144</v>
      </c>
      <c r="Z82" s="166">
        <v>111.30081173735678</v>
      </c>
      <c r="AA82" s="169">
        <v>97.587976128342063</v>
      </c>
      <c r="AB82" s="238"/>
      <c r="AC82" s="258">
        <v>2713.2565300000001</v>
      </c>
      <c r="AD82" s="259">
        <v>2761.6488630000003</v>
      </c>
      <c r="AE82" s="260">
        <v>-1.2490775731965726</v>
      </c>
      <c r="BQ82" s="118">
        <v>60</v>
      </c>
    </row>
    <row r="83" spans="1:69">
      <c r="B83" s="261" t="s">
        <v>310</v>
      </c>
      <c r="C83" s="253">
        <v>41.160969222401143</v>
      </c>
      <c r="D83" s="166">
        <v>44.013472598282007</v>
      </c>
      <c r="E83" s="166">
        <v>39.331419491476701</v>
      </c>
      <c r="F83" s="166">
        <v>2.3395033297529717</v>
      </c>
      <c r="G83" s="166">
        <v>2.342549777052338</v>
      </c>
      <c r="H83" s="254">
        <v>4.6820531068053102</v>
      </c>
      <c r="I83" s="254">
        <v>37.308220435081004</v>
      </c>
      <c r="J83" s="254"/>
      <c r="K83" s="254">
        <v>8.5238014052967381E-2</v>
      </c>
      <c r="L83" s="254">
        <v>2.8525033758808682</v>
      </c>
      <c r="M83" s="254">
        <v>0.51300004612789663</v>
      </c>
      <c r="N83" s="254">
        <v>0.17386954818532974</v>
      </c>
      <c r="O83" s="254">
        <v>0.60163158026025898</v>
      </c>
      <c r="P83" s="254"/>
      <c r="Q83" s="254">
        <v>2.4247413438059393</v>
      </c>
      <c r="R83" s="254">
        <v>99.985431980943048</v>
      </c>
      <c r="S83" s="254"/>
      <c r="T83" s="254">
        <v>3.5256663683734257</v>
      </c>
      <c r="U83" s="254">
        <v>2.0698693868827047</v>
      </c>
      <c r="V83" s="254">
        <v>3.3865510960767167</v>
      </c>
      <c r="W83" s="254"/>
      <c r="X83" s="254">
        <v>3.2501237971512968</v>
      </c>
      <c r="Y83" s="254">
        <v>2.8223617650763675</v>
      </c>
      <c r="Z83" s="166">
        <v>111.25120623604533</v>
      </c>
      <c r="AA83" s="169">
        <v>97.563127438917917</v>
      </c>
      <c r="AB83" s="238"/>
      <c r="AC83" s="258">
        <v>2816.6626660000002</v>
      </c>
      <c r="AD83" s="259">
        <v>2872.022074</v>
      </c>
      <c r="AE83" s="260">
        <v>-0.35589303487122947</v>
      </c>
      <c r="BQ83" s="118"/>
    </row>
    <row r="84" spans="1:69" s="118" customFormat="1">
      <c r="A84" s="38"/>
      <c r="B84" s="262" t="s">
        <v>318</v>
      </c>
      <c r="C84" s="263">
        <v>41.05862503488337</v>
      </c>
      <c r="D84" s="264">
        <v>43.422417493336056</v>
      </c>
      <c r="E84" s="264">
        <v>38.916512001487348</v>
      </c>
      <c r="F84" s="264">
        <v>2.1721216821805851</v>
      </c>
      <c r="G84" s="264">
        <v>2.3337838096681183</v>
      </c>
      <c r="H84" s="265">
        <v>4.5059054918487034</v>
      </c>
      <c r="I84" s="265">
        <v>37.12546194924861</v>
      </c>
      <c r="J84" s="265"/>
      <c r="K84" s="265">
        <v>0.11332811153913122</v>
      </c>
      <c r="L84" s="265">
        <v>2.3637924584526839</v>
      </c>
      <c r="M84" s="265">
        <v>0.19167077627209889</v>
      </c>
      <c r="N84" s="265">
        <v>0.66880978615690756</v>
      </c>
      <c r="O84" s="265">
        <v>0.74715245088987503</v>
      </c>
      <c r="P84" s="265"/>
      <c r="Q84" s="265">
        <v>2.2854497937197165</v>
      </c>
      <c r="R84" s="265">
        <v>99.272593872837305</v>
      </c>
      <c r="S84" s="265"/>
      <c r="T84" s="265">
        <v>3.5221347867343584</v>
      </c>
      <c r="U84" s="265">
        <v>3.3043505395232495</v>
      </c>
      <c r="V84" s="265">
        <v>3.4793642828426923</v>
      </c>
      <c r="W84" s="265"/>
      <c r="X84" s="265">
        <v>2.8396218524436652</v>
      </c>
      <c r="Y84" s="265">
        <v>2.7612791877106977</v>
      </c>
      <c r="Z84" s="264">
        <v>110.72949283626541</v>
      </c>
      <c r="AA84" s="188">
        <v>97.255212109845999</v>
      </c>
      <c r="AB84" s="238"/>
      <c r="AC84" s="266">
        <v>2927.4033030000001</v>
      </c>
      <c r="AD84" s="267">
        <v>2984.9392357858269</v>
      </c>
      <c r="AE84" s="268">
        <v>-1.4328115517443507E-2</v>
      </c>
    </row>
    <row r="85" spans="1:69" s="216" customFormat="1">
      <c r="A85" s="46"/>
      <c r="B85" s="269" t="s">
        <v>117</v>
      </c>
      <c r="C85" s="393" t="s">
        <v>332</v>
      </c>
      <c r="D85" s="393"/>
      <c r="E85" s="393"/>
      <c r="F85" s="393"/>
      <c r="G85" s="393"/>
      <c r="H85" s="393"/>
      <c r="I85" s="393"/>
      <c r="J85" s="393"/>
      <c r="K85" s="393"/>
      <c r="L85" s="393"/>
      <c r="M85" s="393"/>
      <c r="N85" s="393"/>
      <c r="O85" s="393"/>
      <c r="P85" s="393"/>
      <c r="Q85" s="393"/>
      <c r="R85" s="393"/>
      <c r="S85" s="393"/>
      <c r="T85" s="393"/>
      <c r="U85" s="393"/>
      <c r="V85" s="393"/>
      <c r="W85" s="393"/>
      <c r="X85" s="393"/>
      <c r="Y85" s="393"/>
      <c r="Z85" s="393"/>
      <c r="AA85" s="270"/>
      <c r="AB85" s="271"/>
      <c r="AC85" s="272"/>
      <c r="AD85" s="272"/>
      <c r="AE85" s="273"/>
    </row>
    <row r="86" spans="1:69" s="216" customFormat="1">
      <c r="A86" s="46"/>
      <c r="B86" s="269"/>
      <c r="C86" s="274" t="s">
        <v>333</v>
      </c>
      <c r="D86" s="272"/>
      <c r="E86" s="272"/>
      <c r="F86" s="272"/>
      <c r="G86" s="272"/>
      <c r="H86" s="272"/>
      <c r="I86" s="272"/>
      <c r="J86" s="272"/>
      <c r="K86" s="272"/>
      <c r="L86" s="272"/>
      <c r="M86" s="272"/>
      <c r="N86" s="272"/>
      <c r="O86" s="272"/>
      <c r="P86" s="272"/>
      <c r="Q86" s="272"/>
      <c r="R86" s="272"/>
      <c r="S86" s="272"/>
      <c r="T86" s="272"/>
      <c r="U86" s="272"/>
      <c r="V86" s="272"/>
      <c r="W86" s="272"/>
      <c r="X86" s="272"/>
      <c r="Y86" s="272"/>
      <c r="Z86" s="272"/>
      <c r="AA86" s="275"/>
      <c r="AB86" s="276"/>
      <c r="AC86" s="272"/>
      <c r="AD86" s="272"/>
      <c r="AE86" s="275"/>
    </row>
    <row r="87" spans="1:69" s="216" customFormat="1">
      <c r="A87" s="46"/>
      <c r="B87" s="269"/>
      <c r="C87" s="386" t="s">
        <v>328</v>
      </c>
      <c r="D87" s="386"/>
      <c r="E87" s="386"/>
      <c r="F87" s="386"/>
      <c r="G87" s="386"/>
      <c r="H87" s="386"/>
      <c r="I87" s="386"/>
      <c r="J87" s="386"/>
      <c r="K87" s="386"/>
      <c r="L87" s="386"/>
      <c r="M87" s="386"/>
      <c r="N87" s="386"/>
      <c r="O87" s="386"/>
      <c r="P87" s="386"/>
      <c r="Q87" s="386"/>
      <c r="R87" s="386"/>
      <c r="S87" s="386"/>
      <c r="T87" s="386"/>
      <c r="U87" s="386"/>
      <c r="V87" s="386"/>
      <c r="W87" s="386"/>
      <c r="X87" s="386"/>
      <c r="Y87" s="386"/>
      <c r="Z87" s="386"/>
      <c r="AA87" s="277"/>
      <c r="AB87" s="271"/>
      <c r="AC87" s="272"/>
      <c r="AD87" s="272"/>
      <c r="AE87" s="275"/>
    </row>
    <row r="88" spans="1:69" s="216" customFormat="1">
      <c r="A88" s="46"/>
      <c r="B88" s="269"/>
      <c r="C88" s="383" t="s">
        <v>329</v>
      </c>
      <c r="D88" s="383"/>
      <c r="E88" s="383"/>
      <c r="F88" s="383"/>
      <c r="G88" s="383"/>
      <c r="H88" s="383"/>
      <c r="I88" s="383"/>
      <c r="J88" s="383"/>
      <c r="K88" s="383"/>
      <c r="L88" s="383"/>
      <c r="M88" s="383"/>
      <c r="N88" s="383"/>
      <c r="O88" s="383"/>
      <c r="P88" s="383"/>
      <c r="Q88" s="383"/>
      <c r="R88" s="383"/>
      <c r="S88" s="383"/>
      <c r="T88" s="383"/>
      <c r="U88" s="383"/>
      <c r="V88" s="383"/>
      <c r="W88" s="383"/>
      <c r="X88" s="383"/>
      <c r="Y88" s="383"/>
      <c r="Z88" s="383"/>
      <c r="AA88" s="197"/>
      <c r="AB88" s="271"/>
      <c r="AC88" s="272"/>
      <c r="AD88" s="272"/>
      <c r="AE88" s="275"/>
    </row>
    <row r="89" spans="1:69" s="216" customFormat="1">
      <c r="A89" s="46"/>
      <c r="B89" s="269"/>
      <c r="C89" s="200" t="s">
        <v>167</v>
      </c>
      <c r="D89" s="272"/>
      <c r="E89" s="272"/>
      <c r="F89" s="272"/>
      <c r="G89" s="272"/>
      <c r="H89" s="272"/>
      <c r="I89" s="272"/>
      <c r="J89" s="272"/>
      <c r="K89" s="272"/>
      <c r="L89" s="272"/>
      <c r="M89" s="272"/>
      <c r="N89" s="272"/>
      <c r="O89" s="272"/>
      <c r="P89" s="272"/>
      <c r="Q89" s="272"/>
      <c r="R89" s="272"/>
      <c r="S89" s="272"/>
      <c r="T89" s="272"/>
      <c r="U89" s="272"/>
      <c r="V89" s="272"/>
      <c r="W89" s="272"/>
      <c r="X89" s="272"/>
      <c r="Y89" s="272"/>
      <c r="Z89" s="272"/>
      <c r="AA89" s="275"/>
      <c r="AB89" s="236"/>
      <c r="AC89" s="272"/>
      <c r="AD89" s="272"/>
      <c r="AE89" s="275"/>
    </row>
    <row r="90" spans="1:69" s="216" customFormat="1" ht="16.5" thickBot="1">
      <c r="A90" s="46"/>
      <c r="B90" s="278"/>
      <c r="C90" s="203" t="s">
        <v>308</v>
      </c>
      <c r="D90" s="279"/>
      <c r="E90" s="279"/>
      <c r="F90" s="279"/>
      <c r="G90" s="279"/>
      <c r="H90" s="279"/>
      <c r="I90" s="279"/>
      <c r="J90" s="279"/>
      <c r="K90" s="279"/>
      <c r="L90" s="279"/>
      <c r="M90" s="280"/>
      <c r="N90" s="279"/>
      <c r="O90" s="279"/>
      <c r="P90" s="279"/>
      <c r="Q90" s="279"/>
      <c r="R90" s="279"/>
      <c r="S90" s="279"/>
      <c r="T90" s="279"/>
      <c r="U90" s="279"/>
      <c r="V90" s="279"/>
      <c r="W90" s="279"/>
      <c r="X90" s="279"/>
      <c r="Y90" s="279"/>
      <c r="Z90" s="279"/>
      <c r="AA90" s="281"/>
      <c r="AB90" s="236"/>
      <c r="AC90" s="279"/>
      <c r="AD90" s="279"/>
      <c r="AE90" s="281"/>
    </row>
    <row r="91" spans="1:69">
      <c r="AB91" s="106"/>
    </row>
    <row r="92" spans="1:69">
      <c r="AD92" s="36"/>
      <c r="AE92" s="36"/>
      <c r="AF92" s="36"/>
    </row>
    <row r="93" spans="1:69">
      <c r="AD93" s="36"/>
      <c r="AE93" s="36"/>
      <c r="AF93" s="36"/>
      <c r="AG93" s="36"/>
      <c r="AH93" s="36"/>
      <c r="AI93" s="36"/>
      <c r="AJ93" s="36"/>
      <c r="AK93" s="36"/>
      <c r="AL93" s="36"/>
      <c r="AM93" s="36"/>
      <c r="AN93" s="36"/>
      <c r="AO93" s="36"/>
    </row>
    <row r="94" spans="1:69">
      <c r="B94" s="207"/>
      <c r="E94" s="109"/>
    </row>
    <row r="95" spans="1:69">
      <c r="B95" s="207"/>
    </row>
    <row r="96" spans="1:69">
      <c r="B96" s="207"/>
    </row>
    <row r="97" spans="2:2">
      <c r="B97" s="207"/>
    </row>
    <row r="98" spans="2:2">
      <c r="B98" s="207"/>
    </row>
    <row r="99" spans="2:2">
      <c r="B99" s="207"/>
    </row>
    <row r="100" spans="2:2">
      <c r="B100" s="207"/>
    </row>
    <row r="101" spans="2:2">
      <c r="B101" s="207"/>
    </row>
  </sheetData>
  <mergeCells count="10">
    <mergeCell ref="C1:AA1"/>
    <mergeCell ref="C88:Z88"/>
    <mergeCell ref="AC3:AE3"/>
    <mergeCell ref="C87:Z87"/>
    <mergeCell ref="K3:O3"/>
    <mergeCell ref="Q3:R3"/>
    <mergeCell ref="T3:V3"/>
    <mergeCell ref="C3:I3"/>
    <mergeCell ref="C85:Z85"/>
    <mergeCell ref="X3:AA3"/>
  </mergeCells>
  <phoneticPr fontId="133" type="noConversion"/>
  <pageMargins left="0.74803149606299213" right="0.74803149606299213" top="0.98425196850393704" bottom="0.98425196850393704" header="0.51181102362204722" footer="0.51181102362204722"/>
  <pageSetup paperSize="8" scale="2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theme="5"/>
    <pageSetUpPr fitToPage="1"/>
  </sheetPr>
  <dimension ref="A1:AX105"/>
  <sheetViews>
    <sheetView zoomScaleNormal="100" workbookViewId="0"/>
  </sheetViews>
  <sheetFormatPr defaultColWidth="9.140625" defaultRowHeight="15.75"/>
  <cols>
    <col min="1" max="1" width="9.140625" style="36"/>
    <col min="2" max="2" width="8.5703125" style="36" bestFit="1" customWidth="1"/>
    <col min="3" max="3" width="12.85546875" style="36" customWidth="1"/>
    <col min="4" max="4" width="13.42578125" style="36" customWidth="1"/>
    <col min="5" max="5" width="13.7109375" style="36" customWidth="1"/>
    <col min="6" max="6" width="12.85546875" style="36" customWidth="1"/>
    <col min="7" max="7" width="13.7109375" style="36" bestFit="1" customWidth="1"/>
    <col min="8" max="9" width="12.85546875" style="36" customWidth="1"/>
    <col min="10" max="10" width="2.28515625" style="36" customWidth="1"/>
    <col min="11" max="15" width="12.85546875" style="36" customWidth="1"/>
    <col min="16" max="16" width="2.140625" style="36" customWidth="1"/>
    <col min="17" max="18" width="12.85546875" style="36" customWidth="1"/>
    <col min="19" max="19" width="2.140625" style="36" customWidth="1"/>
    <col min="20" max="20" width="15.85546875" style="36" customWidth="1"/>
    <col min="21" max="21" width="15.85546875" style="36" bestFit="1" customWidth="1"/>
    <col min="22" max="22" width="15.85546875" style="36" customWidth="1"/>
    <col min="23" max="23" width="2.5703125" style="36" customWidth="1"/>
    <col min="24" max="25" width="15.85546875" style="36" bestFit="1" customWidth="1"/>
    <col min="26" max="27" width="15.85546875" style="36" customWidth="1"/>
    <col min="28" max="28" width="2.42578125" style="122" customWidth="1"/>
    <col min="29" max="29" width="25.85546875" style="36" bestFit="1" customWidth="1"/>
    <col min="30" max="30" width="9.140625" style="122"/>
    <col min="31" max="31" width="9.42578125" style="122" customWidth="1"/>
    <col min="32" max="32" width="13.42578125" style="122" customWidth="1"/>
    <col min="33" max="34" width="12.85546875" style="122" customWidth="1"/>
    <col min="35" max="35" width="13.42578125" style="122" customWidth="1"/>
    <col min="36" max="38" width="9.140625" style="122"/>
    <col min="39" max="39" width="2.85546875" style="122" customWidth="1"/>
    <col min="40" max="40" width="2.28515625" style="122" customWidth="1"/>
    <col min="41" max="44" width="12.85546875" style="122" customWidth="1"/>
    <col min="45" max="16384" width="9.140625" style="122"/>
  </cols>
  <sheetData>
    <row r="1" spans="1:45" ht="29.25" customHeight="1" thickBot="1">
      <c r="B1" s="31"/>
      <c r="C1" s="394" t="s">
        <v>317</v>
      </c>
      <c r="D1" s="394"/>
      <c r="E1" s="394"/>
      <c r="F1" s="394"/>
      <c r="G1" s="394"/>
      <c r="H1" s="394"/>
      <c r="I1" s="394"/>
      <c r="J1" s="394"/>
      <c r="K1" s="394"/>
      <c r="L1" s="394"/>
      <c r="M1" s="394"/>
      <c r="N1" s="394"/>
      <c r="O1" s="394"/>
      <c r="P1" s="394"/>
      <c r="Q1" s="394"/>
      <c r="R1" s="394"/>
      <c r="S1" s="394"/>
      <c r="T1" s="394"/>
      <c r="U1" s="394"/>
      <c r="V1" s="394"/>
      <c r="W1" s="394"/>
      <c r="X1" s="394"/>
      <c r="Y1" s="394"/>
      <c r="Z1" s="394"/>
      <c r="AA1" s="395"/>
      <c r="AB1" s="282"/>
      <c r="AC1" s="35"/>
      <c r="AE1" s="283"/>
      <c r="AF1" s="283"/>
      <c r="AG1" s="283"/>
      <c r="AH1" s="283"/>
      <c r="AI1" s="283"/>
      <c r="AJ1" s="118"/>
      <c r="AK1" s="118"/>
      <c r="AL1" s="118"/>
      <c r="AM1" s="118"/>
      <c r="AN1" s="118"/>
      <c r="AO1" s="118"/>
      <c r="AP1" s="118"/>
      <c r="AQ1" s="118"/>
      <c r="AR1" s="118"/>
      <c r="AS1" s="118"/>
    </row>
    <row r="2" spans="1:45" s="216" customFormat="1" ht="15.75" customHeight="1">
      <c r="A2" s="46"/>
      <c r="B2" s="39"/>
      <c r="C2" s="40"/>
      <c r="D2" s="40"/>
      <c r="E2" s="40"/>
      <c r="F2" s="40"/>
      <c r="G2" s="40"/>
      <c r="H2" s="40"/>
      <c r="I2" s="40"/>
      <c r="J2" s="41"/>
      <c r="K2" s="42"/>
      <c r="L2" s="42"/>
      <c r="M2" s="43"/>
      <c r="N2" s="42"/>
      <c r="O2" s="42"/>
      <c r="P2" s="41"/>
      <c r="Q2" s="42"/>
      <c r="R2" s="42"/>
      <c r="S2" s="41"/>
      <c r="T2" s="42"/>
      <c r="U2" s="42"/>
      <c r="V2" s="213"/>
      <c r="W2" s="41"/>
      <c r="X2" s="40"/>
      <c r="Y2" s="40"/>
      <c r="Z2" s="40"/>
      <c r="AA2" s="40"/>
      <c r="AB2" s="282"/>
      <c r="AC2" s="45"/>
      <c r="AE2" s="284"/>
      <c r="AF2" s="285"/>
      <c r="AG2" s="285"/>
      <c r="AH2" s="285"/>
      <c r="AI2" s="285"/>
      <c r="AJ2" s="286"/>
      <c r="AK2" s="286"/>
      <c r="AL2" s="286"/>
      <c r="AM2" s="286"/>
      <c r="AN2" s="286"/>
      <c r="AO2" s="387"/>
      <c r="AP2" s="387"/>
      <c r="AQ2" s="387"/>
      <c r="AR2" s="387"/>
      <c r="AS2" s="286"/>
    </row>
    <row r="3" spans="1:45" s="216" customFormat="1" ht="15.6" customHeight="1">
      <c r="A3" s="46"/>
      <c r="B3" s="39"/>
      <c r="C3" s="397" t="s">
        <v>71</v>
      </c>
      <c r="D3" s="397"/>
      <c r="E3" s="397"/>
      <c r="F3" s="397"/>
      <c r="G3" s="397"/>
      <c r="H3" s="397"/>
      <c r="I3" s="397"/>
      <c r="J3" s="41"/>
      <c r="K3" s="381" t="s">
        <v>68</v>
      </c>
      <c r="L3" s="381"/>
      <c r="M3" s="381"/>
      <c r="N3" s="381"/>
      <c r="O3" s="381"/>
      <c r="P3" s="41"/>
      <c r="Q3" s="381" t="s">
        <v>112</v>
      </c>
      <c r="R3" s="381"/>
      <c r="S3" s="41"/>
      <c r="T3" s="396" t="s">
        <v>74</v>
      </c>
      <c r="U3" s="396"/>
      <c r="V3" s="396"/>
      <c r="W3" s="41"/>
      <c r="X3" s="381" t="s">
        <v>305</v>
      </c>
      <c r="Y3" s="381"/>
      <c r="Z3" s="381"/>
      <c r="AA3" s="382"/>
      <c r="AB3" s="287"/>
      <c r="AC3" s="288" t="s">
        <v>85</v>
      </c>
      <c r="AE3" s="284"/>
      <c r="AF3" s="284"/>
      <c r="AG3" s="284"/>
      <c r="AH3" s="284"/>
      <c r="AI3" s="284"/>
      <c r="AJ3" s="286"/>
      <c r="AK3" s="286"/>
      <c r="AL3" s="286"/>
      <c r="AM3" s="286"/>
      <c r="AN3" s="286"/>
      <c r="AO3" s="289"/>
      <c r="AP3" s="289"/>
      <c r="AQ3" s="289"/>
      <c r="AR3" s="289"/>
      <c r="AS3" s="286"/>
    </row>
    <row r="4" spans="1:45" s="227" customFormat="1" ht="51.75">
      <c r="A4" s="290"/>
      <c r="B4" s="217"/>
      <c r="C4" s="218" t="s">
        <v>3</v>
      </c>
      <c r="D4" s="218" t="s">
        <v>8</v>
      </c>
      <c r="E4" s="218" t="s">
        <v>5</v>
      </c>
      <c r="F4" s="218" t="s">
        <v>6</v>
      </c>
      <c r="G4" s="218" t="s">
        <v>62</v>
      </c>
      <c r="H4" s="218" t="s">
        <v>7</v>
      </c>
      <c r="I4" s="218" t="s">
        <v>180</v>
      </c>
      <c r="J4" s="218"/>
      <c r="K4" s="218" t="s">
        <v>169</v>
      </c>
      <c r="L4" s="218" t="s">
        <v>0</v>
      </c>
      <c r="M4" s="218" t="s">
        <v>168</v>
      </c>
      <c r="N4" s="218" t="s">
        <v>70</v>
      </c>
      <c r="O4" s="218" t="s">
        <v>76</v>
      </c>
      <c r="P4" s="218"/>
      <c r="Q4" s="218" t="s">
        <v>1</v>
      </c>
      <c r="R4" s="218" t="s">
        <v>4</v>
      </c>
      <c r="S4" s="218"/>
      <c r="T4" s="220" t="s">
        <v>72</v>
      </c>
      <c r="U4" s="220" t="s">
        <v>2</v>
      </c>
      <c r="V4" s="220" t="s">
        <v>178</v>
      </c>
      <c r="W4" s="221"/>
      <c r="X4" s="222" t="s">
        <v>312</v>
      </c>
      <c r="Y4" s="222" t="s">
        <v>313</v>
      </c>
      <c r="Z4" s="222" t="s">
        <v>314</v>
      </c>
      <c r="AA4" s="291" t="s">
        <v>306</v>
      </c>
      <c r="AB4" s="282"/>
      <c r="AC4" s="292" t="s">
        <v>316</v>
      </c>
      <c r="AF4" s="293"/>
      <c r="AG4" s="294"/>
      <c r="AH4" s="293"/>
      <c r="AI4" s="294"/>
      <c r="AJ4" s="295"/>
      <c r="AK4" s="296"/>
      <c r="AL4" s="296"/>
      <c r="AM4" s="296"/>
      <c r="AN4" s="296"/>
      <c r="AO4" s="293"/>
      <c r="AP4" s="294"/>
      <c r="AQ4" s="293"/>
      <c r="AR4" s="294"/>
      <c r="AS4" s="295"/>
    </row>
    <row r="5" spans="1:45" s="233" customFormat="1">
      <c r="A5" s="73"/>
      <c r="B5" s="83" t="s">
        <v>101</v>
      </c>
      <c r="C5" s="84">
        <v>201.13610738255034</v>
      </c>
      <c r="D5" s="84">
        <v>200.05042953020134</v>
      </c>
      <c r="E5" s="84">
        <v>160.30890604026843</v>
      </c>
      <c r="F5" s="84">
        <v>24.113476510067112</v>
      </c>
      <c r="G5" s="84">
        <v>15.628046979865772</v>
      </c>
      <c r="H5" s="84">
        <v>39.741523489932881</v>
      </c>
      <c r="I5" s="84">
        <v>165.79443624161075</v>
      </c>
      <c r="J5" s="84"/>
      <c r="K5" s="84" t="s">
        <v>116</v>
      </c>
      <c r="L5" s="84">
        <v>-1.0856778523489934</v>
      </c>
      <c r="M5" s="84">
        <v>-25.19915436241611</v>
      </c>
      <c r="N5" s="84">
        <v>15.399483221476512</v>
      </c>
      <c r="O5" s="84" t="s">
        <v>116</v>
      </c>
      <c r="P5" s="84"/>
      <c r="Q5" s="84" t="s">
        <v>116</v>
      </c>
      <c r="R5" s="84" t="s">
        <v>116</v>
      </c>
      <c r="S5" s="84"/>
      <c r="T5" s="84">
        <v>-15.885181208053693</v>
      </c>
      <c r="U5" s="84">
        <v>-1.0856778523489934</v>
      </c>
      <c r="V5" s="84">
        <v>21.199288590604027</v>
      </c>
      <c r="W5" s="84"/>
      <c r="X5" s="84">
        <v>-3.0856107382550335</v>
      </c>
      <c r="Y5" s="84" t="s">
        <v>116</v>
      </c>
      <c r="Z5" s="84" t="s">
        <v>116</v>
      </c>
      <c r="AA5" s="297" t="s">
        <v>116</v>
      </c>
      <c r="AB5" s="298"/>
      <c r="AC5" s="299">
        <v>3.5001174536058257</v>
      </c>
      <c r="AF5" s="300"/>
      <c r="AG5" s="300"/>
      <c r="AH5" s="300"/>
      <c r="AI5" s="300"/>
      <c r="AJ5" s="301"/>
      <c r="AK5" s="301"/>
      <c r="AL5" s="301"/>
      <c r="AM5" s="301"/>
      <c r="AN5" s="301"/>
      <c r="AO5" s="302"/>
      <c r="AP5" s="302"/>
      <c r="AQ5" s="302"/>
      <c r="AR5" s="302"/>
      <c r="AS5" s="301"/>
    </row>
    <row r="6" spans="1:45" s="233" customFormat="1">
      <c r="A6" s="73"/>
      <c r="B6" s="94" t="s">
        <v>102</v>
      </c>
      <c r="C6" s="84">
        <v>201.55154716981136</v>
      </c>
      <c r="D6" s="84">
        <v>203.74698113207552</v>
      </c>
      <c r="E6" s="84">
        <v>163.66692452830191</v>
      </c>
      <c r="F6" s="84">
        <v>24.069452830188684</v>
      </c>
      <c r="G6" s="84">
        <v>16.010603773584908</v>
      </c>
      <c r="H6" s="84">
        <v>40.080056603773592</v>
      </c>
      <c r="I6" s="84">
        <v>165.72849056603778</v>
      </c>
      <c r="J6" s="84"/>
      <c r="K6" s="84" t="s">
        <v>116</v>
      </c>
      <c r="L6" s="84">
        <v>2.1954339622641514</v>
      </c>
      <c r="M6" s="84">
        <v>-21.87401886792453</v>
      </c>
      <c r="N6" s="84">
        <v>10.468471698113211</v>
      </c>
      <c r="O6" s="84" t="s">
        <v>116</v>
      </c>
      <c r="P6" s="84"/>
      <c r="Q6" s="84" t="s">
        <v>116</v>
      </c>
      <c r="R6" s="84" t="s">
        <v>116</v>
      </c>
      <c r="S6" s="84"/>
      <c r="T6" s="84">
        <v>-10.173962264150946</v>
      </c>
      <c r="U6" s="84">
        <v>2.1954339622641514</v>
      </c>
      <c r="V6" s="84">
        <v>19.571490566037738</v>
      </c>
      <c r="W6" s="84"/>
      <c r="X6" s="84">
        <v>0.85675471698113226</v>
      </c>
      <c r="Y6" s="84" t="s">
        <v>116</v>
      </c>
      <c r="Z6" s="84" t="s">
        <v>116</v>
      </c>
      <c r="AA6" s="235" t="s">
        <v>116</v>
      </c>
      <c r="AB6" s="298"/>
      <c r="AC6" s="299">
        <v>3.7350246652572228</v>
      </c>
      <c r="AF6" s="300"/>
      <c r="AG6" s="300"/>
      <c r="AH6" s="300"/>
      <c r="AI6" s="300"/>
      <c r="AJ6" s="301"/>
      <c r="AK6" s="301"/>
      <c r="AL6" s="301"/>
      <c r="AM6" s="301"/>
      <c r="AN6" s="301"/>
      <c r="AO6" s="302"/>
      <c r="AP6" s="302"/>
      <c r="AQ6" s="302"/>
      <c r="AR6" s="302"/>
      <c r="AS6" s="301"/>
    </row>
    <row r="7" spans="1:45" s="233" customFormat="1">
      <c r="A7" s="73"/>
      <c r="B7" s="94" t="s">
        <v>103</v>
      </c>
      <c r="C7" s="84">
        <v>204.23280000000003</v>
      </c>
      <c r="D7" s="84">
        <v>204.38760000000005</v>
      </c>
      <c r="E7" s="84">
        <v>164.81040000000002</v>
      </c>
      <c r="F7" s="84">
        <v>23.013600000000004</v>
      </c>
      <c r="G7" s="84">
        <v>16.563600000000005</v>
      </c>
      <c r="H7" s="84">
        <v>39.577200000000005</v>
      </c>
      <c r="I7" s="84">
        <v>167.93220000000005</v>
      </c>
      <c r="J7" s="84"/>
      <c r="K7" s="84" t="s">
        <v>116</v>
      </c>
      <c r="L7" s="84">
        <v>0.15480000000000002</v>
      </c>
      <c r="M7" s="84">
        <v>-22.858800000000006</v>
      </c>
      <c r="N7" s="84">
        <v>12.925800000000001</v>
      </c>
      <c r="O7" s="84" t="s">
        <v>116</v>
      </c>
      <c r="P7" s="84"/>
      <c r="Q7" s="84" t="s">
        <v>116</v>
      </c>
      <c r="R7" s="84" t="s">
        <v>116</v>
      </c>
      <c r="S7" s="84"/>
      <c r="T7" s="84">
        <v>-12.074400000000002</v>
      </c>
      <c r="U7" s="84">
        <v>0.15480000000000002</v>
      </c>
      <c r="V7" s="84">
        <v>19.840200000000006</v>
      </c>
      <c r="W7" s="84"/>
      <c r="X7" s="84">
        <v>-2.5284000000000004</v>
      </c>
      <c r="Y7" s="84" t="s">
        <v>116</v>
      </c>
      <c r="Z7" s="84" t="s">
        <v>116</v>
      </c>
      <c r="AA7" s="235" t="s">
        <v>116</v>
      </c>
      <c r="AB7" s="298"/>
      <c r="AC7" s="299">
        <v>3.8759689922480614</v>
      </c>
      <c r="AF7" s="300"/>
      <c r="AG7" s="300"/>
      <c r="AH7" s="300"/>
      <c r="AI7" s="300"/>
      <c r="AJ7" s="301"/>
      <c r="AK7" s="301"/>
      <c r="AL7" s="301"/>
      <c r="AM7" s="301"/>
      <c r="AN7" s="301"/>
      <c r="AO7" s="302"/>
      <c r="AP7" s="302"/>
      <c r="AQ7" s="302"/>
      <c r="AR7" s="302"/>
      <c r="AS7" s="301"/>
    </row>
    <row r="8" spans="1:45" s="233" customFormat="1">
      <c r="A8" s="73"/>
      <c r="B8" s="94" t="s">
        <v>104</v>
      </c>
      <c r="C8" s="84">
        <v>209.55019526627225</v>
      </c>
      <c r="D8" s="84">
        <v>211.33863905325452</v>
      </c>
      <c r="E8" s="84">
        <v>170.4311360946746</v>
      </c>
      <c r="F8" s="84">
        <v>23.955071005917166</v>
      </c>
      <c r="G8" s="84">
        <v>16.952431952662728</v>
      </c>
      <c r="H8" s="84">
        <v>40.907502958579897</v>
      </c>
      <c r="I8" s="84">
        <v>173.60499408284028</v>
      </c>
      <c r="J8" s="84"/>
      <c r="K8" s="84" t="s">
        <v>116</v>
      </c>
      <c r="L8" s="84">
        <v>1.7884437869822487</v>
      </c>
      <c r="M8" s="84">
        <v>-22.166627218934916</v>
      </c>
      <c r="N8" s="84">
        <v>13.75338461538462</v>
      </c>
      <c r="O8" s="84" t="s">
        <v>116</v>
      </c>
      <c r="P8" s="84"/>
      <c r="Q8" s="84" t="s">
        <v>116</v>
      </c>
      <c r="R8" s="84" t="s">
        <v>116</v>
      </c>
      <c r="S8" s="84"/>
      <c r="T8" s="84">
        <v>-13.098461538461542</v>
      </c>
      <c r="U8" s="84">
        <v>1.7884437869822487</v>
      </c>
      <c r="V8" s="84">
        <v>19.975153846153852</v>
      </c>
      <c r="W8" s="84"/>
      <c r="X8" s="84">
        <v>-4.2821893491124277</v>
      </c>
      <c r="Y8" s="84" t="s">
        <v>116</v>
      </c>
      <c r="Z8" s="84" t="s">
        <v>116</v>
      </c>
      <c r="AA8" s="235" t="s">
        <v>116</v>
      </c>
      <c r="AB8" s="298"/>
      <c r="AC8" s="299">
        <v>3.9699318769086203</v>
      </c>
      <c r="AF8" s="300"/>
      <c r="AG8" s="300"/>
      <c r="AH8" s="300"/>
      <c r="AI8" s="300"/>
      <c r="AJ8" s="301"/>
      <c r="AK8" s="301"/>
      <c r="AL8" s="301"/>
      <c r="AM8" s="301"/>
      <c r="AN8" s="301"/>
      <c r="AO8" s="302"/>
      <c r="AP8" s="302"/>
      <c r="AQ8" s="302"/>
      <c r="AR8" s="302"/>
      <c r="AS8" s="301"/>
    </row>
    <row r="9" spans="1:45" s="233" customFormat="1">
      <c r="A9" s="73"/>
      <c r="B9" s="94" t="s">
        <v>105</v>
      </c>
      <c r="C9" s="84">
        <v>209.6447294117647</v>
      </c>
      <c r="D9" s="84">
        <v>223.89315882352946</v>
      </c>
      <c r="E9" s="84">
        <v>181.09778823529413</v>
      </c>
      <c r="F9" s="84">
        <v>25.642164705882355</v>
      </c>
      <c r="G9" s="84">
        <v>17.153205882352943</v>
      </c>
      <c r="H9" s="84">
        <v>42.795370588235301</v>
      </c>
      <c r="I9" s="84">
        <v>177.09120000000001</v>
      </c>
      <c r="J9" s="84"/>
      <c r="K9" s="84" t="s">
        <v>116</v>
      </c>
      <c r="L9" s="84">
        <v>14.248429411764707</v>
      </c>
      <c r="M9" s="84">
        <v>-11.393735294117649</v>
      </c>
      <c r="N9" s="84">
        <v>9.0899470588235296</v>
      </c>
      <c r="O9" s="84" t="s">
        <v>116</v>
      </c>
      <c r="P9" s="84"/>
      <c r="Q9" s="84" t="s">
        <v>116</v>
      </c>
      <c r="R9" s="84" t="s">
        <v>116</v>
      </c>
      <c r="S9" s="84"/>
      <c r="T9" s="84">
        <v>-7.0616117647058827</v>
      </c>
      <c r="U9" s="84">
        <v>14.248429411764707</v>
      </c>
      <c r="V9" s="84">
        <v>20.508723529411764</v>
      </c>
      <c r="W9" s="84"/>
      <c r="X9" s="84">
        <v>1.4273470588235295</v>
      </c>
      <c r="Y9" s="84" t="s">
        <v>116</v>
      </c>
      <c r="Z9" s="84" t="s">
        <v>116</v>
      </c>
      <c r="AA9" s="235" t="s">
        <v>116</v>
      </c>
      <c r="AB9" s="298"/>
      <c r="AC9" s="299">
        <v>3.9934225980737605</v>
      </c>
      <c r="AF9" s="300"/>
      <c r="AG9" s="300"/>
      <c r="AH9" s="300"/>
      <c r="AI9" s="300"/>
      <c r="AJ9" s="301"/>
      <c r="AK9" s="301"/>
      <c r="AL9" s="301"/>
      <c r="AM9" s="301"/>
      <c r="AN9" s="301"/>
      <c r="AO9" s="302"/>
      <c r="AP9" s="302"/>
      <c r="AQ9" s="302"/>
      <c r="AR9" s="302"/>
      <c r="AS9" s="301"/>
    </row>
    <row r="10" spans="1:45" s="233" customFormat="1">
      <c r="A10" s="73"/>
      <c r="B10" s="94" t="s">
        <v>106</v>
      </c>
      <c r="C10" s="84">
        <v>218.06115517241383</v>
      </c>
      <c r="D10" s="84">
        <v>234.25732758620688</v>
      </c>
      <c r="E10" s="84">
        <v>190.02367241379315</v>
      </c>
      <c r="F10" s="84">
        <v>26.080241379310348</v>
      </c>
      <c r="G10" s="84">
        <v>18.15341379310345</v>
      </c>
      <c r="H10" s="84">
        <v>44.233655172413798</v>
      </c>
      <c r="I10" s="84">
        <v>181.75432758620693</v>
      </c>
      <c r="J10" s="84"/>
      <c r="K10" s="84" t="s">
        <v>116</v>
      </c>
      <c r="L10" s="84">
        <v>16.196172413793107</v>
      </c>
      <c r="M10" s="84">
        <v>-9.8840689655172422</v>
      </c>
      <c r="N10" s="84">
        <v>8.9788448275862081</v>
      </c>
      <c r="O10" s="84" t="s">
        <v>116</v>
      </c>
      <c r="P10" s="84"/>
      <c r="Q10" s="84" t="s">
        <v>116</v>
      </c>
      <c r="R10" s="84" t="s">
        <v>116</v>
      </c>
      <c r="S10" s="84"/>
      <c r="T10" s="84">
        <v>-5.1622241379310347</v>
      </c>
      <c r="U10" s="84">
        <v>16.196172413793107</v>
      </c>
      <c r="V10" s="84">
        <v>21.700913793103453</v>
      </c>
      <c r="W10" s="84"/>
      <c r="X10" s="84">
        <v>4.1102068965517251</v>
      </c>
      <c r="Y10" s="84" t="s">
        <v>116</v>
      </c>
      <c r="Z10" s="84" t="s">
        <v>116</v>
      </c>
      <c r="AA10" s="235" t="s">
        <v>116</v>
      </c>
      <c r="AB10" s="298"/>
      <c r="AC10" s="299">
        <v>4.0873854827343195</v>
      </c>
      <c r="AF10" s="300"/>
      <c r="AG10" s="300"/>
      <c r="AH10" s="300"/>
      <c r="AI10" s="300"/>
      <c r="AJ10" s="301"/>
      <c r="AK10" s="301"/>
      <c r="AL10" s="301"/>
      <c r="AM10" s="301"/>
      <c r="AN10" s="301"/>
      <c r="AO10" s="302"/>
      <c r="AP10" s="302"/>
      <c r="AQ10" s="302"/>
      <c r="AR10" s="302"/>
      <c r="AS10" s="301"/>
    </row>
    <row r="11" spans="1:45" s="233" customFormat="1">
      <c r="A11" s="73"/>
      <c r="B11" s="94" t="s">
        <v>107</v>
      </c>
      <c r="C11" s="84">
        <v>234.72298342541436</v>
      </c>
      <c r="D11" s="84">
        <v>249.06977900552488</v>
      </c>
      <c r="E11" s="84">
        <v>199.58509392265196</v>
      </c>
      <c r="F11" s="84">
        <v>29.140458563535915</v>
      </c>
      <c r="G11" s="84">
        <v>20.344226519337017</v>
      </c>
      <c r="H11" s="84">
        <v>49.484685082872929</v>
      </c>
      <c r="I11" s="84">
        <v>197.56243093922652</v>
      </c>
      <c r="J11" s="84"/>
      <c r="K11" s="84" t="s">
        <v>116</v>
      </c>
      <c r="L11" s="84">
        <v>14.346795580110497</v>
      </c>
      <c r="M11" s="84">
        <v>-14.793662983425415</v>
      </c>
      <c r="N11" s="84">
        <v>11.94782320441989</v>
      </c>
      <c r="O11" s="84" t="s">
        <v>116</v>
      </c>
      <c r="P11" s="84"/>
      <c r="Q11" s="84" t="s">
        <v>116</v>
      </c>
      <c r="R11" s="84" t="s">
        <v>116</v>
      </c>
      <c r="S11" s="84"/>
      <c r="T11" s="84">
        <v>-11.054088397790055</v>
      </c>
      <c r="U11" s="84">
        <v>14.346795580110497</v>
      </c>
      <c r="V11" s="84">
        <v>22.319850828729283</v>
      </c>
      <c r="W11" s="84"/>
      <c r="X11" s="84">
        <v>1.1054088397790054</v>
      </c>
      <c r="Y11" s="84" t="s">
        <v>116</v>
      </c>
      <c r="Z11" s="84" t="s">
        <v>116</v>
      </c>
      <c r="AA11" s="235" t="s">
        <v>116</v>
      </c>
      <c r="AB11" s="298"/>
      <c r="AC11" s="299">
        <v>4.2518205308902983</v>
      </c>
      <c r="AF11" s="300"/>
      <c r="AG11" s="300"/>
      <c r="AH11" s="300"/>
      <c r="AI11" s="300"/>
      <c r="AJ11" s="301"/>
      <c r="AK11" s="301"/>
      <c r="AL11" s="301"/>
      <c r="AM11" s="301"/>
      <c r="AN11" s="301"/>
      <c r="AO11" s="302"/>
      <c r="AP11" s="302"/>
      <c r="AQ11" s="302"/>
      <c r="AR11" s="302"/>
      <c r="AS11" s="301"/>
    </row>
    <row r="12" spans="1:45" s="233" customFormat="1">
      <c r="A12" s="73"/>
      <c r="B12" s="94" t="s">
        <v>108</v>
      </c>
      <c r="C12" s="84">
        <v>239.14727419354841</v>
      </c>
      <c r="D12" s="84">
        <v>251.46053225806452</v>
      </c>
      <c r="E12" s="84">
        <v>201.58954838709681</v>
      </c>
      <c r="F12" s="84">
        <v>28.791967741935487</v>
      </c>
      <c r="G12" s="84">
        <v>21.079016129032262</v>
      </c>
      <c r="H12" s="84">
        <v>49.870983870967741</v>
      </c>
      <c r="I12" s="84">
        <v>199.8272419354839</v>
      </c>
      <c r="J12" s="84"/>
      <c r="K12" s="84" t="s">
        <v>116</v>
      </c>
      <c r="L12" s="84">
        <v>12.313258064516132</v>
      </c>
      <c r="M12" s="84">
        <v>-16.478709677419356</v>
      </c>
      <c r="N12" s="84">
        <v>12.587903225806455</v>
      </c>
      <c r="O12" s="84" t="s">
        <v>116</v>
      </c>
      <c r="P12" s="84"/>
      <c r="Q12" s="84" t="s">
        <v>116</v>
      </c>
      <c r="R12" s="84" t="s">
        <v>116</v>
      </c>
      <c r="S12" s="84"/>
      <c r="T12" s="84">
        <v>-8.788645161290324</v>
      </c>
      <c r="U12" s="84">
        <v>14.785064516129035</v>
      </c>
      <c r="V12" s="84">
        <v>21.39943548387097</v>
      </c>
      <c r="W12" s="84"/>
      <c r="X12" s="84">
        <v>1.5334354838709681</v>
      </c>
      <c r="Y12" s="84" t="s">
        <v>116</v>
      </c>
      <c r="Z12" s="84" t="s">
        <v>116</v>
      </c>
      <c r="AA12" s="235" t="s">
        <v>116</v>
      </c>
      <c r="AB12" s="298"/>
      <c r="AC12" s="299">
        <v>4.3692741367159966</v>
      </c>
      <c r="AF12" s="300"/>
      <c r="AG12" s="300"/>
      <c r="AH12" s="300"/>
      <c r="AI12" s="300"/>
      <c r="AJ12" s="301"/>
      <c r="AK12" s="301"/>
      <c r="AL12" s="301"/>
      <c r="AM12" s="301"/>
      <c r="AN12" s="301"/>
      <c r="AO12" s="302"/>
      <c r="AP12" s="302"/>
      <c r="AQ12" s="302"/>
      <c r="AR12" s="302"/>
      <c r="AS12" s="301"/>
    </row>
    <row r="13" spans="1:45" s="233" customFormat="1">
      <c r="A13" s="73"/>
      <c r="B13" s="94" t="s">
        <v>109</v>
      </c>
      <c r="C13" s="84">
        <v>247.7125894736842</v>
      </c>
      <c r="D13" s="84">
        <v>267.0483315789474</v>
      </c>
      <c r="E13" s="84">
        <v>205.00815789473688</v>
      </c>
      <c r="F13" s="84">
        <v>39.5901</v>
      </c>
      <c r="G13" s="84">
        <v>22.45007368421053</v>
      </c>
      <c r="H13" s="84">
        <v>62.040173684210529</v>
      </c>
      <c r="I13" s="84">
        <v>205.23221052631578</v>
      </c>
      <c r="J13" s="84"/>
      <c r="K13" s="84" t="s">
        <v>116</v>
      </c>
      <c r="L13" s="84">
        <v>19.335742105263158</v>
      </c>
      <c r="M13" s="84">
        <v>-20.254357894736845</v>
      </c>
      <c r="N13" s="84">
        <v>6.4751210526315788</v>
      </c>
      <c r="O13" s="84" t="s">
        <v>116</v>
      </c>
      <c r="P13" s="84"/>
      <c r="Q13" s="84" t="s">
        <v>116</v>
      </c>
      <c r="R13" s="84" t="s">
        <v>116</v>
      </c>
      <c r="S13" s="84"/>
      <c r="T13" s="84">
        <v>6.7887947368421058</v>
      </c>
      <c r="U13" s="84">
        <v>22.158805263157895</v>
      </c>
      <c r="V13" s="84">
        <v>22.046778947368423</v>
      </c>
      <c r="W13" s="84"/>
      <c r="X13" s="84">
        <v>17.319268421052634</v>
      </c>
      <c r="Y13" s="84" t="s">
        <v>116</v>
      </c>
      <c r="Z13" s="84" t="s">
        <v>116</v>
      </c>
      <c r="AA13" s="235" t="s">
        <v>116</v>
      </c>
      <c r="AB13" s="298"/>
      <c r="AC13" s="299">
        <v>4.463237021376556</v>
      </c>
      <c r="AF13" s="300"/>
      <c r="AG13" s="300"/>
      <c r="AH13" s="300"/>
      <c r="AI13" s="300"/>
      <c r="AJ13" s="301"/>
      <c r="AK13" s="301"/>
      <c r="AL13" s="301"/>
      <c r="AM13" s="301"/>
      <c r="AN13" s="301"/>
      <c r="AO13" s="302"/>
      <c r="AP13" s="302"/>
      <c r="AQ13" s="302"/>
      <c r="AR13" s="302"/>
      <c r="AS13" s="301"/>
    </row>
    <row r="14" spans="1:45" s="233" customFormat="1">
      <c r="A14" s="73"/>
      <c r="B14" s="94" t="s">
        <v>110</v>
      </c>
      <c r="C14" s="84">
        <v>263.52550000000008</v>
      </c>
      <c r="D14" s="84">
        <v>277.52200000000011</v>
      </c>
      <c r="E14" s="84">
        <v>209.06600000000006</v>
      </c>
      <c r="F14" s="84">
        <v>45.064000000000014</v>
      </c>
      <c r="G14" s="84">
        <v>23.39200000000001</v>
      </c>
      <c r="H14" s="84">
        <v>68.456000000000031</v>
      </c>
      <c r="I14" s="84">
        <v>217.9455000000001</v>
      </c>
      <c r="J14" s="84"/>
      <c r="K14" s="84" t="s">
        <v>116</v>
      </c>
      <c r="L14" s="84">
        <v>13.996500000000006</v>
      </c>
      <c r="M14" s="84">
        <v>-31.06750000000001</v>
      </c>
      <c r="N14" s="84">
        <v>11.588500000000005</v>
      </c>
      <c r="O14" s="84" t="s">
        <v>116</v>
      </c>
      <c r="P14" s="84"/>
      <c r="Q14" s="84" t="s">
        <v>116</v>
      </c>
      <c r="R14" s="84" t="s">
        <v>116</v>
      </c>
      <c r="S14" s="84"/>
      <c r="T14" s="84">
        <v>7.009000000000003</v>
      </c>
      <c r="U14" s="84">
        <v>19.651000000000007</v>
      </c>
      <c r="V14" s="84">
        <v>21.199000000000005</v>
      </c>
      <c r="W14" s="84"/>
      <c r="X14" s="84">
        <v>0.6665000000000002</v>
      </c>
      <c r="Y14" s="84" t="s">
        <v>116</v>
      </c>
      <c r="Z14" s="84" t="s">
        <v>116</v>
      </c>
      <c r="AA14" s="235" t="s">
        <v>116</v>
      </c>
      <c r="AB14" s="298"/>
      <c r="AC14" s="299">
        <v>4.6511627906976729</v>
      </c>
      <c r="AF14" s="300"/>
      <c r="AG14" s="300"/>
      <c r="AH14" s="300"/>
      <c r="AI14" s="300"/>
      <c r="AJ14" s="301"/>
      <c r="AK14" s="301"/>
      <c r="AL14" s="301"/>
      <c r="AM14" s="301"/>
      <c r="AN14" s="301"/>
      <c r="AO14" s="302"/>
      <c r="AP14" s="302"/>
      <c r="AQ14" s="302"/>
      <c r="AR14" s="302"/>
      <c r="AS14" s="301"/>
    </row>
    <row r="15" spans="1:45" s="233" customFormat="1" ht="15.75" customHeight="1">
      <c r="A15" s="96"/>
      <c r="B15" s="97" t="s">
        <v>9</v>
      </c>
      <c r="C15" s="84">
        <v>282.0211578947368</v>
      </c>
      <c r="D15" s="84">
        <v>293.65152631578945</v>
      </c>
      <c r="E15" s="84">
        <v>223.36010526315789</v>
      </c>
      <c r="F15" s="84">
        <v>45.849315789473685</v>
      </c>
      <c r="G15" s="84">
        <v>24.442105263157892</v>
      </c>
      <c r="H15" s="84">
        <v>70.291421052631577</v>
      </c>
      <c r="I15" s="84">
        <v>234.19610526315785</v>
      </c>
      <c r="J15" s="84"/>
      <c r="K15" s="84" t="s">
        <v>116</v>
      </c>
      <c r="L15" s="84">
        <v>11.630368421052632</v>
      </c>
      <c r="M15" s="84">
        <v>-34.218947368421048</v>
      </c>
      <c r="N15" s="84">
        <v>13.483894736842107</v>
      </c>
      <c r="O15" s="84" t="s">
        <v>116</v>
      </c>
      <c r="P15" s="84"/>
      <c r="Q15" s="84" t="s">
        <v>116</v>
      </c>
      <c r="R15" s="84" t="s">
        <v>116</v>
      </c>
      <c r="S15" s="84"/>
      <c r="T15" s="84">
        <v>9.5527894736842107</v>
      </c>
      <c r="U15" s="84">
        <v>18.779684210526316</v>
      </c>
      <c r="V15" s="84">
        <v>20.65357894736842</v>
      </c>
      <c r="W15" s="84"/>
      <c r="X15" s="84">
        <v>9.3083684210526325</v>
      </c>
      <c r="Y15" s="84" t="s">
        <v>116</v>
      </c>
      <c r="Z15" s="84" t="s">
        <v>116</v>
      </c>
      <c r="AA15" s="235" t="s">
        <v>116</v>
      </c>
      <c r="AB15" s="298"/>
      <c r="AC15" s="299">
        <v>4.909560723514212</v>
      </c>
      <c r="AF15" s="117"/>
      <c r="AG15" s="117"/>
      <c r="AH15" s="117"/>
      <c r="AI15" s="117"/>
      <c r="AJ15" s="301"/>
      <c r="AK15" s="301"/>
      <c r="AL15" s="119"/>
      <c r="AM15" s="119"/>
      <c r="AN15" s="119"/>
      <c r="AO15" s="303"/>
      <c r="AP15" s="303"/>
      <c r="AQ15" s="303"/>
      <c r="AR15" s="303"/>
      <c r="AS15" s="121"/>
    </row>
    <row r="16" spans="1:45" s="233" customFormat="1" ht="15.75" customHeight="1">
      <c r="A16" s="96"/>
      <c r="B16" s="97" t="s">
        <v>10</v>
      </c>
      <c r="C16" s="84">
        <v>290.96595000000002</v>
      </c>
      <c r="D16" s="84">
        <v>309.48390000000001</v>
      </c>
      <c r="E16" s="84">
        <v>231.38730000000001</v>
      </c>
      <c r="F16" s="84">
        <v>52.186949999999996</v>
      </c>
      <c r="G16" s="84">
        <v>25.909649999999999</v>
      </c>
      <c r="H16" s="84">
        <v>78.096599999999995</v>
      </c>
      <c r="I16" s="84">
        <v>242.66835000000003</v>
      </c>
      <c r="J16" s="84"/>
      <c r="K16" s="84" t="s">
        <v>116</v>
      </c>
      <c r="L16" s="84">
        <v>18.517949999999999</v>
      </c>
      <c r="M16" s="84">
        <v>-33.668999999999997</v>
      </c>
      <c r="N16" s="84">
        <v>7.3529999999999998</v>
      </c>
      <c r="O16" s="84" t="s">
        <v>116</v>
      </c>
      <c r="P16" s="84"/>
      <c r="Q16" s="84" t="s">
        <v>116</v>
      </c>
      <c r="R16" s="84" t="s">
        <v>116</v>
      </c>
      <c r="S16" s="84"/>
      <c r="T16" s="84">
        <v>14.377049999999999</v>
      </c>
      <c r="U16" s="84">
        <v>22.562099999999997</v>
      </c>
      <c r="V16" s="84">
        <v>21.575249999999997</v>
      </c>
      <c r="W16" s="84"/>
      <c r="X16" s="84">
        <v>0.61920000000000008</v>
      </c>
      <c r="Y16" s="84" t="s">
        <v>116</v>
      </c>
      <c r="Z16" s="84" t="s">
        <v>116</v>
      </c>
      <c r="AA16" s="235" t="s">
        <v>116</v>
      </c>
      <c r="AB16" s="298"/>
      <c r="AC16" s="299">
        <v>5.1679586563307494</v>
      </c>
      <c r="AF16" s="117"/>
      <c r="AG16" s="117"/>
      <c r="AH16" s="117"/>
      <c r="AI16" s="117"/>
      <c r="AJ16" s="301"/>
      <c r="AK16" s="301"/>
      <c r="AL16" s="119"/>
      <c r="AM16" s="119"/>
      <c r="AN16" s="119"/>
      <c r="AO16" s="120"/>
      <c r="AP16" s="120"/>
      <c r="AQ16" s="120"/>
      <c r="AR16" s="120"/>
      <c r="AS16" s="121"/>
    </row>
    <row r="17" spans="1:45" s="233" customFormat="1" ht="15.75" customHeight="1">
      <c r="A17" s="96"/>
      <c r="B17" s="97" t="s">
        <v>11</v>
      </c>
      <c r="C17" s="84">
        <v>312.96484513274339</v>
      </c>
      <c r="D17" s="84">
        <v>343.79984070796468</v>
      </c>
      <c r="E17" s="84">
        <v>252.76408407079654</v>
      </c>
      <c r="F17" s="84">
        <v>63.779654867256653</v>
      </c>
      <c r="G17" s="84">
        <v>27.25610176991151</v>
      </c>
      <c r="H17" s="84">
        <v>91.035756637168163</v>
      </c>
      <c r="I17" s="84">
        <v>261.08972123893813</v>
      </c>
      <c r="J17" s="84"/>
      <c r="K17" s="84" t="s">
        <v>116</v>
      </c>
      <c r="L17" s="84">
        <v>30.834995575221246</v>
      </c>
      <c r="M17" s="84">
        <v>-32.944659292035411</v>
      </c>
      <c r="N17" s="84">
        <v>-1.4692300884955756</v>
      </c>
      <c r="O17" s="84" t="s">
        <v>116</v>
      </c>
      <c r="P17" s="84"/>
      <c r="Q17" s="84" t="s">
        <v>116</v>
      </c>
      <c r="R17" s="84" t="s">
        <v>116</v>
      </c>
      <c r="S17" s="84"/>
      <c r="T17" s="84">
        <v>25.881053097345141</v>
      </c>
      <c r="U17" s="84">
        <v>38.06812831858408</v>
      </c>
      <c r="V17" s="84">
        <v>23.055610619469032</v>
      </c>
      <c r="W17" s="84"/>
      <c r="X17" s="84">
        <v>11.88569469026549</v>
      </c>
      <c r="Y17" s="84" t="s">
        <v>116</v>
      </c>
      <c r="Z17" s="84" t="s">
        <v>116</v>
      </c>
      <c r="AA17" s="235" t="s">
        <v>116</v>
      </c>
      <c r="AB17" s="298"/>
      <c r="AC17" s="299">
        <v>5.3089029833215866</v>
      </c>
      <c r="AF17" s="117"/>
      <c r="AG17" s="117"/>
      <c r="AH17" s="117"/>
      <c r="AI17" s="117"/>
      <c r="AJ17" s="301"/>
      <c r="AK17" s="301"/>
      <c r="AL17" s="119"/>
      <c r="AM17" s="119"/>
      <c r="AN17" s="119"/>
      <c r="AO17" s="120"/>
      <c r="AP17" s="120"/>
      <c r="AQ17" s="120"/>
      <c r="AR17" s="120"/>
      <c r="AS17" s="121"/>
    </row>
    <row r="18" spans="1:45" s="233" customFormat="1" ht="15.75" customHeight="1">
      <c r="A18" s="96"/>
      <c r="B18" s="97" t="s">
        <v>12</v>
      </c>
      <c r="C18" s="84">
        <v>341.32912184873953</v>
      </c>
      <c r="D18" s="84">
        <v>346.15849159663878</v>
      </c>
      <c r="E18" s="84">
        <v>258.72901260504204</v>
      </c>
      <c r="F18" s="84">
        <v>57.809344537815143</v>
      </c>
      <c r="G18" s="84">
        <v>29.620134453781521</v>
      </c>
      <c r="H18" s="84">
        <v>87.429478991596653</v>
      </c>
      <c r="I18" s="84">
        <v>282.85797478991606</v>
      </c>
      <c r="J18" s="84"/>
      <c r="K18" s="84" t="s">
        <v>116</v>
      </c>
      <c r="L18" s="84">
        <v>4.8293697478991611</v>
      </c>
      <c r="M18" s="84">
        <v>-52.979974789915985</v>
      </c>
      <c r="N18" s="84">
        <v>24.826537815126056</v>
      </c>
      <c r="O18" s="84" t="s">
        <v>116</v>
      </c>
      <c r="P18" s="84"/>
      <c r="Q18" s="84" t="s">
        <v>116</v>
      </c>
      <c r="R18" s="84" t="s">
        <v>116</v>
      </c>
      <c r="S18" s="84"/>
      <c r="T18" s="84">
        <v>-5.2228739495798333</v>
      </c>
      <c r="U18" s="84">
        <v>6.7253445378151282</v>
      </c>
      <c r="V18" s="84">
        <v>23.288294117647066</v>
      </c>
      <c r="W18" s="84"/>
      <c r="X18" s="84">
        <v>-5.5984915966386568</v>
      </c>
      <c r="Y18" s="84" t="s">
        <v>116</v>
      </c>
      <c r="Z18" s="84" t="s">
        <v>116</v>
      </c>
      <c r="AA18" s="235" t="s">
        <v>116</v>
      </c>
      <c r="AB18" s="298"/>
      <c r="AC18" s="299">
        <v>5.5907916373032638</v>
      </c>
      <c r="AF18" s="117"/>
      <c r="AG18" s="117"/>
      <c r="AH18" s="117"/>
      <c r="AI18" s="117"/>
      <c r="AJ18" s="301"/>
      <c r="AK18" s="301"/>
      <c r="AL18" s="119"/>
      <c r="AM18" s="119"/>
      <c r="AN18" s="119"/>
      <c r="AO18" s="120"/>
      <c r="AP18" s="120"/>
      <c r="AQ18" s="120"/>
      <c r="AR18" s="120"/>
      <c r="AS18" s="121"/>
    </row>
    <row r="19" spans="1:45" s="233" customFormat="1" ht="15.75" customHeight="1">
      <c r="A19" s="96"/>
      <c r="B19" s="97" t="s">
        <v>13</v>
      </c>
      <c r="C19" s="84">
        <v>355.23412941176474</v>
      </c>
      <c r="D19" s="84">
        <v>340.67685882352941</v>
      </c>
      <c r="E19" s="84">
        <v>257.17288235294114</v>
      </c>
      <c r="F19" s="84">
        <v>52.369447058823539</v>
      </c>
      <c r="G19" s="84">
        <v>31.134529411764706</v>
      </c>
      <c r="H19" s="84">
        <v>83.503976470588242</v>
      </c>
      <c r="I19" s="84">
        <v>298.2070235294118</v>
      </c>
      <c r="J19" s="84"/>
      <c r="K19" s="84" t="s">
        <v>116</v>
      </c>
      <c r="L19" s="84">
        <v>-14.557270588235294</v>
      </c>
      <c r="M19" s="84">
        <v>-66.926717647058837</v>
      </c>
      <c r="N19" s="84">
        <v>43.63842352941176</v>
      </c>
      <c r="O19" s="84" t="s">
        <v>116</v>
      </c>
      <c r="P19" s="84"/>
      <c r="Q19" s="84" t="s">
        <v>116</v>
      </c>
      <c r="R19" s="84" t="s">
        <v>116</v>
      </c>
      <c r="S19" s="84"/>
      <c r="T19" s="84">
        <v>-18.046341176470587</v>
      </c>
      <c r="U19" s="84">
        <v>-12.821082352941177</v>
      </c>
      <c r="V19" s="84">
        <v>21.936070588235296</v>
      </c>
      <c r="W19" s="84"/>
      <c r="X19" s="84">
        <v>-3.1551882352941178</v>
      </c>
      <c r="Y19" s="84" t="s">
        <v>116</v>
      </c>
      <c r="Z19" s="84" t="s">
        <v>116</v>
      </c>
      <c r="AA19" s="235" t="s">
        <v>116</v>
      </c>
      <c r="AB19" s="298"/>
      <c r="AC19" s="299">
        <v>5.990133897110641</v>
      </c>
      <c r="AF19" s="117"/>
      <c r="AG19" s="117"/>
      <c r="AH19" s="117"/>
      <c r="AI19" s="117"/>
      <c r="AJ19" s="301"/>
      <c r="AK19" s="301"/>
      <c r="AL19" s="119"/>
      <c r="AM19" s="119"/>
      <c r="AN19" s="119"/>
      <c r="AO19" s="120"/>
      <c r="AP19" s="120"/>
      <c r="AQ19" s="120"/>
      <c r="AR19" s="120"/>
      <c r="AS19" s="121"/>
    </row>
    <row r="20" spans="1:45">
      <c r="A20" s="104"/>
      <c r="B20" s="105" t="s">
        <v>14</v>
      </c>
      <c r="C20" s="84">
        <v>352.7206774193549</v>
      </c>
      <c r="D20" s="84">
        <v>347.79232258064519</v>
      </c>
      <c r="E20" s="84">
        <v>260.15000000000003</v>
      </c>
      <c r="F20" s="84">
        <v>55.295225806451619</v>
      </c>
      <c r="G20" s="84">
        <v>32.347096774193552</v>
      </c>
      <c r="H20" s="84">
        <v>87.642322580645157</v>
      </c>
      <c r="I20" s="84">
        <v>296.87616129032261</v>
      </c>
      <c r="J20" s="84"/>
      <c r="K20" s="84" t="s">
        <v>116</v>
      </c>
      <c r="L20" s="84">
        <v>-4.9283548387096783</v>
      </c>
      <c r="M20" s="84">
        <v>-60.223580645161292</v>
      </c>
      <c r="N20" s="84">
        <v>32.164000000000001</v>
      </c>
      <c r="O20" s="84" t="s">
        <v>116</v>
      </c>
      <c r="P20" s="84"/>
      <c r="Q20" s="84" t="s">
        <v>116</v>
      </c>
      <c r="R20" s="84" t="s">
        <v>116</v>
      </c>
      <c r="S20" s="84"/>
      <c r="T20" s="84">
        <v>-2.0293225806451614</v>
      </c>
      <c r="U20" s="84">
        <v>9.9940322580645162</v>
      </c>
      <c r="V20" s="84">
        <v>20.506838709677421</v>
      </c>
      <c r="W20" s="84"/>
      <c r="X20" s="84">
        <v>-16.905935483870969</v>
      </c>
      <c r="Y20" s="84" t="s">
        <v>116</v>
      </c>
      <c r="Z20" s="84" t="s">
        <v>116</v>
      </c>
      <c r="AA20" s="235" t="s">
        <v>116</v>
      </c>
      <c r="AB20" s="298"/>
      <c r="AC20" s="299">
        <v>6.5539112050739954</v>
      </c>
      <c r="AF20" s="117"/>
      <c r="AG20" s="117"/>
      <c r="AH20" s="117"/>
      <c r="AI20" s="117"/>
      <c r="AJ20" s="118"/>
      <c r="AK20" s="118"/>
      <c r="AL20" s="119"/>
      <c r="AM20" s="119"/>
      <c r="AN20" s="119"/>
      <c r="AO20" s="120"/>
      <c r="AP20" s="120"/>
      <c r="AQ20" s="120"/>
      <c r="AR20" s="120"/>
      <c r="AS20" s="121"/>
    </row>
    <row r="21" spans="1:45">
      <c r="A21" s="104"/>
      <c r="B21" s="105" t="s">
        <v>15</v>
      </c>
      <c r="C21" s="84">
        <v>351.62820000000011</v>
      </c>
      <c r="D21" s="84">
        <v>360.62466000000006</v>
      </c>
      <c r="E21" s="84">
        <v>276.63405000000012</v>
      </c>
      <c r="F21" s="84">
        <v>49.239300000000014</v>
      </c>
      <c r="G21" s="84">
        <v>34.751310000000011</v>
      </c>
      <c r="H21" s="84">
        <v>83.990610000000004</v>
      </c>
      <c r="I21" s="84">
        <v>293.84652000000006</v>
      </c>
      <c r="J21" s="84"/>
      <c r="K21" s="84" t="s">
        <v>116</v>
      </c>
      <c r="L21" s="84">
        <v>8.9964600000000026</v>
      </c>
      <c r="M21" s="84">
        <v>-40.242840000000008</v>
      </c>
      <c r="N21" s="84">
        <v>18.106440000000003</v>
      </c>
      <c r="O21" s="84" t="s">
        <v>116</v>
      </c>
      <c r="P21" s="84"/>
      <c r="Q21" s="84" t="s">
        <v>116</v>
      </c>
      <c r="R21" s="84" t="s">
        <v>116</v>
      </c>
      <c r="S21" s="84"/>
      <c r="T21" s="84">
        <v>6.9247200000000007</v>
      </c>
      <c r="U21" s="84">
        <v>12.061500000000002</v>
      </c>
      <c r="V21" s="84">
        <v>21.909360000000007</v>
      </c>
      <c r="W21" s="84"/>
      <c r="X21" s="84">
        <v>-5.7753300000000003</v>
      </c>
      <c r="Y21" s="84" t="s">
        <v>116</v>
      </c>
      <c r="Z21" s="84" t="s">
        <v>116</v>
      </c>
      <c r="AA21" s="235" t="s">
        <v>116</v>
      </c>
      <c r="AB21" s="298"/>
      <c r="AC21" s="299">
        <v>7.0472163495419293</v>
      </c>
      <c r="AF21" s="117"/>
      <c r="AG21" s="117"/>
      <c r="AH21" s="117"/>
      <c r="AI21" s="117"/>
      <c r="AJ21" s="118"/>
      <c r="AK21" s="118"/>
      <c r="AL21" s="119"/>
      <c r="AM21" s="119"/>
      <c r="AN21" s="119"/>
      <c r="AO21" s="120"/>
      <c r="AP21" s="120"/>
      <c r="AQ21" s="120"/>
      <c r="AR21" s="120"/>
      <c r="AS21" s="121"/>
    </row>
    <row r="22" spans="1:45">
      <c r="A22" s="104"/>
      <c r="B22" s="105" t="s">
        <v>16</v>
      </c>
      <c r="C22" s="84">
        <v>347.42359384615395</v>
      </c>
      <c r="D22" s="84">
        <v>372.48095076923084</v>
      </c>
      <c r="E22" s="84">
        <v>288.63769846153855</v>
      </c>
      <c r="F22" s="84">
        <v>47.599809230769239</v>
      </c>
      <c r="G22" s="84">
        <v>36.243443076923079</v>
      </c>
      <c r="H22" s="84">
        <v>83.843252307692325</v>
      </c>
      <c r="I22" s="84">
        <v>288.86037230769239</v>
      </c>
      <c r="J22" s="84"/>
      <c r="K22" s="84" t="s">
        <v>116</v>
      </c>
      <c r="L22" s="84">
        <v>25.057356923076927</v>
      </c>
      <c r="M22" s="84">
        <v>-22.542452307692315</v>
      </c>
      <c r="N22" s="84">
        <v>1.4408307692307696</v>
      </c>
      <c r="O22" s="84" t="s">
        <v>116</v>
      </c>
      <c r="P22" s="84"/>
      <c r="Q22" s="84" t="s">
        <v>116</v>
      </c>
      <c r="R22" s="84" t="s">
        <v>116</v>
      </c>
      <c r="S22" s="84"/>
      <c r="T22" s="84">
        <v>24.991864615384621</v>
      </c>
      <c r="U22" s="84">
        <v>32.078132307692314</v>
      </c>
      <c r="V22" s="84">
        <v>22.607944615384621</v>
      </c>
      <c r="W22" s="84"/>
      <c r="X22" s="84">
        <v>19.03206461538462</v>
      </c>
      <c r="Y22" s="84" t="s">
        <v>116</v>
      </c>
      <c r="Z22" s="84" t="s">
        <v>116</v>
      </c>
      <c r="AA22" s="235" t="s">
        <v>116</v>
      </c>
      <c r="AB22" s="298"/>
      <c r="AC22" s="299">
        <v>7.6344843786704235</v>
      </c>
      <c r="AF22" s="117"/>
      <c r="AG22" s="117"/>
      <c r="AH22" s="117"/>
      <c r="AI22" s="117"/>
      <c r="AJ22" s="118"/>
      <c r="AK22" s="118"/>
      <c r="AL22" s="119"/>
      <c r="AM22" s="119"/>
      <c r="AN22" s="119"/>
      <c r="AO22" s="120"/>
      <c r="AP22" s="120"/>
      <c r="AQ22" s="120"/>
      <c r="AR22" s="120"/>
      <c r="AS22" s="121"/>
    </row>
    <row r="23" spans="1:45">
      <c r="A23" s="104"/>
      <c r="B23" s="105" t="s">
        <v>17</v>
      </c>
      <c r="C23" s="84">
        <v>359.43469859154936</v>
      </c>
      <c r="D23" s="84">
        <v>400.00210985915504</v>
      </c>
      <c r="E23" s="84">
        <v>307.9909521126761</v>
      </c>
      <c r="F23" s="84">
        <v>52.103281690140847</v>
      </c>
      <c r="G23" s="84">
        <v>39.907876056338033</v>
      </c>
      <c r="H23" s="84">
        <v>92.011157746478887</v>
      </c>
      <c r="I23" s="84">
        <v>296.04736901408455</v>
      </c>
      <c r="J23" s="84"/>
      <c r="K23" s="84" t="s">
        <v>116</v>
      </c>
      <c r="L23" s="84">
        <v>40.567411267605642</v>
      </c>
      <c r="M23" s="84">
        <v>-11.535870422535213</v>
      </c>
      <c r="N23" s="84">
        <v>-10.44463943661972</v>
      </c>
      <c r="O23" s="84" t="s">
        <v>116</v>
      </c>
      <c r="P23" s="84"/>
      <c r="Q23" s="84" t="s">
        <v>116</v>
      </c>
      <c r="R23" s="84" t="s">
        <v>116</v>
      </c>
      <c r="S23" s="84"/>
      <c r="T23" s="84">
        <v>25.601957746478877</v>
      </c>
      <c r="U23" s="84">
        <v>52.415061971831001</v>
      </c>
      <c r="V23" s="84">
        <v>24.186954929577468</v>
      </c>
      <c r="W23" s="84"/>
      <c r="X23" s="84">
        <v>36.382360563380281</v>
      </c>
      <c r="Y23" s="84" t="s">
        <v>116</v>
      </c>
      <c r="Z23" s="84" t="s">
        <v>116</v>
      </c>
      <c r="AA23" s="235" t="s">
        <v>116</v>
      </c>
      <c r="AB23" s="298"/>
      <c r="AC23" s="299">
        <v>8.3392060136246169</v>
      </c>
      <c r="AF23" s="117"/>
      <c r="AG23" s="117"/>
      <c r="AH23" s="117"/>
      <c r="AI23" s="117"/>
      <c r="AJ23" s="118"/>
      <c r="AK23" s="118"/>
      <c r="AL23" s="119"/>
      <c r="AM23" s="119"/>
      <c r="AN23" s="119"/>
      <c r="AO23" s="120"/>
      <c r="AP23" s="120"/>
      <c r="AQ23" s="120"/>
      <c r="AR23" s="120"/>
      <c r="AS23" s="121"/>
    </row>
    <row r="24" spans="1:45">
      <c r="B24" s="105" t="s">
        <v>18</v>
      </c>
      <c r="C24" s="84">
        <v>381.86386651053863</v>
      </c>
      <c r="D24" s="84">
        <v>437.61361826697896</v>
      </c>
      <c r="E24" s="84">
        <v>340.35063934426233</v>
      </c>
      <c r="F24" s="84">
        <v>54.094805620608902</v>
      </c>
      <c r="G24" s="84">
        <v>43.168173302107725</v>
      </c>
      <c r="H24" s="84">
        <v>97.262978922716627</v>
      </c>
      <c r="I24" s="84">
        <v>318.04874473067918</v>
      </c>
      <c r="J24" s="84"/>
      <c r="K24" s="84" t="s">
        <v>116</v>
      </c>
      <c r="L24" s="84">
        <v>55.749751756440283</v>
      </c>
      <c r="M24" s="84">
        <v>1.6549461358313817</v>
      </c>
      <c r="N24" s="84">
        <v>-22.481346604215453</v>
      </c>
      <c r="O24" s="84" t="s">
        <v>116</v>
      </c>
      <c r="P24" s="84"/>
      <c r="Q24" s="84" t="s">
        <v>116</v>
      </c>
      <c r="R24" s="84">
        <v>519.4138173302108</v>
      </c>
      <c r="S24" s="84"/>
      <c r="T24" s="84">
        <v>50.784913348946134</v>
      </c>
      <c r="U24" s="84">
        <v>79.626836065573769</v>
      </c>
      <c r="V24" s="84">
        <v>23.647784543325525</v>
      </c>
      <c r="W24" s="84"/>
      <c r="X24" s="84">
        <v>33.6073700234192</v>
      </c>
      <c r="Y24" s="84" t="s">
        <v>116</v>
      </c>
      <c r="Z24" s="84">
        <v>535.06601873536295</v>
      </c>
      <c r="AA24" s="235" t="s">
        <v>116</v>
      </c>
      <c r="AB24" s="298"/>
      <c r="AC24" s="299">
        <v>10.030537937514682</v>
      </c>
      <c r="AF24" s="117"/>
      <c r="AG24" s="117"/>
      <c r="AH24" s="117"/>
      <c r="AI24" s="117"/>
      <c r="AJ24" s="118"/>
      <c r="AK24" s="118"/>
      <c r="AL24" s="119"/>
      <c r="AM24" s="119"/>
      <c r="AN24" s="119"/>
      <c r="AO24" s="120"/>
      <c r="AP24" s="120"/>
      <c r="AQ24" s="120"/>
      <c r="AR24" s="120"/>
      <c r="AS24" s="121"/>
    </row>
    <row r="25" spans="1:45">
      <c r="B25" s="105" t="s">
        <v>19</v>
      </c>
      <c r="C25" s="84">
        <v>388.67772881355933</v>
      </c>
      <c r="D25" s="84">
        <v>450.01540677966113</v>
      </c>
      <c r="E25" s="84">
        <v>352.10440677966108</v>
      </c>
      <c r="F25" s="84">
        <v>53.873898305084758</v>
      </c>
      <c r="G25" s="84">
        <v>44.037101694915265</v>
      </c>
      <c r="H25" s="84">
        <v>97.911000000000001</v>
      </c>
      <c r="I25" s="84">
        <v>323.13115254237294</v>
      </c>
      <c r="J25" s="84"/>
      <c r="K25" s="84">
        <v>4.9721673769357215</v>
      </c>
      <c r="L25" s="84">
        <v>61.337677966101701</v>
      </c>
      <c r="M25" s="84">
        <v>7.4637796610169502</v>
      </c>
      <c r="N25" s="84">
        <v>-29.037389830508474</v>
      </c>
      <c r="O25" s="84">
        <v>-26.545777546427253</v>
      </c>
      <c r="P25" s="84"/>
      <c r="Q25" s="84">
        <v>58.846065682020487</v>
      </c>
      <c r="R25" s="84">
        <v>518.69661016949169</v>
      </c>
      <c r="S25" s="84"/>
      <c r="T25" s="84">
        <v>70.172355932203402</v>
      </c>
      <c r="U25" s="84">
        <v>82.422254237288143</v>
      </c>
      <c r="V25" s="84">
        <v>24.924694915254243</v>
      </c>
      <c r="W25" s="84"/>
      <c r="X25" s="84">
        <v>40.806271186440682</v>
      </c>
      <c r="Y25" s="84">
        <v>38.314658902359461</v>
      </c>
      <c r="Z25" s="84">
        <v>526.21650847457636</v>
      </c>
      <c r="AA25" s="235" t="s">
        <v>116</v>
      </c>
      <c r="AB25" s="298"/>
      <c r="AC25" s="299">
        <v>12.473572938689216</v>
      </c>
      <c r="AF25" s="117"/>
      <c r="AG25" s="117"/>
      <c r="AH25" s="117"/>
      <c r="AI25" s="117"/>
      <c r="AJ25" s="118"/>
      <c r="AK25" s="118"/>
      <c r="AL25" s="119"/>
      <c r="AM25" s="119"/>
      <c r="AN25" s="119"/>
      <c r="AO25" s="120"/>
      <c r="AP25" s="120"/>
      <c r="AQ25" s="120"/>
      <c r="AR25" s="120"/>
      <c r="AS25" s="121"/>
    </row>
    <row r="26" spans="1:45">
      <c r="B26" s="105" t="s">
        <v>20</v>
      </c>
      <c r="C26" s="84">
        <v>401.97338181818179</v>
      </c>
      <c r="D26" s="84">
        <v>451.25607272727279</v>
      </c>
      <c r="E26" s="84">
        <v>360.72621818181818</v>
      </c>
      <c r="F26" s="84">
        <v>45.025690909090912</v>
      </c>
      <c r="G26" s="84">
        <v>45.504163636363636</v>
      </c>
      <c r="H26" s="84">
        <v>90.52985454545454</v>
      </c>
      <c r="I26" s="84">
        <v>327.49347272727272</v>
      </c>
      <c r="J26" s="84"/>
      <c r="K26" s="84">
        <v>-2.345659637096484</v>
      </c>
      <c r="L26" s="84">
        <v>49.28269090909091</v>
      </c>
      <c r="M26" s="84">
        <v>4.2569999999999997</v>
      </c>
      <c r="N26" s="84">
        <v>-13.066527272727274</v>
      </c>
      <c r="O26" s="84">
        <v>-6.4638676356307903</v>
      </c>
      <c r="P26" s="84"/>
      <c r="Q26" s="84">
        <v>42.680031271994423</v>
      </c>
      <c r="R26" s="84">
        <v>517.87636363636364</v>
      </c>
      <c r="S26" s="84"/>
      <c r="T26" s="84">
        <v>41.085327272727277</v>
      </c>
      <c r="U26" s="84">
        <v>58.021854545454552</v>
      </c>
      <c r="V26" s="84">
        <v>28.701327272727273</v>
      </c>
      <c r="W26" s="84"/>
      <c r="X26" s="84">
        <v>36.166909090909087</v>
      </c>
      <c r="Y26" s="84">
        <v>29.564249453812614</v>
      </c>
      <c r="Z26" s="84">
        <v>534.70030909090906</v>
      </c>
      <c r="AA26" s="235" t="s">
        <v>116</v>
      </c>
      <c r="AB26" s="298"/>
      <c r="AC26" s="299">
        <v>14.211886304909561</v>
      </c>
      <c r="AF26" s="117"/>
      <c r="AG26" s="117"/>
      <c r="AH26" s="117"/>
      <c r="AI26" s="117"/>
      <c r="AJ26" s="118"/>
      <c r="AK26" s="118"/>
      <c r="AL26" s="119"/>
      <c r="AM26" s="119"/>
      <c r="AN26" s="119"/>
      <c r="AO26" s="120"/>
      <c r="AP26" s="120"/>
      <c r="AQ26" s="120"/>
      <c r="AR26" s="120"/>
      <c r="AS26" s="121"/>
    </row>
    <row r="27" spans="1:45">
      <c r="B27" s="105" t="s">
        <v>21</v>
      </c>
      <c r="C27" s="84">
        <v>393.93623076923075</v>
      </c>
      <c r="D27" s="84">
        <v>433.62704063860667</v>
      </c>
      <c r="E27" s="84">
        <v>355.6046952104499</v>
      </c>
      <c r="F27" s="84">
        <v>32.332193033381714</v>
      </c>
      <c r="G27" s="84">
        <v>45.690152394775033</v>
      </c>
      <c r="H27" s="84">
        <v>78.022345428156754</v>
      </c>
      <c r="I27" s="84">
        <v>324.47113497822932</v>
      </c>
      <c r="J27" s="84"/>
      <c r="K27" s="84">
        <v>3.6738852579107228</v>
      </c>
      <c r="L27" s="84">
        <v>39.690809869375911</v>
      </c>
      <c r="M27" s="84">
        <v>7.3586168359941944</v>
      </c>
      <c r="N27" s="84">
        <v>-3.3116865021770683</v>
      </c>
      <c r="O27" s="84">
        <v>0.37304507590640351</v>
      </c>
      <c r="P27" s="84"/>
      <c r="Q27" s="84">
        <v>36.00607829129244</v>
      </c>
      <c r="R27" s="84">
        <v>491.19230769230768</v>
      </c>
      <c r="S27" s="84"/>
      <c r="T27" s="84">
        <v>28.903114658925976</v>
      </c>
      <c r="U27" s="84">
        <v>34.401997097242379</v>
      </c>
      <c r="V27" s="84">
        <v>30.317995645863572</v>
      </c>
      <c r="W27" s="84"/>
      <c r="X27" s="84">
        <v>33.048901306240928</v>
      </c>
      <c r="Y27" s="84">
        <v>29.364169728157457</v>
      </c>
      <c r="Z27" s="84">
        <v>533.55841654571839</v>
      </c>
      <c r="AA27" s="235" t="s">
        <v>116</v>
      </c>
      <c r="AB27" s="298"/>
      <c r="AC27" s="299">
        <v>16.185106882781302</v>
      </c>
      <c r="AF27" s="117"/>
      <c r="AG27" s="117"/>
      <c r="AH27" s="117"/>
      <c r="AI27" s="117"/>
      <c r="AJ27" s="118"/>
      <c r="AK27" s="118"/>
      <c r="AL27" s="119"/>
      <c r="AM27" s="119"/>
      <c r="AN27" s="119"/>
      <c r="AO27" s="120"/>
      <c r="AP27" s="120"/>
      <c r="AQ27" s="120"/>
      <c r="AR27" s="120"/>
      <c r="AS27" s="121"/>
    </row>
    <row r="28" spans="1:45">
      <c r="B28" s="105" t="s">
        <v>22</v>
      </c>
      <c r="C28" s="84">
        <v>393.97508213820083</v>
      </c>
      <c r="D28" s="84">
        <v>442.17853063885275</v>
      </c>
      <c r="E28" s="84">
        <v>366.70697131681879</v>
      </c>
      <c r="F28" s="84">
        <v>29.099675358539773</v>
      </c>
      <c r="G28" s="84">
        <v>46.371883963494142</v>
      </c>
      <c r="H28" s="84">
        <v>75.471559322033926</v>
      </c>
      <c r="I28" s="84">
        <v>324.30902737940033</v>
      </c>
      <c r="J28" s="84"/>
      <c r="K28" s="84">
        <v>26.438736606502754</v>
      </c>
      <c r="L28" s="84">
        <v>48.203448500651902</v>
      </c>
      <c r="M28" s="84">
        <v>19.103773142112129</v>
      </c>
      <c r="N28" s="84">
        <v>-11.25024641460235</v>
      </c>
      <c r="O28" s="84">
        <v>-18.585209878992984</v>
      </c>
      <c r="P28" s="84"/>
      <c r="Q28" s="84">
        <v>55.538411965042535</v>
      </c>
      <c r="R28" s="84">
        <v>491.74732724902225</v>
      </c>
      <c r="S28" s="84"/>
      <c r="T28" s="84">
        <v>43.041766623207309</v>
      </c>
      <c r="U28" s="84">
        <v>50.112715775749685</v>
      </c>
      <c r="V28" s="84">
        <v>32.501945241199479</v>
      </c>
      <c r="W28" s="84"/>
      <c r="X28" s="84">
        <v>40.183415906127777</v>
      </c>
      <c r="Y28" s="84">
        <v>47.518379370518417</v>
      </c>
      <c r="Z28" s="84">
        <v>536.87596740547599</v>
      </c>
      <c r="AA28" s="235" t="s">
        <v>116</v>
      </c>
      <c r="AB28" s="298"/>
      <c r="AC28" s="299">
        <v>18.0173831336622</v>
      </c>
      <c r="AF28" s="117"/>
      <c r="AG28" s="117"/>
      <c r="AH28" s="117"/>
      <c r="AI28" s="117"/>
      <c r="AJ28" s="118"/>
      <c r="AK28" s="118"/>
      <c r="AL28" s="119"/>
      <c r="AM28" s="119"/>
      <c r="AN28" s="119"/>
      <c r="AO28" s="120"/>
      <c r="AP28" s="120"/>
      <c r="AQ28" s="120"/>
      <c r="AR28" s="120"/>
      <c r="AS28" s="121"/>
    </row>
    <row r="29" spans="1:45">
      <c r="B29" s="105" t="s">
        <v>23</v>
      </c>
      <c r="C29" s="84">
        <v>410.89531069042317</v>
      </c>
      <c r="D29" s="84">
        <v>451.40791870824052</v>
      </c>
      <c r="E29" s="84">
        <v>376.8298296213809</v>
      </c>
      <c r="F29" s="84">
        <v>27.855380846325168</v>
      </c>
      <c r="G29" s="84">
        <v>46.722708240534523</v>
      </c>
      <c r="H29" s="84">
        <v>74.578089086859691</v>
      </c>
      <c r="I29" s="84">
        <v>343.89259576837418</v>
      </c>
      <c r="J29" s="84"/>
      <c r="K29" s="84">
        <v>15.530683032540651</v>
      </c>
      <c r="L29" s="84">
        <v>40.512608017817371</v>
      </c>
      <c r="M29" s="84">
        <v>12.657227171492206</v>
      </c>
      <c r="N29" s="84">
        <v>-0.767966592427617</v>
      </c>
      <c r="O29" s="84">
        <v>-3.641422453476062</v>
      </c>
      <c r="P29" s="84"/>
      <c r="Q29" s="84">
        <v>43.386063878865812</v>
      </c>
      <c r="R29" s="84">
        <v>465.52048997772835</v>
      </c>
      <c r="S29" s="84"/>
      <c r="T29" s="84">
        <v>38.227670378619152</v>
      </c>
      <c r="U29" s="84">
        <v>46.092217149220495</v>
      </c>
      <c r="V29" s="84">
        <v>35.966435412026726</v>
      </c>
      <c r="W29" s="84"/>
      <c r="X29" s="84">
        <v>28.784525612472162</v>
      </c>
      <c r="Y29" s="84">
        <v>31.657981473520604</v>
      </c>
      <c r="Z29" s="84">
        <v>509.60272048997774</v>
      </c>
      <c r="AA29" s="235" t="s">
        <v>116</v>
      </c>
      <c r="AB29" s="298"/>
      <c r="AC29" s="299">
        <v>21.094667606295513</v>
      </c>
      <c r="AF29" s="117"/>
      <c r="AG29" s="117"/>
      <c r="AH29" s="117"/>
      <c r="AI29" s="117"/>
      <c r="AJ29" s="118"/>
      <c r="AK29" s="118"/>
      <c r="AL29" s="119"/>
      <c r="AM29" s="119"/>
      <c r="AN29" s="119"/>
      <c r="AO29" s="120"/>
      <c r="AP29" s="120"/>
      <c r="AQ29" s="120"/>
      <c r="AR29" s="120"/>
      <c r="AS29" s="121"/>
    </row>
    <row r="30" spans="1:45">
      <c r="B30" s="105" t="s">
        <v>24</v>
      </c>
      <c r="C30" s="84">
        <v>408.95791791044775</v>
      </c>
      <c r="D30" s="84">
        <v>454.77229197761193</v>
      </c>
      <c r="E30" s="84">
        <v>383.74948880597015</v>
      </c>
      <c r="F30" s="84">
        <v>23.897972014925372</v>
      </c>
      <c r="G30" s="84">
        <v>47.124831156716425</v>
      </c>
      <c r="H30" s="84">
        <v>71.022803171641797</v>
      </c>
      <c r="I30" s="84">
        <v>341.14772014925376</v>
      </c>
      <c r="J30" s="84"/>
      <c r="K30" s="84">
        <v>6.7431108909462498</v>
      </c>
      <c r="L30" s="84">
        <v>45.814374067164181</v>
      </c>
      <c r="M30" s="84">
        <v>21.916402052238805</v>
      </c>
      <c r="N30" s="84">
        <v>-5.9129412313432841</v>
      </c>
      <c r="O30" s="84">
        <v>9.2603499299492764</v>
      </c>
      <c r="P30" s="84"/>
      <c r="Q30" s="84">
        <v>30.641082905871624</v>
      </c>
      <c r="R30" s="84">
        <v>451.90914179104482</v>
      </c>
      <c r="S30" s="84"/>
      <c r="T30" s="84">
        <v>49.626612873134327</v>
      </c>
      <c r="U30" s="84">
        <v>48.713263992537314</v>
      </c>
      <c r="V30" s="84">
        <v>36.387025186567165</v>
      </c>
      <c r="W30" s="84"/>
      <c r="X30" s="84">
        <v>35.553097947761195</v>
      </c>
      <c r="Y30" s="84">
        <v>20.379806786468631</v>
      </c>
      <c r="Z30" s="84">
        <v>501.23792350746265</v>
      </c>
      <c r="AA30" s="235" t="s">
        <v>116</v>
      </c>
      <c r="AB30" s="298"/>
      <c r="AC30" s="299">
        <v>25.182053089029832</v>
      </c>
      <c r="AF30" s="117"/>
      <c r="AG30" s="117"/>
      <c r="AH30" s="117"/>
      <c r="AI30" s="117"/>
      <c r="AJ30" s="118"/>
      <c r="AK30" s="118"/>
      <c r="AL30" s="119"/>
      <c r="AM30" s="119"/>
      <c r="AN30" s="119"/>
      <c r="AO30" s="120"/>
      <c r="AP30" s="120"/>
      <c r="AQ30" s="120"/>
      <c r="AR30" s="120"/>
      <c r="AS30" s="121"/>
    </row>
    <row r="31" spans="1:45">
      <c r="B31" s="105" t="s">
        <v>25</v>
      </c>
      <c r="C31" s="84">
        <v>436.88716666666681</v>
      </c>
      <c r="D31" s="84">
        <v>458.38358333333343</v>
      </c>
      <c r="E31" s="84">
        <v>396.27008333333345</v>
      </c>
      <c r="F31" s="84">
        <v>15.652000000000005</v>
      </c>
      <c r="G31" s="84">
        <v>46.461500000000008</v>
      </c>
      <c r="H31" s="84">
        <v>62.113500000000009</v>
      </c>
      <c r="I31" s="84">
        <v>363.63666666666677</v>
      </c>
      <c r="J31" s="84"/>
      <c r="K31" s="84">
        <v>-17.080825390591389</v>
      </c>
      <c r="L31" s="84">
        <v>21.496416666666672</v>
      </c>
      <c r="M31" s="84">
        <v>5.8444166666666675</v>
      </c>
      <c r="N31" s="84">
        <v>20.589833333333342</v>
      </c>
      <c r="O31" s="84">
        <v>43.515075390591399</v>
      </c>
      <c r="P31" s="84"/>
      <c r="Q31" s="84">
        <v>-1.4288253905913824</v>
      </c>
      <c r="R31" s="84">
        <v>448.63333333333344</v>
      </c>
      <c r="S31" s="84"/>
      <c r="T31" s="84">
        <v>27.358750000000004</v>
      </c>
      <c r="U31" s="84">
        <v>31.07466666666668</v>
      </c>
      <c r="V31" s="84">
        <v>40.248000000000005</v>
      </c>
      <c r="W31" s="84"/>
      <c r="X31" s="84">
        <v>29.806166666666673</v>
      </c>
      <c r="Y31" s="84">
        <v>6.8809246094086198</v>
      </c>
      <c r="Z31" s="84">
        <v>478.90533333333343</v>
      </c>
      <c r="AA31" s="235" t="s">
        <v>116</v>
      </c>
      <c r="AB31" s="298"/>
      <c r="AC31" s="299">
        <v>27.906976744186039</v>
      </c>
      <c r="AF31" s="117"/>
      <c r="AG31" s="117"/>
      <c r="AH31" s="117"/>
      <c r="AI31" s="117"/>
      <c r="AJ31" s="118"/>
      <c r="AK31" s="118"/>
      <c r="AL31" s="119"/>
      <c r="AM31" s="119"/>
      <c r="AN31" s="119"/>
      <c r="AO31" s="120"/>
      <c r="AP31" s="120"/>
      <c r="AQ31" s="120"/>
      <c r="AR31" s="120"/>
      <c r="AS31" s="121"/>
    </row>
    <row r="32" spans="1:45">
      <c r="B32" s="105" t="s">
        <v>26</v>
      </c>
      <c r="C32" s="84">
        <v>442.61807746478877</v>
      </c>
      <c r="D32" s="84">
        <v>471.07135915492961</v>
      </c>
      <c r="E32" s="84">
        <v>404.50160563380291</v>
      </c>
      <c r="F32" s="84">
        <v>21.108457746478873</v>
      </c>
      <c r="G32" s="84">
        <v>45.461295774647894</v>
      </c>
      <c r="H32" s="84">
        <v>66.569753521126756</v>
      </c>
      <c r="I32" s="84">
        <v>367.81079577464794</v>
      </c>
      <c r="J32" s="84"/>
      <c r="K32" s="84">
        <v>-14.342394044438242</v>
      </c>
      <c r="L32" s="84">
        <v>28.453281690140848</v>
      </c>
      <c r="M32" s="84">
        <v>7.3448239436619724</v>
      </c>
      <c r="N32" s="84">
        <v>11.212098591549296</v>
      </c>
      <c r="O32" s="84">
        <v>32.899316579649515</v>
      </c>
      <c r="P32" s="84"/>
      <c r="Q32" s="84">
        <v>6.76606370204063</v>
      </c>
      <c r="R32" s="84">
        <v>441.35563380281695</v>
      </c>
      <c r="S32" s="84"/>
      <c r="T32" s="84">
        <v>42.699908450704235</v>
      </c>
      <c r="U32" s="84">
        <v>29.972211267605637</v>
      </c>
      <c r="V32" s="84">
        <v>40.261626760563388</v>
      </c>
      <c r="W32" s="84"/>
      <c r="X32" s="84">
        <v>28.996232394366199</v>
      </c>
      <c r="Y32" s="84">
        <v>7.3090144062659848</v>
      </c>
      <c r="Z32" s="84">
        <v>475.96124647887336</v>
      </c>
      <c r="AA32" s="235" t="s">
        <v>116</v>
      </c>
      <c r="AB32" s="298"/>
      <c r="AC32" s="299">
        <v>30.021141649048623</v>
      </c>
      <c r="AF32" s="117"/>
      <c r="AG32" s="117"/>
      <c r="AH32" s="117"/>
      <c r="AI32" s="117"/>
      <c r="AJ32" s="118"/>
      <c r="AK32" s="118"/>
      <c r="AL32" s="119"/>
      <c r="AM32" s="119"/>
      <c r="AN32" s="119"/>
      <c r="AO32" s="120"/>
      <c r="AP32" s="120"/>
      <c r="AQ32" s="120"/>
      <c r="AR32" s="120"/>
      <c r="AS32" s="121"/>
    </row>
    <row r="33" spans="2:45">
      <c r="B33" s="105" t="s">
        <v>27</v>
      </c>
      <c r="C33" s="84">
        <v>447.74834598214284</v>
      </c>
      <c r="D33" s="84">
        <v>485.13012723214285</v>
      </c>
      <c r="E33" s="84">
        <v>415.01632366071431</v>
      </c>
      <c r="F33" s="84">
        <v>24.800825892857141</v>
      </c>
      <c r="G33" s="84">
        <v>45.312977678571428</v>
      </c>
      <c r="H33" s="84">
        <v>70.113803571428562</v>
      </c>
      <c r="I33" s="84">
        <v>374.73636160714284</v>
      </c>
      <c r="J33" s="84"/>
      <c r="K33" s="84">
        <v>-1.9975969128805127</v>
      </c>
      <c r="L33" s="84">
        <v>37.381781250000003</v>
      </c>
      <c r="M33" s="84">
        <v>12.580955357142857</v>
      </c>
      <c r="N33" s="84">
        <v>1.840265625</v>
      </c>
      <c r="O33" s="84">
        <v>16.41881789502337</v>
      </c>
      <c r="P33" s="84"/>
      <c r="Q33" s="84">
        <v>22.803228979976627</v>
      </c>
      <c r="R33" s="84">
        <v>454.84017857142857</v>
      </c>
      <c r="S33" s="84"/>
      <c r="T33" s="84">
        <v>38.921142857142861</v>
      </c>
      <c r="U33" s="84">
        <v>31.024787946428571</v>
      </c>
      <c r="V33" s="84">
        <v>41.889006696428574</v>
      </c>
      <c r="W33" s="84"/>
      <c r="X33" s="84">
        <v>37.248749999999994</v>
      </c>
      <c r="Y33" s="84">
        <v>22.670197729976628</v>
      </c>
      <c r="Z33" s="84">
        <v>491.41743750000001</v>
      </c>
      <c r="AA33" s="235" t="s">
        <v>116</v>
      </c>
      <c r="AB33" s="298"/>
      <c r="AC33" s="299">
        <v>31.57152924594785</v>
      </c>
      <c r="AF33" s="117"/>
      <c r="AG33" s="117"/>
      <c r="AH33" s="117"/>
      <c r="AI33" s="117"/>
      <c r="AJ33" s="118"/>
      <c r="AK33" s="118"/>
      <c r="AL33" s="119"/>
      <c r="AM33" s="119"/>
      <c r="AN33" s="119"/>
      <c r="AO33" s="120"/>
      <c r="AP33" s="120"/>
      <c r="AQ33" s="120"/>
      <c r="AR33" s="120"/>
      <c r="AS33" s="121"/>
    </row>
    <row r="34" spans="2:45">
      <c r="B34" s="105" t="s">
        <v>28</v>
      </c>
      <c r="C34" s="84">
        <v>452.50056530898883</v>
      </c>
      <c r="D34" s="84">
        <v>489.97352528089897</v>
      </c>
      <c r="E34" s="84">
        <v>423.96312008426963</v>
      </c>
      <c r="F34" s="84">
        <v>22.325334269662921</v>
      </c>
      <c r="G34" s="84">
        <v>43.68507092696629</v>
      </c>
      <c r="H34" s="84">
        <v>66.010405196629222</v>
      </c>
      <c r="I34" s="84">
        <v>387.87428300561805</v>
      </c>
      <c r="J34" s="84"/>
      <c r="K34" s="84">
        <v>9.5816731658543493</v>
      </c>
      <c r="L34" s="84">
        <v>37.472959971910115</v>
      </c>
      <c r="M34" s="84">
        <v>15.147625702247192</v>
      </c>
      <c r="N34" s="84">
        <v>4.2450421348314604</v>
      </c>
      <c r="O34" s="84">
        <v>9.8109946712243037</v>
      </c>
      <c r="P34" s="84"/>
      <c r="Q34" s="84">
        <v>31.907007435517272</v>
      </c>
      <c r="R34" s="84">
        <v>469.34620786516854</v>
      </c>
      <c r="S34" s="84"/>
      <c r="T34" s="84">
        <v>30.713776685393256</v>
      </c>
      <c r="U34" s="84">
        <v>30.668934691011241</v>
      </c>
      <c r="V34" s="84">
        <v>44.004943820224725</v>
      </c>
      <c r="W34" s="84"/>
      <c r="X34" s="84">
        <v>33.054528792134832</v>
      </c>
      <c r="Y34" s="84">
        <v>27.488576255741986</v>
      </c>
      <c r="Z34" s="84">
        <v>497.69232724719103</v>
      </c>
      <c r="AA34" s="235" t="s">
        <v>116</v>
      </c>
      <c r="AB34" s="298"/>
      <c r="AC34" s="299">
        <v>33.45078693915903</v>
      </c>
      <c r="AF34" s="117"/>
      <c r="AG34" s="117"/>
      <c r="AH34" s="117"/>
      <c r="AI34" s="117"/>
      <c r="AJ34" s="118"/>
      <c r="AK34" s="118"/>
      <c r="AL34" s="119"/>
      <c r="AM34" s="119"/>
      <c r="AN34" s="119"/>
      <c r="AO34" s="120"/>
      <c r="AP34" s="120"/>
      <c r="AQ34" s="120"/>
      <c r="AR34" s="120"/>
      <c r="AS34" s="121"/>
    </row>
    <row r="35" spans="2:45">
      <c r="B35" s="105" t="s">
        <v>29</v>
      </c>
      <c r="C35" s="84">
        <v>457.70507952286283</v>
      </c>
      <c r="D35" s="84">
        <v>483.19065805168987</v>
      </c>
      <c r="E35" s="84">
        <v>424.74365606361835</v>
      </c>
      <c r="F35" s="84">
        <v>17.860216699801192</v>
      </c>
      <c r="G35" s="84">
        <v>40.586785288270377</v>
      </c>
      <c r="H35" s="84">
        <v>58.44700198807157</v>
      </c>
      <c r="I35" s="84">
        <v>390.93591053677932</v>
      </c>
      <c r="J35" s="84"/>
      <c r="K35" s="84">
        <v>7.4271543588564217</v>
      </c>
      <c r="L35" s="84">
        <v>25.485578528827041</v>
      </c>
      <c r="M35" s="84">
        <v>7.6253618290258451</v>
      </c>
      <c r="N35" s="84">
        <v>15.659779324055666</v>
      </c>
      <c r="O35" s="84">
        <v>15.857986794225084</v>
      </c>
      <c r="P35" s="84"/>
      <c r="Q35" s="84">
        <v>25.287371058657609</v>
      </c>
      <c r="R35" s="84">
        <v>458.42445328031812</v>
      </c>
      <c r="S35" s="84"/>
      <c r="T35" s="84">
        <v>31.353411530815112</v>
      </c>
      <c r="U35" s="84">
        <v>16.190141153081512</v>
      </c>
      <c r="V35" s="84">
        <v>46.832642147117291</v>
      </c>
      <c r="W35" s="84"/>
      <c r="X35" s="84">
        <v>27.220538767395624</v>
      </c>
      <c r="Y35" s="84">
        <v>27.022331297226199</v>
      </c>
      <c r="Z35" s="84">
        <v>505.77053081510934</v>
      </c>
      <c r="AA35" s="235" t="s">
        <v>116</v>
      </c>
      <c r="AB35" s="298"/>
      <c r="AC35" s="299">
        <v>35.447498238195912</v>
      </c>
      <c r="AF35" s="117"/>
      <c r="AG35" s="117"/>
      <c r="AH35" s="117"/>
      <c r="AI35" s="117"/>
      <c r="AJ35" s="118"/>
      <c r="AK35" s="118"/>
      <c r="AL35" s="119"/>
      <c r="AM35" s="119"/>
      <c r="AN35" s="119"/>
      <c r="AO35" s="120"/>
      <c r="AP35" s="120"/>
      <c r="AQ35" s="120"/>
      <c r="AR35" s="120"/>
      <c r="AS35" s="121"/>
    </row>
    <row r="36" spans="2:45">
      <c r="B36" s="105" t="s">
        <v>30</v>
      </c>
      <c r="C36" s="84">
        <v>458.48509297912716</v>
      </c>
      <c r="D36" s="84">
        <v>482.01841366223908</v>
      </c>
      <c r="E36" s="84">
        <v>427.87831309297911</v>
      </c>
      <c r="F36" s="84">
        <v>11.384311195445921</v>
      </c>
      <c r="G36" s="84">
        <v>42.755789373814046</v>
      </c>
      <c r="H36" s="84">
        <v>54.140100569259964</v>
      </c>
      <c r="I36" s="84">
        <v>398.44819924098675</v>
      </c>
      <c r="J36" s="84"/>
      <c r="K36" s="84">
        <v>14.031992755993173</v>
      </c>
      <c r="L36" s="84">
        <v>23.53332068311196</v>
      </c>
      <c r="M36" s="84">
        <v>12.149009487666033</v>
      </c>
      <c r="N36" s="84">
        <v>16.637573055028465</v>
      </c>
      <c r="O36" s="84">
        <v>14.754589786701327</v>
      </c>
      <c r="P36" s="84"/>
      <c r="Q36" s="84">
        <v>25.41630395143909</v>
      </c>
      <c r="R36" s="84">
        <v>451.81821631878563</v>
      </c>
      <c r="S36" s="84"/>
      <c r="T36" s="84">
        <v>28.091891840607214</v>
      </c>
      <c r="U36" s="84">
        <v>9.927614800759013</v>
      </c>
      <c r="V36" s="84">
        <v>46.743529411764705</v>
      </c>
      <c r="W36" s="84"/>
      <c r="X36" s="84">
        <v>26.155912713472489</v>
      </c>
      <c r="Y36" s="84">
        <v>28.038895981799616</v>
      </c>
      <c r="Z36" s="84">
        <v>513.43566603415559</v>
      </c>
      <c r="AA36" s="235" t="s">
        <v>116</v>
      </c>
      <c r="AB36" s="298"/>
      <c r="AC36" s="299">
        <v>37.138830162085974</v>
      </c>
      <c r="AF36" s="117"/>
      <c r="AG36" s="117"/>
      <c r="AH36" s="117"/>
      <c r="AI36" s="117"/>
      <c r="AJ36" s="118"/>
      <c r="AK36" s="118"/>
      <c r="AL36" s="119"/>
      <c r="AM36" s="119"/>
      <c r="AN36" s="119"/>
      <c r="AO36" s="120"/>
      <c r="AP36" s="120"/>
      <c r="AQ36" s="120"/>
      <c r="AR36" s="120"/>
      <c r="AS36" s="121"/>
    </row>
    <row r="37" spans="2:45">
      <c r="B37" s="105" t="s">
        <v>31</v>
      </c>
      <c r="C37" s="84">
        <v>471.14023072325165</v>
      </c>
      <c r="D37" s="84">
        <v>484.05117991631801</v>
      </c>
      <c r="E37" s="84">
        <v>433.20382127913922</v>
      </c>
      <c r="F37" s="84">
        <v>3.5801548117154809</v>
      </c>
      <c r="G37" s="84">
        <v>47.267203825463241</v>
      </c>
      <c r="H37" s="84">
        <v>50.847358637178722</v>
      </c>
      <c r="I37" s="84">
        <v>412.20635325762106</v>
      </c>
      <c r="J37" s="84"/>
      <c r="K37" s="84">
        <v>24.467902305553764</v>
      </c>
      <c r="L37" s="84">
        <v>12.910949193066349</v>
      </c>
      <c r="M37" s="84">
        <v>9.3307943813508665</v>
      </c>
      <c r="N37" s="84">
        <v>25.926224148236699</v>
      </c>
      <c r="O37" s="84">
        <v>10.789116224033799</v>
      </c>
      <c r="P37" s="84"/>
      <c r="Q37" s="84">
        <v>28.048057117269249</v>
      </c>
      <c r="R37" s="84">
        <v>425.95445307830244</v>
      </c>
      <c r="S37" s="84"/>
      <c r="T37" s="84">
        <v>3.050892408846384</v>
      </c>
      <c r="U37" s="84">
        <v>-8.2213789599521814</v>
      </c>
      <c r="V37" s="84">
        <v>47.340995218170953</v>
      </c>
      <c r="W37" s="84"/>
      <c r="X37" s="84">
        <v>16.0000095636581</v>
      </c>
      <c r="Y37" s="84">
        <v>31.137117487860998</v>
      </c>
      <c r="Z37" s="84">
        <v>511.23440227136882</v>
      </c>
      <c r="AA37" s="235" t="s">
        <v>116</v>
      </c>
      <c r="AB37" s="298"/>
      <c r="AC37" s="299">
        <v>39.299976509278835</v>
      </c>
      <c r="AF37" s="117"/>
      <c r="AG37" s="117"/>
      <c r="AH37" s="117"/>
      <c r="AI37" s="117"/>
      <c r="AJ37" s="118"/>
      <c r="AK37" s="118"/>
      <c r="AL37" s="119"/>
      <c r="AM37" s="119"/>
      <c r="AN37" s="119"/>
      <c r="AO37" s="120"/>
      <c r="AP37" s="120"/>
      <c r="AQ37" s="120"/>
      <c r="AR37" s="120"/>
      <c r="AS37" s="121"/>
    </row>
    <row r="38" spans="2:45">
      <c r="B38" s="105" t="s">
        <v>32</v>
      </c>
      <c r="C38" s="84">
        <v>481.74891629464298</v>
      </c>
      <c r="D38" s="84">
        <v>468.61208035714304</v>
      </c>
      <c r="E38" s="84">
        <v>420.8538616071429</v>
      </c>
      <c r="F38" s="84">
        <v>0.48936495535714297</v>
      </c>
      <c r="G38" s="84">
        <v>47.268853794642865</v>
      </c>
      <c r="H38" s="84">
        <v>47.758218750000012</v>
      </c>
      <c r="I38" s="84">
        <v>422.13903850446439</v>
      </c>
      <c r="J38" s="84"/>
      <c r="K38" s="84">
        <v>14.547874111235817</v>
      </c>
      <c r="L38" s="84">
        <v>-13.136835937500004</v>
      </c>
      <c r="M38" s="84">
        <v>-13.626200892857145</v>
      </c>
      <c r="N38" s="84">
        <v>49.048146763392872</v>
      </c>
      <c r="O38" s="84">
        <v>20.874071759299913</v>
      </c>
      <c r="P38" s="84"/>
      <c r="Q38" s="84">
        <v>15.037239066592962</v>
      </c>
      <c r="R38" s="84">
        <v>365.12327008928577</v>
      </c>
      <c r="S38" s="84"/>
      <c r="T38" s="84">
        <v>-16.531508370535718</v>
      </c>
      <c r="U38" s="84">
        <v>-34.45509375000001</v>
      </c>
      <c r="V38" s="84">
        <v>45.539447544642876</v>
      </c>
      <c r="W38" s="84"/>
      <c r="X38" s="84">
        <v>-8.0127572544642884</v>
      </c>
      <c r="Y38" s="84">
        <v>20.161317749628672</v>
      </c>
      <c r="Z38" s="84">
        <v>463.81345312500014</v>
      </c>
      <c r="AA38" s="235" t="s">
        <v>116</v>
      </c>
      <c r="AB38" s="298"/>
      <c r="AC38" s="299">
        <v>42.095372327930455</v>
      </c>
      <c r="AF38" s="117"/>
      <c r="AG38" s="117"/>
      <c r="AH38" s="117"/>
      <c r="AI38" s="117"/>
      <c r="AJ38" s="118"/>
      <c r="AK38" s="118"/>
      <c r="AL38" s="119"/>
      <c r="AM38" s="119"/>
      <c r="AN38" s="119"/>
      <c r="AO38" s="120"/>
      <c r="AP38" s="120"/>
      <c r="AQ38" s="120"/>
      <c r="AR38" s="120"/>
      <c r="AS38" s="121"/>
    </row>
    <row r="39" spans="2:45" ht="15" customHeight="1">
      <c r="B39" s="105" t="s">
        <v>33</v>
      </c>
      <c r="C39" s="84">
        <v>480.29015214027851</v>
      </c>
      <c r="D39" s="84">
        <v>480.56238937596703</v>
      </c>
      <c r="E39" s="84">
        <v>422.31459824651887</v>
      </c>
      <c r="F39" s="84">
        <v>10.481133574007222</v>
      </c>
      <c r="G39" s="84">
        <v>47.766657555440958</v>
      </c>
      <c r="H39" s="84">
        <v>58.247791129448167</v>
      </c>
      <c r="I39" s="84">
        <v>424.25758174316661</v>
      </c>
      <c r="J39" s="84"/>
      <c r="K39" s="84">
        <v>8.6393800246514214</v>
      </c>
      <c r="L39" s="84">
        <v>0.27223723568849928</v>
      </c>
      <c r="M39" s="84">
        <v>-10.208896338318722</v>
      </c>
      <c r="N39" s="84">
        <v>31.502678184631254</v>
      </c>
      <c r="O39" s="84">
        <v>12.654401821661112</v>
      </c>
      <c r="P39" s="84"/>
      <c r="Q39" s="84">
        <v>19.12051359865864</v>
      </c>
      <c r="R39" s="84">
        <v>333.49061371841157</v>
      </c>
      <c r="S39" s="84"/>
      <c r="T39" s="84">
        <v>-10.044236719958743</v>
      </c>
      <c r="U39" s="84">
        <v>-15.346276431150081</v>
      </c>
      <c r="V39" s="84">
        <v>43.95533625580196</v>
      </c>
      <c r="W39" s="84"/>
      <c r="X39" s="84">
        <v>6.4919798865394531</v>
      </c>
      <c r="Y39" s="84">
        <v>25.340256249509597</v>
      </c>
      <c r="Z39" s="84">
        <v>409.8004672511604</v>
      </c>
      <c r="AA39" s="235" t="s">
        <v>116</v>
      </c>
      <c r="AB39" s="298"/>
      <c r="AC39" s="299">
        <v>45.548508339206009</v>
      </c>
      <c r="AF39" s="117"/>
      <c r="AG39" s="117"/>
      <c r="AH39" s="117"/>
      <c r="AI39" s="117"/>
      <c r="AJ39" s="118"/>
      <c r="AK39" s="118"/>
      <c r="AL39" s="119"/>
      <c r="AM39" s="119"/>
      <c r="AN39" s="119"/>
      <c r="AO39" s="120"/>
      <c r="AP39" s="120"/>
      <c r="AQ39" s="120"/>
      <c r="AR39" s="120"/>
      <c r="AS39" s="121"/>
    </row>
    <row r="40" spans="2:45">
      <c r="B40" s="105" t="s">
        <v>34</v>
      </c>
      <c r="C40" s="84">
        <v>466.21935961995257</v>
      </c>
      <c r="D40" s="84">
        <v>481.01268741092645</v>
      </c>
      <c r="E40" s="84">
        <v>424.1792095011877</v>
      </c>
      <c r="F40" s="84">
        <v>13.175465558194773</v>
      </c>
      <c r="G40" s="84">
        <v>43.658012351543952</v>
      </c>
      <c r="H40" s="84">
        <v>56.833477909738725</v>
      </c>
      <c r="I40" s="84">
        <v>417.72798384798102</v>
      </c>
      <c r="J40" s="84"/>
      <c r="K40" s="84">
        <v>-1.5116756014431927</v>
      </c>
      <c r="L40" s="84">
        <v>14.793327790973873</v>
      </c>
      <c r="M40" s="84">
        <v>1.6178622327790975</v>
      </c>
      <c r="N40" s="84">
        <v>13.836766745843232</v>
      </c>
      <c r="O40" s="84">
        <v>16.966304580065525</v>
      </c>
      <c r="P40" s="84"/>
      <c r="Q40" s="84">
        <v>11.663789956751582</v>
      </c>
      <c r="R40" s="84">
        <v>305.57372921615206</v>
      </c>
      <c r="S40" s="84"/>
      <c r="T40" s="84">
        <v>-5.3288337292161518</v>
      </c>
      <c r="U40" s="84">
        <v>-1.7210009501187649</v>
      </c>
      <c r="V40" s="84">
        <v>40.021866983372924</v>
      </c>
      <c r="W40" s="84"/>
      <c r="X40" s="84">
        <v>19.086729691211403</v>
      </c>
      <c r="Y40" s="84">
        <v>15.957191856989109</v>
      </c>
      <c r="Z40" s="84">
        <v>380.84274726840857</v>
      </c>
      <c r="AA40" s="235" t="s">
        <v>116</v>
      </c>
      <c r="AB40" s="298"/>
      <c r="AC40" s="299">
        <v>49.44796805261921</v>
      </c>
      <c r="AF40" s="117"/>
      <c r="AG40" s="117"/>
      <c r="AH40" s="117"/>
      <c r="AI40" s="117"/>
      <c r="AJ40" s="118"/>
      <c r="AK40" s="118"/>
      <c r="AL40" s="119"/>
      <c r="AM40" s="119"/>
      <c r="AN40" s="119"/>
      <c r="AO40" s="120"/>
      <c r="AP40" s="120"/>
      <c r="AQ40" s="120"/>
      <c r="AR40" s="120"/>
      <c r="AS40" s="121"/>
    </row>
    <row r="41" spans="2:45">
      <c r="B41" s="105" t="s">
        <v>35</v>
      </c>
      <c r="C41" s="84">
        <v>456.35915377738047</v>
      </c>
      <c r="D41" s="84">
        <v>501.58192892266425</v>
      </c>
      <c r="E41" s="84">
        <v>445.02110907465362</v>
      </c>
      <c r="F41" s="84">
        <v>16.913820295037997</v>
      </c>
      <c r="G41" s="84">
        <v>39.64699955297273</v>
      </c>
      <c r="H41" s="84">
        <v>56.560819848010738</v>
      </c>
      <c r="I41" s="84">
        <v>412.47418417523471</v>
      </c>
      <c r="J41" s="84"/>
      <c r="K41" s="84">
        <v>9.4310138865376132</v>
      </c>
      <c r="L41" s="84">
        <v>45.222775145283862</v>
      </c>
      <c r="M41" s="84">
        <v>28.308954850245865</v>
      </c>
      <c r="N41" s="84">
        <v>-20.931042914617791</v>
      </c>
      <c r="O41" s="84">
        <v>-2.0531019509095421</v>
      </c>
      <c r="P41" s="84"/>
      <c r="Q41" s="84">
        <v>26.344834181575617</v>
      </c>
      <c r="R41" s="84">
        <v>315.51658471166746</v>
      </c>
      <c r="S41" s="84"/>
      <c r="T41" s="84">
        <v>24.776995976754581</v>
      </c>
      <c r="U41" s="84">
        <v>26.171891372373711</v>
      </c>
      <c r="V41" s="84">
        <v>34.166373714796606</v>
      </c>
      <c r="W41" s="84"/>
      <c r="X41" s="84">
        <v>44.990609745194455</v>
      </c>
      <c r="Y41" s="84">
        <v>26.112668781486203</v>
      </c>
      <c r="Z41" s="84">
        <v>389.51074251229323</v>
      </c>
      <c r="AA41" s="235" t="s">
        <v>116</v>
      </c>
      <c r="AB41" s="298"/>
      <c r="AC41" s="299">
        <v>52.548743246417665</v>
      </c>
      <c r="AF41" s="117"/>
      <c r="AG41" s="117"/>
      <c r="AH41" s="117"/>
      <c r="AI41" s="117"/>
      <c r="AJ41" s="118"/>
      <c r="AK41" s="118"/>
      <c r="AL41" s="119"/>
      <c r="AM41" s="119"/>
      <c r="AN41" s="119"/>
      <c r="AO41" s="120"/>
      <c r="AP41" s="120"/>
      <c r="AQ41" s="120"/>
      <c r="AR41" s="120"/>
      <c r="AS41" s="121"/>
    </row>
    <row r="42" spans="2:45">
      <c r="B42" s="105" t="s">
        <v>36</v>
      </c>
      <c r="C42" s="84">
        <v>437.88924078091111</v>
      </c>
      <c r="D42" s="84">
        <v>523.48541388286344</v>
      </c>
      <c r="E42" s="84">
        <v>470.53978438177876</v>
      </c>
      <c r="F42" s="84">
        <v>14.080419956616053</v>
      </c>
      <c r="G42" s="84">
        <v>38.865209544468556</v>
      </c>
      <c r="H42" s="84">
        <v>52.945629501084603</v>
      </c>
      <c r="I42" s="84">
        <v>396.69699436008676</v>
      </c>
      <c r="J42" s="84"/>
      <c r="K42" s="84">
        <v>49.089511879245848</v>
      </c>
      <c r="L42" s="84">
        <v>85.596173101952289</v>
      </c>
      <c r="M42" s="84">
        <v>71.515753145336234</v>
      </c>
      <c r="N42" s="84">
        <v>-58.785383947939266</v>
      </c>
      <c r="O42" s="84">
        <v>-36.35914268184888</v>
      </c>
      <c r="P42" s="84"/>
      <c r="Q42" s="84">
        <v>63.169931835861902</v>
      </c>
      <c r="R42" s="84">
        <v>372.87995661605208</v>
      </c>
      <c r="S42" s="84"/>
      <c r="T42" s="84">
        <v>66.857985683297187</v>
      </c>
      <c r="U42" s="84">
        <v>66.769336659436021</v>
      </c>
      <c r="V42" s="84">
        <v>34.86676919739697</v>
      </c>
      <c r="W42" s="84"/>
      <c r="X42" s="84">
        <v>84.554547071583528</v>
      </c>
      <c r="Y42" s="84">
        <v>62.12830580549312</v>
      </c>
      <c r="Z42" s="84">
        <v>459.21302472885037</v>
      </c>
      <c r="AA42" s="235" t="s">
        <v>116</v>
      </c>
      <c r="AB42" s="298"/>
      <c r="AC42" s="299">
        <v>54.146112285647163</v>
      </c>
      <c r="AF42" s="117"/>
      <c r="AG42" s="117"/>
      <c r="AH42" s="117"/>
      <c r="AI42" s="117"/>
      <c r="AJ42" s="118"/>
      <c r="AK42" s="118"/>
      <c r="AL42" s="119"/>
      <c r="AM42" s="119"/>
      <c r="AN42" s="119"/>
      <c r="AO42" s="120"/>
      <c r="AP42" s="120"/>
      <c r="AQ42" s="120"/>
      <c r="AR42" s="120"/>
      <c r="AS42" s="121"/>
    </row>
    <row r="43" spans="2:45">
      <c r="B43" s="105" t="s">
        <v>37</v>
      </c>
      <c r="C43" s="84">
        <v>439.85946455696211</v>
      </c>
      <c r="D43" s="84">
        <v>532.08009493670897</v>
      </c>
      <c r="E43" s="84">
        <v>482.88210759493671</v>
      </c>
      <c r="F43" s="84">
        <v>10.737698734177217</v>
      </c>
      <c r="G43" s="84">
        <v>38.46028860759494</v>
      </c>
      <c r="H43" s="84">
        <v>49.197987341772162</v>
      </c>
      <c r="I43" s="84">
        <v>398.38335189873425</v>
      </c>
      <c r="J43" s="84"/>
      <c r="K43" s="84">
        <v>63.78358498807831</v>
      </c>
      <c r="L43" s="84">
        <v>92.220630379746851</v>
      </c>
      <c r="M43" s="84">
        <v>81.482931645569636</v>
      </c>
      <c r="N43" s="84">
        <v>-61.823494936708869</v>
      </c>
      <c r="O43" s="84">
        <v>-44.12414827921755</v>
      </c>
      <c r="P43" s="84"/>
      <c r="Q43" s="84">
        <v>74.521283722255532</v>
      </c>
      <c r="R43" s="84">
        <v>448.69139240506337</v>
      </c>
      <c r="S43" s="84"/>
      <c r="T43" s="84">
        <v>89.127569620253183</v>
      </c>
      <c r="U43" s="84">
        <v>82.819306329113928</v>
      </c>
      <c r="V43" s="84">
        <v>36.933516455696214</v>
      </c>
      <c r="W43" s="84"/>
      <c r="X43" s="84">
        <v>92.085915189873432</v>
      </c>
      <c r="Y43" s="84">
        <v>74.386568532382114</v>
      </c>
      <c r="Z43" s="84">
        <v>536.55263924050644</v>
      </c>
      <c r="AA43" s="235" t="s">
        <v>116</v>
      </c>
      <c r="AB43" s="298"/>
      <c r="AC43" s="299">
        <v>55.673009161381245</v>
      </c>
      <c r="AF43" s="117"/>
      <c r="AG43" s="117"/>
      <c r="AH43" s="117"/>
      <c r="AI43" s="117"/>
      <c r="AJ43" s="118"/>
      <c r="AK43" s="118"/>
      <c r="AL43" s="119"/>
      <c r="AM43" s="119"/>
      <c r="AN43" s="119"/>
      <c r="AO43" s="120"/>
      <c r="AP43" s="120"/>
      <c r="AQ43" s="120"/>
      <c r="AR43" s="120"/>
      <c r="AS43" s="121"/>
    </row>
    <row r="44" spans="2:45">
      <c r="B44" s="105" t="s">
        <v>38</v>
      </c>
      <c r="C44" s="84">
        <v>467.4171874740772</v>
      </c>
      <c r="D44" s="84">
        <v>544.97192326835352</v>
      </c>
      <c r="E44" s="84">
        <v>495.31987142264626</v>
      </c>
      <c r="F44" s="84">
        <v>11.554462048942348</v>
      </c>
      <c r="G44" s="84">
        <v>38.097589796764836</v>
      </c>
      <c r="H44" s="84">
        <v>49.652051845707177</v>
      </c>
      <c r="I44" s="84">
        <v>425.48812111157196</v>
      </c>
      <c r="J44" s="84"/>
      <c r="K44" s="84">
        <v>54.005253798192221</v>
      </c>
      <c r="L44" s="84">
        <v>77.55473579427624</v>
      </c>
      <c r="M44" s="84">
        <v>66.000273745333899</v>
      </c>
      <c r="N44" s="84">
        <v>-42.624735379510582</v>
      </c>
      <c r="O44" s="84">
        <v>-30.629715432368897</v>
      </c>
      <c r="P44" s="84"/>
      <c r="Q44" s="84">
        <v>65.559715847134569</v>
      </c>
      <c r="R44" s="84">
        <v>512.04064703442555</v>
      </c>
      <c r="S44" s="84"/>
      <c r="T44" s="84">
        <v>68.906545831605158</v>
      </c>
      <c r="U44" s="84">
        <v>64.87554997926172</v>
      </c>
      <c r="V44" s="84">
        <v>40.922641642472009</v>
      </c>
      <c r="W44" s="84"/>
      <c r="X44" s="84">
        <v>80.909484861053514</v>
      </c>
      <c r="Y44" s="84">
        <v>68.914464913911829</v>
      </c>
      <c r="Z44" s="84">
        <v>600.20168685192868</v>
      </c>
      <c r="AA44" s="235" t="s">
        <v>116</v>
      </c>
      <c r="AB44" s="298"/>
      <c r="AC44" s="299">
        <v>56.636128729151977</v>
      </c>
      <c r="AF44" s="117"/>
      <c r="AG44" s="117"/>
      <c r="AH44" s="117"/>
      <c r="AI44" s="117"/>
      <c r="AJ44" s="118"/>
      <c r="AK44" s="118"/>
      <c r="AL44" s="119"/>
      <c r="AM44" s="119"/>
      <c r="AN44" s="119"/>
      <c r="AO44" s="120"/>
      <c r="AP44" s="120"/>
      <c r="AQ44" s="120"/>
      <c r="AR44" s="120"/>
      <c r="AS44" s="121"/>
    </row>
    <row r="45" spans="2:45">
      <c r="B45" s="105" t="s">
        <v>39</v>
      </c>
      <c r="C45" s="84">
        <v>490.28496634615396</v>
      </c>
      <c r="D45" s="84">
        <v>550.89093389423078</v>
      </c>
      <c r="E45" s="84">
        <v>502.20490745192308</v>
      </c>
      <c r="F45" s="84">
        <v>10.98360576923077</v>
      </c>
      <c r="G45" s="84">
        <v>37.702420673076929</v>
      </c>
      <c r="H45" s="84">
        <v>48.686026442307693</v>
      </c>
      <c r="I45" s="84">
        <v>444.38918509615382</v>
      </c>
      <c r="J45" s="84"/>
      <c r="K45" s="84">
        <v>29.640503753528908</v>
      </c>
      <c r="L45" s="84">
        <v>60.605967548076919</v>
      </c>
      <c r="M45" s="84">
        <v>49.622361778846155</v>
      </c>
      <c r="N45" s="84">
        <v>-21.765959134615386</v>
      </c>
      <c r="O45" s="84">
        <v>-1.7841011092981345</v>
      </c>
      <c r="P45" s="84"/>
      <c r="Q45" s="84">
        <v>40.624109522759674</v>
      </c>
      <c r="R45" s="84">
        <v>549.35084134615386</v>
      </c>
      <c r="S45" s="84"/>
      <c r="T45" s="84">
        <v>60.269978365384624</v>
      </c>
      <c r="U45" s="84">
        <v>53.788968750000009</v>
      </c>
      <c r="V45" s="84">
        <v>45.249385817307697</v>
      </c>
      <c r="W45" s="84"/>
      <c r="X45" s="84">
        <v>63.723674278846168</v>
      </c>
      <c r="Y45" s="84">
        <v>43.74181625352891</v>
      </c>
      <c r="Z45" s="84">
        <v>643.58983774038472</v>
      </c>
      <c r="AA45" s="235" t="s">
        <v>116</v>
      </c>
      <c r="AB45" s="298"/>
      <c r="AC45" s="299">
        <v>58.632840028188859</v>
      </c>
      <c r="AF45" s="117"/>
      <c r="AG45" s="117"/>
      <c r="AH45" s="117"/>
      <c r="AI45" s="117"/>
      <c r="AJ45" s="118"/>
      <c r="AK45" s="118"/>
      <c r="AL45" s="119"/>
      <c r="AM45" s="119"/>
      <c r="AN45" s="119"/>
      <c r="AO45" s="120"/>
      <c r="AP45" s="120"/>
      <c r="AQ45" s="120"/>
      <c r="AR45" s="120"/>
      <c r="AS45" s="121"/>
    </row>
    <row r="46" spans="2:45">
      <c r="B46" s="105" t="s">
        <v>40</v>
      </c>
      <c r="C46" s="84">
        <v>490.62252461538469</v>
      </c>
      <c r="D46" s="84">
        <v>537.9800123076925</v>
      </c>
      <c r="E46" s="84">
        <v>497.09971384615397</v>
      </c>
      <c r="F46" s="84">
        <v>5.2148250000000012</v>
      </c>
      <c r="G46" s="84">
        <v>35.665473461538468</v>
      </c>
      <c r="H46" s="84">
        <v>40.880298461538473</v>
      </c>
      <c r="I46" s="84">
        <v>448.44711576923083</v>
      </c>
      <c r="J46" s="84"/>
      <c r="K46" s="84">
        <v>35.206328640264232</v>
      </c>
      <c r="L46" s="84">
        <v>47.357487692307707</v>
      </c>
      <c r="M46" s="84">
        <v>42.142662692307702</v>
      </c>
      <c r="N46" s="84">
        <v>-7.7248176923076937</v>
      </c>
      <c r="O46" s="84">
        <v>-0.78848364026421824</v>
      </c>
      <c r="P46" s="84"/>
      <c r="Q46" s="84">
        <v>40.42115364026423</v>
      </c>
      <c r="R46" s="84">
        <v>568.14576923076936</v>
      </c>
      <c r="S46" s="84"/>
      <c r="T46" s="84">
        <v>41.104609615384625</v>
      </c>
      <c r="U46" s="84">
        <v>37.037537307692311</v>
      </c>
      <c r="V46" s="84">
        <v>45.82987961538462</v>
      </c>
      <c r="W46" s="84"/>
      <c r="X46" s="84">
        <v>50.486382692307707</v>
      </c>
      <c r="Y46" s="84">
        <v>43.550048640264222</v>
      </c>
      <c r="Z46" s="84">
        <v>669.01865884615393</v>
      </c>
      <c r="AA46" s="235" t="s">
        <v>116</v>
      </c>
      <c r="AB46" s="298"/>
      <c r="AC46" s="299">
        <v>61.075875029363388</v>
      </c>
      <c r="AF46" s="117"/>
      <c r="AG46" s="117"/>
      <c r="AH46" s="117"/>
      <c r="AI46" s="117"/>
      <c r="AJ46" s="118"/>
      <c r="AK46" s="118"/>
      <c r="AL46" s="119"/>
      <c r="AM46" s="119"/>
      <c r="AN46" s="119"/>
      <c r="AO46" s="120"/>
      <c r="AP46" s="120"/>
      <c r="AQ46" s="120"/>
      <c r="AR46" s="120"/>
      <c r="AS46" s="121"/>
    </row>
    <row r="47" spans="2:45">
      <c r="B47" s="105" t="s">
        <v>41</v>
      </c>
      <c r="C47" s="84">
        <v>546.96312456747398</v>
      </c>
      <c r="D47" s="84">
        <v>564.33810034602072</v>
      </c>
      <c r="E47" s="84">
        <v>519.7811730103806</v>
      </c>
      <c r="F47" s="84">
        <v>7.8609653979238745</v>
      </c>
      <c r="G47" s="84">
        <v>36.695961937716262</v>
      </c>
      <c r="H47" s="84">
        <v>44.556927335640133</v>
      </c>
      <c r="I47" s="84">
        <v>492.70396885813142</v>
      </c>
      <c r="J47" s="84"/>
      <c r="K47" s="84">
        <v>26.726125067127182</v>
      </c>
      <c r="L47" s="84">
        <v>17.374975778546712</v>
      </c>
      <c r="M47" s="84">
        <v>9.5140103806228353</v>
      </c>
      <c r="N47" s="84">
        <v>24.442152249134942</v>
      </c>
      <c r="O47" s="84">
        <v>7.230037562630601</v>
      </c>
      <c r="P47" s="84"/>
      <c r="Q47" s="84">
        <v>34.587090465051048</v>
      </c>
      <c r="R47" s="84">
        <v>589.85882352941167</v>
      </c>
      <c r="S47" s="84"/>
      <c r="T47" s="84">
        <v>5.7987508650519031</v>
      </c>
      <c r="U47" s="84">
        <v>1.4746470588235294</v>
      </c>
      <c r="V47" s="84">
        <v>48.987415224913491</v>
      </c>
      <c r="W47" s="84"/>
      <c r="X47" s="84">
        <v>19.527207612456742</v>
      </c>
      <c r="Y47" s="84">
        <v>36.739322298961099</v>
      </c>
      <c r="Z47" s="84">
        <v>674.76477854671271</v>
      </c>
      <c r="AA47" s="235">
        <v>591.16816608996533</v>
      </c>
      <c r="AB47" s="298"/>
      <c r="AC47" s="299">
        <v>61.099365750528548</v>
      </c>
      <c r="AF47" s="117"/>
      <c r="AG47" s="117"/>
      <c r="AH47" s="117"/>
      <c r="AI47" s="117"/>
      <c r="AJ47" s="118"/>
      <c r="AK47" s="118"/>
      <c r="AL47" s="119"/>
      <c r="AM47" s="119"/>
      <c r="AN47" s="119"/>
      <c r="AO47" s="120"/>
      <c r="AP47" s="120"/>
      <c r="AQ47" s="120"/>
      <c r="AR47" s="120"/>
      <c r="AS47" s="121"/>
    </row>
    <row r="48" spans="2:45">
      <c r="B48" s="105" t="s">
        <v>42</v>
      </c>
      <c r="C48" s="84">
        <v>571.86450510011332</v>
      </c>
      <c r="D48" s="84">
        <v>571.75836154136755</v>
      </c>
      <c r="E48" s="84">
        <v>526.35465017000377</v>
      </c>
      <c r="F48" s="84">
        <v>8.3145787684170767</v>
      </c>
      <c r="G48" s="84">
        <v>37.089132602946734</v>
      </c>
      <c r="H48" s="84">
        <v>45.403711371363812</v>
      </c>
      <c r="I48" s="84">
        <v>516.51063921420473</v>
      </c>
      <c r="J48" s="84"/>
      <c r="K48" s="84">
        <v>10.882690599818089</v>
      </c>
      <c r="L48" s="84">
        <v>-0.10614355874574992</v>
      </c>
      <c r="M48" s="84">
        <v>-8.4207223271628262</v>
      </c>
      <c r="N48" s="84">
        <v>39.945359274650549</v>
      </c>
      <c r="O48" s="84">
        <v>20.641946347669638</v>
      </c>
      <c r="P48" s="84"/>
      <c r="Q48" s="84">
        <v>19.197269368235169</v>
      </c>
      <c r="R48" s="84">
        <v>583.95039667548167</v>
      </c>
      <c r="S48" s="84"/>
      <c r="T48" s="84">
        <v>-7.3094314318095961</v>
      </c>
      <c r="U48" s="84">
        <v>-12.364116358141292</v>
      </c>
      <c r="V48" s="84">
        <v>47.624684926331696</v>
      </c>
      <c r="W48" s="84"/>
      <c r="X48" s="84">
        <v>1.4683192293162073</v>
      </c>
      <c r="Y48" s="84">
        <v>20.771732156297123</v>
      </c>
      <c r="Z48" s="84">
        <v>667.61242803173411</v>
      </c>
      <c r="AA48" s="235">
        <v>585.39780884019649</v>
      </c>
      <c r="AB48" s="298"/>
      <c r="AC48" s="299">
        <v>62.179938924124968</v>
      </c>
      <c r="AF48" s="117"/>
      <c r="AG48" s="117"/>
      <c r="AH48" s="117"/>
      <c r="AI48" s="117"/>
      <c r="AJ48" s="118"/>
      <c r="AK48" s="118"/>
      <c r="AL48" s="119"/>
      <c r="AM48" s="119"/>
      <c r="AN48" s="119"/>
      <c r="AO48" s="120"/>
      <c r="AP48" s="120"/>
      <c r="AQ48" s="120"/>
      <c r="AR48" s="120"/>
      <c r="AS48" s="121"/>
    </row>
    <row r="49" spans="1:45">
      <c r="B49" s="105" t="s">
        <v>43</v>
      </c>
      <c r="C49" s="84">
        <v>603.2105462686568</v>
      </c>
      <c r="D49" s="84">
        <v>584.8149055970149</v>
      </c>
      <c r="E49" s="84">
        <v>538.39613283582082</v>
      </c>
      <c r="F49" s="84">
        <v>7.9723444029850752</v>
      </c>
      <c r="G49" s="84">
        <v>38.446428358208955</v>
      </c>
      <c r="H49" s="84">
        <v>46.418772761194028</v>
      </c>
      <c r="I49" s="84">
        <v>546.93395932835824</v>
      </c>
      <c r="J49" s="84"/>
      <c r="K49" s="84">
        <v>-6.7063618497262976</v>
      </c>
      <c r="L49" s="84">
        <v>-18.395640671641793</v>
      </c>
      <c r="M49" s="84">
        <v>-26.367985074626869</v>
      </c>
      <c r="N49" s="84">
        <v>52.618426119402983</v>
      </c>
      <c r="O49" s="84">
        <v>32.956802894502424</v>
      </c>
      <c r="P49" s="84"/>
      <c r="Q49" s="84">
        <v>1.2659825532587761</v>
      </c>
      <c r="R49" s="84">
        <v>561.19332089552245</v>
      </c>
      <c r="S49" s="84"/>
      <c r="T49" s="84">
        <v>-14.513510820895522</v>
      </c>
      <c r="U49" s="84">
        <v>-13.914671641791045</v>
      </c>
      <c r="V49" s="84">
        <v>41.408855597014927</v>
      </c>
      <c r="W49" s="84"/>
      <c r="X49" s="84">
        <v>-15.981222761194031</v>
      </c>
      <c r="Y49" s="84">
        <v>3.6804004637065386</v>
      </c>
      <c r="Z49" s="84">
        <v>648.6000145522388</v>
      </c>
      <c r="AA49" s="235">
        <v>562.9405970149254</v>
      </c>
      <c r="AB49" s="298"/>
      <c r="AC49" s="299">
        <v>62.955132722574582</v>
      </c>
      <c r="AF49" s="117"/>
      <c r="AG49" s="117"/>
      <c r="AH49" s="117"/>
      <c r="AI49" s="117"/>
      <c r="AJ49" s="118"/>
      <c r="AK49" s="118"/>
      <c r="AL49" s="119"/>
      <c r="AM49" s="119"/>
      <c r="AN49" s="119"/>
      <c r="AO49" s="120"/>
      <c r="AP49" s="120"/>
      <c r="AQ49" s="120"/>
      <c r="AR49" s="120"/>
      <c r="AS49" s="121"/>
    </row>
    <row r="50" spans="1:45">
      <c r="B50" s="105" t="s">
        <v>44</v>
      </c>
      <c r="C50" s="84">
        <v>637.5084937361828</v>
      </c>
      <c r="D50" s="84">
        <v>613.59306300663229</v>
      </c>
      <c r="E50" s="84">
        <v>566.82253021370673</v>
      </c>
      <c r="F50" s="84">
        <v>7.3485795873249815</v>
      </c>
      <c r="G50" s="84">
        <v>39.421953205600587</v>
      </c>
      <c r="H50" s="84">
        <v>46.770532792925572</v>
      </c>
      <c r="I50" s="84">
        <v>577.97950921149595</v>
      </c>
      <c r="J50" s="84"/>
      <c r="K50" s="84">
        <v>-15.25217935620678</v>
      </c>
      <c r="L50" s="84">
        <v>-23.915430729550479</v>
      </c>
      <c r="M50" s="84">
        <v>-31.264010316875456</v>
      </c>
      <c r="N50" s="84">
        <v>58.28827450257922</v>
      </c>
      <c r="O50" s="84">
        <v>42.276443541910538</v>
      </c>
      <c r="P50" s="84"/>
      <c r="Q50" s="84">
        <v>-7.9035997688817972</v>
      </c>
      <c r="R50" s="84">
        <v>505.06779661016947</v>
      </c>
      <c r="S50" s="84"/>
      <c r="T50" s="84">
        <v>-55.791169123065586</v>
      </c>
      <c r="U50" s="84">
        <v>-59.648193072955046</v>
      </c>
      <c r="V50" s="84">
        <v>42.472750921149597</v>
      </c>
      <c r="W50" s="84"/>
      <c r="X50" s="84">
        <v>-23.493495210022107</v>
      </c>
      <c r="Y50" s="84">
        <v>-7.4816642493534289</v>
      </c>
      <c r="Z50" s="84">
        <v>624.84885961680186</v>
      </c>
      <c r="AA50" s="235">
        <v>506.95003684598373</v>
      </c>
      <c r="AB50" s="298"/>
      <c r="AC50" s="299">
        <v>63.753817242189335</v>
      </c>
      <c r="AF50" s="117"/>
      <c r="AG50" s="117"/>
      <c r="AH50" s="117"/>
      <c r="AI50" s="117"/>
      <c r="AJ50" s="118"/>
      <c r="AK50" s="118"/>
      <c r="AL50" s="119"/>
      <c r="AM50" s="119"/>
      <c r="AN50" s="119"/>
      <c r="AO50" s="120"/>
      <c r="AP50" s="120"/>
      <c r="AQ50" s="120"/>
      <c r="AR50" s="120"/>
      <c r="AS50" s="121"/>
    </row>
    <row r="51" spans="1:45">
      <c r="B51" s="105" t="s">
        <v>45</v>
      </c>
      <c r="C51" s="84">
        <v>633.26370010826429</v>
      </c>
      <c r="D51" s="84">
        <v>643.37081053771226</v>
      </c>
      <c r="E51" s="84">
        <v>583.73901263081939</v>
      </c>
      <c r="F51" s="84">
        <v>19.317040057740893</v>
      </c>
      <c r="G51" s="84">
        <v>40.314757849151945</v>
      </c>
      <c r="H51" s="84">
        <v>59.631797906892835</v>
      </c>
      <c r="I51" s="84">
        <v>575.37403067484684</v>
      </c>
      <c r="J51" s="84"/>
      <c r="K51" s="84">
        <v>-1.1819194014191758</v>
      </c>
      <c r="L51" s="84">
        <v>10.107110429447856</v>
      </c>
      <c r="M51" s="84">
        <v>-9.2099296282930379</v>
      </c>
      <c r="N51" s="84">
        <v>21.111401660050529</v>
      </c>
      <c r="O51" s="84">
        <v>13.083391433176669</v>
      </c>
      <c r="P51" s="84"/>
      <c r="Q51" s="84">
        <v>18.135120656321718</v>
      </c>
      <c r="R51" s="84">
        <v>507.89036448935417</v>
      </c>
      <c r="S51" s="84"/>
      <c r="T51" s="84">
        <v>4.2570000000000014</v>
      </c>
      <c r="U51" s="84">
        <v>6.1373926380368111</v>
      </c>
      <c r="V51" s="84">
        <v>35.664473114399144</v>
      </c>
      <c r="W51" s="84"/>
      <c r="X51" s="84">
        <v>8.2175001804402772</v>
      </c>
      <c r="Y51" s="84">
        <v>16.245510407314139</v>
      </c>
      <c r="Z51" s="84">
        <v>610.90484843016975</v>
      </c>
      <c r="AA51" s="235">
        <v>509.73388668350788</v>
      </c>
      <c r="AB51" s="298"/>
      <c r="AC51" s="299">
        <v>65.092788348602284</v>
      </c>
      <c r="AF51" s="117"/>
      <c r="AG51" s="117"/>
      <c r="AH51" s="117"/>
      <c r="AI51" s="117"/>
      <c r="AJ51" s="118"/>
      <c r="AK51" s="118"/>
      <c r="AL51" s="119"/>
      <c r="AM51" s="119"/>
      <c r="AN51" s="119"/>
      <c r="AO51" s="120"/>
      <c r="AP51" s="120"/>
      <c r="AQ51" s="120"/>
      <c r="AR51" s="120"/>
      <c r="AS51" s="121"/>
    </row>
    <row r="52" spans="1:45">
      <c r="B52" s="105" t="s">
        <v>46</v>
      </c>
      <c r="C52" s="84">
        <v>627.49742201834886</v>
      </c>
      <c r="D52" s="84">
        <v>682.17749047283019</v>
      </c>
      <c r="E52" s="84">
        <v>613.46314149611874</v>
      </c>
      <c r="F52" s="84">
        <v>26.528890966831341</v>
      </c>
      <c r="G52" s="84">
        <v>42.185458009880037</v>
      </c>
      <c r="H52" s="84">
        <v>68.714348976711378</v>
      </c>
      <c r="I52" s="84">
        <v>571.05086379675379</v>
      </c>
      <c r="J52" s="84"/>
      <c r="K52" s="84">
        <v>25.917680749067845</v>
      </c>
      <c r="L52" s="84">
        <v>54.680068454481315</v>
      </c>
      <c r="M52" s="84">
        <v>28.151177487649974</v>
      </c>
      <c r="N52" s="84">
        <v>-23.458563514467194</v>
      </c>
      <c r="O52" s="84">
        <v>-21.225066775885072</v>
      </c>
      <c r="P52" s="84"/>
      <c r="Q52" s="84">
        <v>52.446571715899196</v>
      </c>
      <c r="R52" s="84">
        <v>554.58165137614697</v>
      </c>
      <c r="S52" s="84"/>
      <c r="T52" s="84">
        <v>32.672550105857454</v>
      </c>
      <c r="U52" s="84">
        <v>35.122503175723374</v>
      </c>
      <c r="V52" s="84">
        <v>33.007522230063522</v>
      </c>
      <c r="W52" s="84"/>
      <c r="X52" s="84">
        <v>46.54910832745238</v>
      </c>
      <c r="Y52" s="84">
        <v>44.315611588870254</v>
      </c>
      <c r="Z52" s="84">
        <v>633.90094742413567</v>
      </c>
      <c r="AA52" s="235">
        <v>556.23398023994378</v>
      </c>
      <c r="AB52" s="298"/>
      <c r="AC52" s="299">
        <v>66.572703782006087</v>
      </c>
      <c r="AF52" s="117"/>
      <c r="AG52" s="117"/>
      <c r="AH52" s="117"/>
      <c r="AI52" s="117"/>
      <c r="AJ52" s="118"/>
      <c r="AK52" s="118"/>
      <c r="AL52" s="119"/>
      <c r="AM52" s="119"/>
      <c r="AN52" s="119"/>
      <c r="AO52" s="120"/>
      <c r="AP52" s="120"/>
      <c r="AQ52" s="120"/>
      <c r="AR52" s="120"/>
      <c r="AS52" s="121"/>
    </row>
    <row r="53" spans="1:45">
      <c r="B53" s="105" t="s">
        <v>47</v>
      </c>
      <c r="C53" s="84">
        <v>663.06222260510003</v>
      </c>
      <c r="D53" s="84">
        <v>727.1592643004825</v>
      </c>
      <c r="E53" s="84">
        <v>653.72381392143359</v>
      </c>
      <c r="F53" s="84">
        <v>31.849753273604414</v>
      </c>
      <c r="G53" s="84">
        <v>41.585697105444524</v>
      </c>
      <c r="H53" s="84">
        <v>73.435450379048945</v>
      </c>
      <c r="I53" s="84">
        <v>603.93363680220546</v>
      </c>
      <c r="J53" s="84"/>
      <c r="K53" s="84">
        <v>35.078933552964209</v>
      </c>
      <c r="L53" s="84">
        <v>64.097041695382501</v>
      </c>
      <c r="M53" s="84">
        <v>32.247288421778087</v>
      </c>
      <c r="N53" s="84">
        <v>-32.169541695382499</v>
      </c>
      <c r="O53" s="84">
        <v>-35.00118682656862</v>
      </c>
      <c r="P53" s="84"/>
      <c r="Q53" s="84">
        <v>66.928686826568622</v>
      </c>
      <c r="R53" s="84">
        <v>593.36888352860103</v>
      </c>
      <c r="S53" s="84"/>
      <c r="T53" s="84">
        <v>57.783420744314263</v>
      </c>
      <c r="U53" s="84">
        <v>58.656237767057206</v>
      </c>
      <c r="V53" s="84">
        <v>34.425663680220545</v>
      </c>
      <c r="W53" s="84"/>
      <c r="X53" s="84">
        <v>55.888160923501026</v>
      </c>
      <c r="Y53" s="84">
        <v>58.719806054687162</v>
      </c>
      <c r="Z53" s="84">
        <v>686.04298139214336</v>
      </c>
      <c r="AA53" s="235">
        <v>595.42257064093724</v>
      </c>
      <c r="AB53" s="298"/>
      <c r="AC53" s="299">
        <v>68.170072821235607</v>
      </c>
      <c r="AF53" s="117"/>
      <c r="AG53" s="117"/>
      <c r="AH53" s="117"/>
      <c r="AI53" s="117"/>
      <c r="AJ53" s="118"/>
      <c r="AK53" s="118"/>
      <c r="AL53" s="119"/>
      <c r="AM53" s="119"/>
      <c r="AN53" s="119"/>
      <c r="AO53" s="120"/>
      <c r="AP53" s="120"/>
      <c r="AQ53" s="120"/>
      <c r="AR53" s="120"/>
      <c r="AS53" s="121"/>
    </row>
    <row r="54" spans="1:45">
      <c r="B54" s="105" t="s">
        <v>48</v>
      </c>
      <c r="C54" s="84">
        <v>689.55711772575262</v>
      </c>
      <c r="D54" s="84">
        <v>764.37211304347829</v>
      </c>
      <c r="E54" s="84">
        <v>681.9956036789298</v>
      </c>
      <c r="F54" s="84">
        <v>39.830713043478262</v>
      </c>
      <c r="G54" s="84">
        <v>42.545796321070235</v>
      </c>
      <c r="H54" s="84">
        <v>82.376509364548497</v>
      </c>
      <c r="I54" s="84">
        <v>629.53057023411384</v>
      </c>
      <c r="J54" s="84"/>
      <c r="K54" s="84">
        <v>44.664871848664021</v>
      </c>
      <c r="L54" s="84">
        <v>74.81499531772576</v>
      </c>
      <c r="M54" s="84">
        <v>34.984282274247491</v>
      </c>
      <c r="N54" s="84">
        <v>-41.137711705685618</v>
      </c>
      <c r="O54" s="84">
        <v>-50.818301280102155</v>
      </c>
      <c r="P54" s="84"/>
      <c r="Q54" s="84">
        <v>84.49558489214229</v>
      </c>
      <c r="R54" s="84">
        <v>656.20444816053509</v>
      </c>
      <c r="S54" s="84"/>
      <c r="T54" s="84">
        <v>58.531614381270899</v>
      </c>
      <c r="U54" s="84">
        <v>60.31699163879599</v>
      </c>
      <c r="V54" s="84">
        <v>37.229529431438131</v>
      </c>
      <c r="W54" s="84"/>
      <c r="X54" s="84">
        <v>64.495685618729098</v>
      </c>
      <c r="Y54" s="84">
        <v>74.176275193145628</v>
      </c>
      <c r="Z54" s="84">
        <v>748.34785384615395</v>
      </c>
      <c r="AA54" s="235">
        <v>658.34006688963211</v>
      </c>
      <c r="AB54" s="298"/>
      <c r="AC54" s="299">
        <v>70.237256283767906</v>
      </c>
      <c r="AF54" s="117"/>
      <c r="AG54" s="117"/>
      <c r="AH54" s="117"/>
      <c r="AI54" s="117"/>
      <c r="AJ54" s="118"/>
      <c r="AK54" s="118"/>
      <c r="AL54" s="119"/>
      <c r="AM54" s="119"/>
      <c r="AN54" s="119"/>
      <c r="AO54" s="120"/>
      <c r="AP54" s="120"/>
      <c r="AQ54" s="120"/>
      <c r="AR54" s="120"/>
      <c r="AS54" s="121"/>
    </row>
    <row r="55" spans="1:45">
      <c r="B55" s="105" t="s">
        <v>49</v>
      </c>
      <c r="C55" s="84">
        <v>722.69087988281251</v>
      </c>
      <c r="D55" s="84">
        <v>786.58745214843759</v>
      </c>
      <c r="E55" s="84">
        <v>704.49885644531253</v>
      </c>
      <c r="F55" s="84">
        <v>37.403953125000001</v>
      </c>
      <c r="G55" s="84">
        <v>44.684642578125008</v>
      </c>
      <c r="H55" s="84">
        <v>82.088595703124994</v>
      </c>
      <c r="I55" s="84">
        <v>655.6916308593751</v>
      </c>
      <c r="J55" s="84"/>
      <c r="K55" s="84">
        <v>33.434139772018625</v>
      </c>
      <c r="L55" s="84">
        <v>63.896572265624997</v>
      </c>
      <c r="M55" s="84">
        <v>26.492619140625003</v>
      </c>
      <c r="N55" s="84">
        <v>-30.123263671875002</v>
      </c>
      <c r="O55" s="84">
        <v>-37.064784303268624</v>
      </c>
      <c r="P55" s="84"/>
      <c r="Q55" s="84">
        <v>70.838092897018626</v>
      </c>
      <c r="R55" s="84">
        <v>692.03964843749998</v>
      </c>
      <c r="S55" s="84"/>
      <c r="T55" s="84">
        <v>59.642343750000002</v>
      </c>
      <c r="U55" s="84">
        <v>59.642343750000002</v>
      </c>
      <c r="V55" s="84">
        <v>38.908869140625001</v>
      </c>
      <c r="W55" s="84"/>
      <c r="X55" s="84">
        <v>59.464968750000004</v>
      </c>
      <c r="Y55" s="84">
        <v>66.406489381393612</v>
      </c>
      <c r="Z55" s="84">
        <v>796.44700781250015</v>
      </c>
      <c r="AA55" s="235">
        <v>695.08828125000002</v>
      </c>
      <c r="AB55" s="298"/>
      <c r="AC55" s="299">
        <v>72.163495419309371</v>
      </c>
      <c r="AF55" s="117"/>
      <c r="AG55" s="117"/>
      <c r="AH55" s="117"/>
      <c r="AI55" s="117"/>
      <c r="AJ55" s="118"/>
      <c r="AK55" s="118"/>
      <c r="AL55" s="119"/>
      <c r="AM55" s="119"/>
      <c r="AN55" s="119"/>
      <c r="AO55" s="120"/>
      <c r="AP55" s="120"/>
      <c r="AQ55" s="120"/>
      <c r="AR55" s="120"/>
      <c r="AS55" s="121"/>
    </row>
    <row r="56" spans="1:45">
      <c r="B56" s="105" t="s">
        <v>50</v>
      </c>
      <c r="C56" s="84">
        <v>742.67635450236992</v>
      </c>
      <c r="D56" s="84">
        <v>799.39869383886264</v>
      </c>
      <c r="E56" s="84">
        <v>716.23991374407592</v>
      </c>
      <c r="F56" s="84">
        <v>37.114583886255929</v>
      </c>
      <c r="G56" s="84">
        <v>46.044196208530813</v>
      </c>
      <c r="H56" s="84">
        <v>83.158780094786749</v>
      </c>
      <c r="I56" s="84">
        <v>675.63902843601909</v>
      </c>
      <c r="J56" s="84"/>
      <c r="K56" s="84">
        <v>25.02155121449713</v>
      </c>
      <c r="L56" s="84">
        <v>56.722339336492901</v>
      </c>
      <c r="M56" s="84">
        <v>19.607755450236969</v>
      </c>
      <c r="N56" s="84">
        <v>-19.744947867298581</v>
      </c>
      <c r="O56" s="84">
        <v>-25.158743631558739</v>
      </c>
      <c r="P56" s="84"/>
      <c r="Q56" s="84">
        <v>62.136135100753052</v>
      </c>
      <c r="R56" s="84">
        <v>719.85668246445528</v>
      </c>
      <c r="S56" s="84"/>
      <c r="T56" s="84">
        <v>50.360377251184843</v>
      </c>
      <c r="U56" s="84">
        <v>48.091322274881534</v>
      </c>
      <c r="V56" s="84">
        <v>40.949246445497636</v>
      </c>
      <c r="W56" s="84"/>
      <c r="X56" s="84">
        <v>53.003348815165886</v>
      </c>
      <c r="Y56" s="84">
        <v>58.417144579426036</v>
      </c>
      <c r="Z56" s="84">
        <v>831.25289004739341</v>
      </c>
      <c r="AA56" s="235">
        <v>722.54672985782008</v>
      </c>
      <c r="AB56" s="298"/>
      <c r="AC56" s="299">
        <v>74.348132487667357</v>
      </c>
      <c r="AF56" s="117"/>
      <c r="AG56" s="117"/>
      <c r="AH56" s="117"/>
      <c r="AI56" s="117"/>
      <c r="AJ56" s="118"/>
      <c r="AK56" s="118"/>
      <c r="AL56" s="119"/>
      <c r="AM56" s="119"/>
      <c r="AN56" s="119"/>
      <c r="AO56" s="120"/>
      <c r="AP56" s="120"/>
      <c r="AQ56" s="120"/>
      <c r="AR56" s="120"/>
      <c r="AS56" s="121"/>
    </row>
    <row r="57" spans="1:45">
      <c r="B57" s="105" t="s">
        <v>51</v>
      </c>
      <c r="C57" s="84">
        <v>767.11928333333333</v>
      </c>
      <c r="D57" s="84">
        <v>829.03629722222229</v>
      </c>
      <c r="E57" s="84">
        <v>743.71760833333326</v>
      </c>
      <c r="F57" s="84">
        <v>37.332838888888894</v>
      </c>
      <c r="G57" s="84">
        <v>47.985849999999999</v>
      </c>
      <c r="H57" s="84">
        <v>85.3186888888889</v>
      </c>
      <c r="I57" s="84">
        <v>694.84225555555565</v>
      </c>
      <c r="J57" s="84"/>
      <c r="K57" s="84">
        <v>41.630279350477551</v>
      </c>
      <c r="L57" s="84">
        <v>61.917013888888881</v>
      </c>
      <c r="M57" s="84">
        <v>24.584174999999998</v>
      </c>
      <c r="N57" s="84">
        <v>-24.418624999999999</v>
      </c>
      <c r="O57" s="84">
        <v>-41.464729350477548</v>
      </c>
      <c r="P57" s="84"/>
      <c r="Q57" s="84">
        <v>78.963118239366437</v>
      </c>
      <c r="R57" s="84">
        <v>745.23777777777786</v>
      </c>
      <c r="S57" s="84"/>
      <c r="T57" s="84">
        <v>43.703886111111103</v>
      </c>
      <c r="U57" s="84">
        <v>38.264386111111108</v>
      </c>
      <c r="V57" s="84">
        <v>43.625052777777782</v>
      </c>
      <c r="W57" s="84"/>
      <c r="X57" s="84">
        <v>60.831741666666659</v>
      </c>
      <c r="Y57" s="84">
        <v>77.877846017144208</v>
      </c>
      <c r="Z57" s="84">
        <v>869.69721666666669</v>
      </c>
      <c r="AA57" s="235">
        <v>747.99694444444435</v>
      </c>
      <c r="AB57" s="298"/>
      <c r="AC57" s="299">
        <v>76.109936575052856</v>
      </c>
      <c r="AF57" s="117"/>
      <c r="AG57" s="117"/>
      <c r="AH57" s="117"/>
      <c r="AI57" s="117"/>
      <c r="AJ57" s="118"/>
      <c r="AK57" s="118"/>
      <c r="AL57" s="119"/>
      <c r="AM57" s="119"/>
      <c r="AN57" s="119"/>
      <c r="AO57" s="120"/>
      <c r="AP57" s="120"/>
      <c r="AQ57" s="120"/>
      <c r="AR57" s="120"/>
      <c r="AS57" s="121"/>
    </row>
    <row r="58" spans="1:45">
      <c r="B58" s="105" t="s">
        <v>52</v>
      </c>
      <c r="C58" s="84">
        <v>721.67245844504032</v>
      </c>
      <c r="D58" s="84">
        <v>873.04767560321716</v>
      </c>
      <c r="E58" s="84">
        <v>761.74557640750675</v>
      </c>
      <c r="F58" s="84">
        <v>60.664469168900801</v>
      </c>
      <c r="G58" s="84">
        <v>50.637630026809653</v>
      </c>
      <c r="H58" s="84">
        <v>111.30209919571045</v>
      </c>
      <c r="I58" s="84">
        <v>646.97903753351204</v>
      </c>
      <c r="J58" s="84"/>
      <c r="K58" s="84">
        <v>84.044997437759022</v>
      </c>
      <c r="L58" s="84">
        <v>151.37521715817695</v>
      </c>
      <c r="M58" s="84">
        <v>90.710747989276143</v>
      </c>
      <c r="N58" s="84">
        <v>-110.40048257372655</v>
      </c>
      <c r="O58" s="84">
        <v>-103.7347320222094</v>
      </c>
      <c r="P58" s="84"/>
      <c r="Q58" s="84">
        <v>144.70946660665979</v>
      </c>
      <c r="R58" s="84">
        <v>998.24557640750675</v>
      </c>
      <c r="S58" s="84"/>
      <c r="T58" s="84">
        <v>207.75098391420914</v>
      </c>
      <c r="U58" s="84">
        <v>220.53466487935657</v>
      </c>
      <c r="V58" s="84">
        <v>42.592825737265414</v>
      </c>
      <c r="W58" s="84"/>
      <c r="X58" s="84">
        <v>137.68738337801608</v>
      </c>
      <c r="Y58" s="84">
        <v>131.02163282649897</v>
      </c>
      <c r="Z58" s="84">
        <v>1074.5951313672922</v>
      </c>
      <c r="AA58" s="235">
        <v>998.87962466487943</v>
      </c>
      <c r="AB58" s="298"/>
      <c r="AC58" s="299">
        <v>78.858350951374206</v>
      </c>
      <c r="AF58" s="117"/>
      <c r="AG58" s="117"/>
      <c r="AH58" s="117"/>
      <c r="AI58" s="117"/>
      <c r="AJ58" s="118"/>
      <c r="AK58" s="118"/>
      <c r="AL58" s="119"/>
      <c r="AM58" s="119"/>
      <c r="AN58" s="119"/>
      <c r="AO58" s="120"/>
      <c r="AP58" s="120"/>
      <c r="AQ58" s="120"/>
      <c r="AR58" s="120"/>
      <c r="AS58" s="121"/>
    </row>
    <row r="59" spans="1:45">
      <c r="B59" s="105" t="s">
        <v>53</v>
      </c>
      <c r="C59" s="84">
        <v>705.91223728315208</v>
      </c>
      <c r="D59" s="84">
        <v>906.06508703322572</v>
      </c>
      <c r="E59" s="84">
        <v>795.0163416642165</v>
      </c>
      <c r="F59" s="84">
        <v>58.704292855042638</v>
      </c>
      <c r="G59" s="84">
        <v>52.344452513966488</v>
      </c>
      <c r="H59" s="84">
        <v>111.04874536900913</v>
      </c>
      <c r="I59" s="84">
        <v>630.67436224639812</v>
      </c>
      <c r="J59" s="84"/>
      <c r="K59" s="84">
        <v>101.2044185364791</v>
      </c>
      <c r="L59" s="84">
        <v>200.15284975007353</v>
      </c>
      <c r="M59" s="84">
        <v>141.44855689503089</v>
      </c>
      <c r="N59" s="84">
        <v>-162.43940958541609</v>
      </c>
      <c r="O59" s="84">
        <v>-122.19527122686429</v>
      </c>
      <c r="P59" s="84"/>
      <c r="Q59" s="84">
        <v>159.90871139152176</v>
      </c>
      <c r="R59" s="84">
        <v>1286.6128491620116</v>
      </c>
      <c r="S59" s="84"/>
      <c r="T59" s="84">
        <v>248.57575536606885</v>
      </c>
      <c r="U59" s="84">
        <v>251.31069950014702</v>
      </c>
      <c r="V59" s="84">
        <v>35.34524139958836</v>
      </c>
      <c r="W59" s="84"/>
      <c r="X59" s="84">
        <v>197.05616700970302</v>
      </c>
      <c r="Y59" s="84">
        <v>156.81202865115128</v>
      </c>
      <c r="Z59" s="84">
        <v>1379.7636695089682</v>
      </c>
      <c r="AA59" s="235">
        <v>1270.9667156718613</v>
      </c>
      <c r="AB59" s="298"/>
      <c r="AC59" s="299">
        <v>79.891942682640348</v>
      </c>
      <c r="AD59" s="118"/>
      <c r="AF59" s="117"/>
      <c r="AG59" s="117"/>
      <c r="AH59" s="117"/>
      <c r="AI59" s="117"/>
      <c r="AJ59" s="118"/>
      <c r="AK59" s="118"/>
      <c r="AL59" s="119"/>
      <c r="AM59" s="119"/>
      <c r="AN59" s="119"/>
      <c r="AO59" s="120"/>
      <c r="AP59" s="120"/>
      <c r="AQ59" s="120"/>
      <c r="AR59" s="120"/>
      <c r="AS59" s="121"/>
    </row>
    <row r="60" spans="1:45">
      <c r="B60" s="105" t="s">
        <v>54</v>
      </c>
      <c r="C60" s="84">
        <v>742.83172729901685</v>
      </c>
      <c r="D60" s="84">
        <v>917.37857576633905</v>
      </c>
      <c r="E60" s="84">
        <v>816.25205118565646</v>
      </c>
      <c r="F60" s="84">
        <v>48.989969635627531</v>
      </c>
      <c r="G60" s="84">
        <v>52.136554945054947</v>
      </c>
      <c r="H60" s="84">
        <v>101.12652458068247</v>
      </c>
      <c r="I60" s="84">
        <v>665.71699710815506</v>
      </c>
      <c r="J60" s="84"/>
      <c r="K60" s="84">
        <v>94.583630517987757</v>
      </c>
      <c r="L60" s="84">
        <v>174.54684846732215</v>
      </c>
      <c r="M60" s="84">
        <v>125.55687883169465</v>
      </c>
      <c r="N60" s="84">
        <v>-123.25726171197225</v>
      </c>
      <c r="O60" s="84">
        <v>-92.284013398265387</v>
      </c>
      <c r="P60" s="84"/>
      <c r="Q60" s="84">
        <v>143.5736001536153</v>
      </c>
      <c r="R60" s="84">
        <v>1438.7379699248122</v>
      </c>
      <c r="S60" s="84"/>
      <c r="T60" s="84">
        <v>164.97783140543669</v>
      </c>
      <c r="U60" s="84">
        <v>155.16629583574323</v>
      </c>
      <c r="V60" s="84">
        <v>50.660515905147484</v>
      </c>
      <c r="W60" s="84"/>
      <c r="X60" s="84">
        <v>176.32572787738579</v>
      </c>
      <c r="Y60" s="84">
        <v>145.35247956367894</v>
      </c>
      <c r="Z60" s="84">
        <v>1527.2978502024293</v>
      </c>
      <c r="AA60" s="235">
        <v>1433.0751012145749</v>
      </c>
      <c r="AB60" s="298"/>
      <c r="AC60" s="299">
        <v>81.230913789053318</v>
      </c>
      <c r="AF60" s="127"/>
      <c r="AG60" s="127"/>
      <c r="AH60" s="127"/>
      <c r="AI60" s="127"/>
      <c r="AJ60" s="118"/>
      <c r="AK60" s="118"/>
      <c r="AL60" s="119"/>
      <c r="AM60" s="119"/>
      <c r="AN60" s="119"/>
      <c r="AO60" s="120"/>
      <c r="AP60" s="120"/>
      <c r="AQ60" s="120"/>
      <c r="AR60" s="120"/>
      <c r="AS60" s="121"/>
    </row>
    <row r="61" spans="1:45">
      <c r="A61" s="201"/>
      <c r="B61" s="105" t="s">
        <v>55</v>
      </c>
      <c r="C61" s="84">
        <v>755.76625312500005</v>
      </c>
      <c r="D61" s="84">
        <v>902.4513468749999</v>
      </c>
      <c r="E61" s="84">
        <v>812.42063437499996</v>
      </c>
      <c r="F61" s="84">
        <v>37.118137499999996</v>
      </c>
      <c r="G61" s="84">
        <v>52.912575000000004</v>
      </c>
      <c r="H61" s="84">
        <v>90.030712499999993</v>
      </c>
      <c r="I61" s="84">
        <v>676.78801874999999</v>
      </c>
      <c r="J61" s="84"/>
      <c r="K61" s="84">
        <v>86.66650418179205</v>
      </c>
      <c r="L61" s="84">
        <v>146.68509374999999</v>
      </c>
      <c r="M61" s="84">
        <v>109.56695624999999</v>
      </c>
      <c r="N61" s="84">
        <v>-94.100259374999993</v>
      </c>
      <c r="O61" s="84">
        <v>-71.199807306792039</v>
      </c>
      <c r="P61" s="84"/>
      <c r="Q61" s="84">
        <v>123.78464168179204</v>
      </c>
      <c r="R61" s="84">
        <v>1525.2637500000001</v>
      </c>
      <c r="S61" s="84"/>
      <c r="T61" s="84">
        <v>142.309575</v>
      </c>
      <c r="U61" s="84">
        <v>130.37788125</v>
      </c>
      <c r="V61" s="84">
        <v>52.769868750000001</v>
      </c>
      <c r="W61" s="84"/>
      <c r="X61" s="84">
        <v>149.95040625000001</v>
      </c>
      <c r="Y61" s="84">
        <v>127.04995418179202</v>
      </c>
      <c r="Z61" s="84">
        <v>1661.8287937499999</v>
      </c>
      <c r="AA61" s="235">
        <v>1531.7943749999999</v>
      </c>
      <c r="AB61" s="298"/>
      <c r="AC61" s="299">
        <v>82.68733850129199</v>
      </c>
      <c r="AD61" s="118"/>
      <c r="AF61" s="128"/>
      <c r="AG61" s="128"/>
      <c r="AH61" s="128"/>
      <c r="AI61" s="128"/>
      <c r="AJ61" s="118"/>
      <c r="AK61" s="118"/>
      <c r="AL61" s="129"/>
      <c r="AM61" s="129"/>
      <c r="AN61" s="129"/>
      <c r="AO61" s="130"/>
      <c r="AP61" s="130"/>
      <c r="AQ61" s="130"/>
      <c r="AR61" s="130"/>
      <c r="AS61" s="121"/>
    </row>
    <row r="62" spans="1:45">
      <c r="A62" s="38"/>
      <c r="B62" s="105" t="s">
        <v>56</v>
      </c>
      <c r="C62" s="84">
        <v>757.21565865921787</v>
      </c>
      <c r="D62" s="84">
        <v>904.55899022346387</v>
      </c>
      <c r="E62" s="84">
        <v>812.70648603351958</v>
      </c>
      <c r="F62" s="84">
        <v>38.400993854748606</v>
      </c>
      <c r="G62" s="84">
        <v>53.451510335195543</v>
      </c>
      <c r="H62" s="84">
        <v>91.852504189944156</v>
      </c>
      <c r="I62" s="84">
        <v>672.7439363128492</v>
      </c>
      <c r="J62" s="84"/>
      <c r="K62" s="84">
        <v>86.047519966145884</v>
      </c>
      <c r="L62" s="84">
        <v>147.34333156424583</v>
      </c>
      <c r="M62" s="84">
        <v>108.94233770949722</v>
      </c>
      <c r="N62" s="84">
        <v>-101.46286005586593</v>
      </c>
      <c r="O62" s="84">
        <v>-78.568042312514635</v>
      </c>
      <c r="P62" s="84"/>
      <c r="Q62" s="84">
        <v>124.4485138208945</v>
      </c>
      <c r="R62" s="84">
        <v>1624.5568156424583</v>
      </c>
      <c r="S62" s="84"/>
      <c r="T62" s="84">
        <v>113.99009329608938</v>
      </c>
      <c r="U62" s="84">
        <v>103.31429832402235</v>
      </c>
      <c r="V62" s="84">
        <v>46.180126256983236</v>
      </c>
      <c r="W62" s="84"/>
      <c r="X62" s="84">
        <v>148.84992905027934</v>
      </c>
      <c r="Y62" s="84">
        <v>125.95511130692802</v>
      </c>
      <c r="Z62" s="84">
        <v>1721.8815863128493</v>
      </c>
      <c r="AA62" s="235">
        <v>1597.9208379888269</v>
      </c>
      <c r="AB62" s="304"/>
      <c r="AC62" s="299">
        <v>84.096781771200369</v>
      </c>
      <c r="AD62" s="118"/>
      <c r="AF62" s="305"/>
      <c r="AG62" s="305"/>
      <c r="AH62" s="305"/>
      <c r="AI62" s="305"/>
      <c r="AJ62" s="118"/>
      <c r="AK62" s="118"/>
      <c r="AL62" s="135"/>
      <c r="AM62" s="136"/>
      <c r="AN62" s="136"/>
      <c r="AO62" s="137"/>
      <c r="AP62" s="137"/>
      <c r="AQ62" s="137"/>
      <c r="AR62" s="137"/>
      <c r="AS62" s="124"/>
    </row>
    <row r="63" spans="1:45">
      <c r="A63" s="38"/>
      <c r="B63" s="105" t="s">
        <v>57</v>
      </c>
      <c r="C63" s="84">
        <v>773.1655411764707</v>
      </c>
      <c r="D63" s="84">
        <v>892.50712941176482</v>
      </c>
      <c r="E63" s="84">
        <v>808.3746000000001</v>
      </c>
      <c r="F63" s="84">
        <v>30.353400000000008</v>
      </c>
      <c r="G63" s="84">
        <v>53.779129411764714</v>
      </c>
      <c r="H63" s="84">
        <v>84.132529411764722</v>
      </c>
      <c r="I63" s="84">
        <v>686.76765882352959</v>
      </c>
      <c r="J63" s="84"/>
      <c r="K63" s="84">
        <v>66.799516789681064</v>
      </c>
      <c r="L63" s="84">
        <v>119.34158823529415</v>
      </c>
      <c r="M63" s="84">
        <v>88.988188235294132</v>
      </c>
      <c r="N63" s="84">
        <v>-75.779258823529432</v>
      </c>
      <c r="O63" s="84">
        <v>-53.590587377916357</v>
      </c>
      <c r="P63" s="84"/>
      <c r="Q63" s="84">
        <v>97.152916789681086</v>
      </c>
      <c r="R63" s="84">
        <v>1701.7517647058828</v>
      </c>
      <c r="S63" s="84"/>
      <c r="T63" s="84">
        <v>91.351376470588264</v>
      </c>
      <c r="U63" s="84">
        <v>75.244658823529434</v>
      </c>
      <c r="V63" s="84">
        <v>44.303082352941182</v>
      </c>
      <c r="W63" s="84"/>
      <c r="X63" s="84">
        <v>117.14029411764709</v>
      </c>
      <c r="Y63" s="84">
        <v>94.951622672034034</v>
      </c>
      <c r="Z63" s="84">
        <v>1793.3989764705884</v>
      </c>
      <c r="AA63" s="235">
        <v>1653.1835294117652</v>
      </c>
      <c r="AB63" s="306"/>
      <c r="AC63" s="299">
        <v>85.85858585858584</v>
      </c>
      <c r="AF63" s="305"/>
      <c r="AG63" s="305"/>
      <c r="AH63" s="305"/>
      <c r="AI63" s="305"/>
      <c r="AJ63" s="118"/>
      <c r="AK63" s="118"/>
      <c r="AL63" s="135"/>
      <c r="AM63" s="136"/>
      <c r="AN63" s="136"/>
      <c r="AO63" s="137"/>
      <c r="AP63" s="137"/>
      <c r="AQ63" s="137"/>
      <c r="AR63" s="137"/>
      <c r="AS63" s="124"/>
    </row>
    <row r="64" spans="1:45">
      <c r="A64" s="38"/>
      <c r="B64" s="105" t="s">
        <v>58</v>
      </c>
      <c r="C64" s="87">
        <v>795.45546428571447</v>
      </c>
      <c r="D64" s="87">
        <v>907.02549107142886</v>
      </c>
      <c r="E64" s="87">
        <v>811.59889285714291</v>
      </c>
      <c r="F64" s="87">
        <v>40.992053571428585</v>
      </c>
      <c r="G64" s="87">
        <v>54.434544642857155</v>
      </c>
      <c r="H64" s="87">
        <v>95.426598214285733</v>
      </c>
      <c r="I64" s="87">
        <v>704.52889285714298</v>
      </c>
      <c r="J64" s="87"/>
      <c r="K64" s="87">
        <v>58.287257468511044</v>
      </c>
      <c r="L64" s="87">
        <v>111.5700267857143</v>
      </c>
      <c r="M64" s="87">
        <v>70.577973214285734</v>
      </c>
      <c r="N64" s="87">
        <v>-72.867723214285732</v>
      </c>
      <c r="O64" s="87">
        <v>-60.577007468511049</v>
      </c>
      <c r="P64" s="87"/>
      <c r="Q64" s="87">
        <v>99.279311039939628</v>
      </c>
      <c r="R64" s="87">
        <v>1790.1053571428577</v>
      </c>
      <c r="S64" s="87"/>
      <c r="T64" s="87">
        <v>97.371964285714313</v>
      </c>
      <c r="U64" s="87">
        <v>90.455491071428582</v>
      </c>
      <c r="V64" s="87">
        <v>39.649071428571439</v>
      </c>
      <c r="W64" s="87"/>
      <c r="X64" s="87">
        <v>108.50973214285715</v>
      </c>
      <c r="Y64" s="87">
        <v>96.219016397082484</v>
      </c>
      <c r="Z64" s="87">
        <v>1867.5157232142863</v>
      </c>
      <c r="AA64" s="235">
        <v>1735.1651785714289</v>
      </c>
      <c r="AB64" s="306"/>
      <c r="AC64" s="307">
        <v>86.821705426356573</v>
      </c>
      <c r="AF64" s="305"/>
      <c r="AG64" s="305"/>
      <c r="AH64" s="305"/>
      <c r="AI64" s="305"/>
      <c r="AJ64" s="118"/>
      <c r="AK64" s="118"/>
      <c r="AL64" s="135"/>
      <c r="AM64" s="136"/>
      <c r="AN64" s="136"/>
      <c r="AO64" s="137"/>
      <c r="AP64" s="137"/>
      <c r="AQ64" s="137"/>
      <c r="AR64" s="137"/>
      <c r="AS64" s="124"/>
    </row>
    <row r="65" spans="1:50">
      <c r="A65" s="38"/>
      <c r="B65" s="105" t="s">
        <v>59</v>
      </c>
      <c r="C65" s="87">
        <v>816.28089312567147</v>
      </c>
      <c r="D65" s="87">
        <v>909.46392534908716</v>
      </c>
      <c r="E65" s="87">
        <v>817.43087755102056</v>
      </c>
      <c r="F65" s="87">
        <v>36.878377282491954</v>
      </c>
      <c r="G65" s="87">
        <v>55.154670515574658</v>
      </c>
      <c r="H65" s="87">
        <v>92.033047798066619</v>
      </c>
      <c r="I65" s="87">
        <v>724.45818045112787</v>
      </c>
      <c r="J65" s="87"/>
      <c r="K65" s="87">
        <v>50.595653302957835</v>
      </c>
      <c r="L65" s="87">
        <v>93.183032223415694</v>
      </c>
      <c r="M65" s="87">
        <v>56.304654940923747</v>
      </c>
      <c r="N65" s="87">
        <v>-53.694899033297538</v>
      </c>
      <c r="O65" s="87">
        <v>-47.985897395331619</v>
      </c>
      <c r="P65" s="87"/>
      <c r="Q65" s="87">
        <v>87.474030585449768</v>
      </c>
      <c r="R65" s="87">
        <v>1825.1144468313644</v>
      </c>
      <c r="S65" s="87"/>
      <c r="T65" s="87">
        <v>69.44259828141783</v>
      </c>
      <c r="U65" s="87">
        <v>57.519797529538131</v>
      </c>
      <c r="V65" s="87">
        <v>39.861935284640182</v>
      </c>
      <c r="W65" s="87"/>
      <c r="X65" s="87">
        <v>95.593884264232017</v>
      </c>
      <c r="Y65" s="87">
        <v>89.884882626266091</v>
      </c>
      <c r="Z65" s="87">
        <v>1909.2896487647693</v>
      </c>
      <c r="AA65" s="235">
        <v>1774.0167293233085</v>
      </c>
      <c r="AB65" s="298"/>
      <c r="AC65" s="299">
        <v>87.479445618980492</v>
      </c>
      <c r="AF65" s="305"/>
      <c r="AG65" s="305"/>
      <c r="AH65" s="305"/>
      <c r="AI65" s="305"/>
      <c r="AJ65" s="118"/>
      <c r="AK65" s="118"/>
      <c r="AL65" s="135"/>
      <c r="AM65" s="136"/>
      <c r="AN65" s="136"/>
      <c r="AO65" s="137"/>
      <c r="AP65" s="137"/>
      <c r="AQ65" s="137"/>
      <c r="AR65" s="137"/>
      <c r="AS65" s="124"/>
    </row>
    <row r="66" spans="1:50">
      <c r="A66" s="38"/>
      <c r="B66" s="105" t="s">
        <v>60</v>
      </c>
      <c r="C66" s="87">
        <v>848.6800010526315</v>
      </c>
      <c r="D66" s="87">
        <v>910.0749031578946</v>
      </c>
      <c r="E66" s="87">
        <v>813.46340842105246</v>
      </c>
      <c r="F66" s="87">
        <v>40.852636578947362</v>
      </c>
      <c r="G66" s="87">
        <v>55.758858157894728</v>
      </c>
      <c r="H66" s="87">
        <v>96.61149473684209</v>
      </c>
      <c r="I66" s="87">
        <v>757.83786157894724</v>
      </c>
      <c r="J66" s="87"/>
      <c r="K66" s="87">
        <v>16.606251585960059</v>
      </c>
      <c r="L66" s="87">
        <v>61.394902105263149</v>
      </c>
      <c r="M66" s="87">
        <v>20.542265526315788</v>
      </c>
      <c r="N66" s="87">
        <v>-20.023583684210521</v>
      </c>
      <c r="O66" s="87">
        <v>-16.087569743854793</v>
      </c>
      <c r="P66" s="87"/>
      <c r="Q66" s="87">
        <v>57.458888164907421</v>
      </c>
      <c r="R66" s="87">
        <v>1917.7784999999999</v>
      </c>
      <c r="S66" s="87"/>
      <c r="T66" s="87">
        <v>75.013941315789452</v>
      </c>
      <c r="U66" s="87">
        <v>110.95870499999998</v>
      </c>
      <c r="V66" s="87">
        <v>41.547199736842103</v>
      </c>
      <c r="W66" s="87"/>
      <c r="X66" s="87">
        <v>60.416912368421038</v>
      </c>
      <c r="Y66" s="87">
        <v>56.480898428065309</v>
      </c>
      <c r="Z66" s="87">
        <v>1946.6364789473682</v>
      </c>
      <c r="AA66" s="235">
        <v>1784.4671842105261</v>
      </c>
      <c r="AB66" s="286"/>
      <c r="AC66" s="308">
        <v>89.264740427531137</v>
      </c>
      <c r="AF66" s="305"/>
      <c r="AG66" s="305"/>
      <c r="AH66" s="305"/>
      <c r="AI66" s="305"/>
      <c r="AJ66" s="118"/>
      <c r="AK66" s="118"/>
      <c r="AL66" s="135"/>
      <c r="AM66" s="136"/>
      <c r="AN66" s="136"/>
      <c r="AO66" s="137"/>
      <c r="AP66" s="137"/>
      <c r="AQ66" s="137"/>
      <c r="AR66" s="137"/>
      <c r="AS66" s="124"/>
    </row>
    <row r="67" spans="1:50">
      <c r="A67" s="38"/>
      <c r="B67" s="105" t="s">
        <v>61</v>
      </c>
      <c r="C67" s="87">
        <v>860.05942546583879</v>
      </c>
      <c r="D67" s="87">
        <v>924.9676583850935</v>
      </c>
      <c r="E67" s="87">
        <v>818.20884083850945</v>
      </c>
      <c r="F67" s="87">
        <v>51.121458074534175</v>
      </c>
      <c r="G67" s="87">
        <v>55.63735947204971</v>
      </c>
      <c r="H67" s="87">
        <v>106.7588175465839</v>
      </c>
      <c r="I67" s="87">
        <v>771.71455667701889</v>
      </c>
      <c r="J67" s="87"/>
      <c r="K67" s="87">
        <v>13.601404273028697</v>
      </c>
      <c r="L67" s="87">
        <v>64.908232919254672</v>
      </c>
      <c r="M67" s="87">
        <v>13.786774844720501</v>
      </c>
      <c r="N67" s="87">
        <v>-20.15795263975156</v>
      </c>
      <c r="O67" s="87">
        <v>-19.972582068059751</v>
      </c>
      <c r="P67" s="87"/>
      <c r="Q67" s="87">
        <v>64.722862347562881</v>
      </c>
      <c r="R67" s="87">
        <v>1939.0062111801249</v>
      </c>
      <c r="S67" s="87"/>
      <c r="T67" s="87">
        <v>42.542457298136661</v>
      </c>
      <c r="U67" s="87">
        <v>89.124878105590085</v>
      </c>
      <c r="V67" s="87">
        <v>47.590483695652189</v>
      </c>
      <c r="W67" s="87"/>
      <c r="X67" s="87">
        <v>64.85755434782611</v>
      </c>
      <c r="Y67" s="87">
        <v>64.672183776134304</v>
      </c>
      <c r="Z67" s="87">
        <v>1965.5628843167708</v>
      </c>
      <c r="AA67" s="235">
        <v>1735.0800465838513</v>
      </c>
      <c r="AB67" s="286"/>
      <c r="AC67" s="308">
        <v>90.768146582100044</v>
      </c>
      <c r="AF67" s="305"/>
      <c r="AG67" s="305"/>
      <c r="AH67" s="305"/>
      <c r="AI67" s="305"/>
      <c r="AJ67" s="118"/>
      <c r="AK67" s="118"/>
      <c r="AL67" s="135"/>
      <c r="AM67" s="136"/>
      <c r="AN67" s="136"/>
      <c r="AO67" s="137"/>
      <c r="AP67" s="137"/>
      <c r="AQ67" s="137"/>
      <c r="AR67" s="137"/>
      <c r="AS67" s="124"/>
    </row>
    <row r="68" spans="1:50">
      <c r="A68" s="38"/>
      <c r="B68" s="105" t="s">
        <v>166</v>
      </c>
      <c r="C68" s="87">
        <v>880.23592679206922</v>
      </c>
      <c r="D68" s="87">
        <v>928.13745678698535</v>
      </c>
      <c r="E68" s="87">
        <v>822.61385002541942</v>
      </c>
      <c r="F68" s="87">
        <v>50.175032028469758</v>
      </c>
      <c r="G68" s="87">
        <v>55.348574733096086</v>
      </c>
      <c r="H68" s="87">
        <v>105.52360676156584</v>
      </c>
      <c r="I68" s="87">
        <v>795.606680223691</v>
      </c>
      <c r="J68" s="87"/>
      <c r="K68" s="87">
        <v>1.1182544943619253</v>
      </c>
      <c r="L68" s="87">
        <v>47.901529994916125</v>
      </c>
      <c r="M68" s="87">
        <v>-2.2735020335536356</v>
      </c>
      <c r="N68" s="87">
        <v>-10.68578418912049</v>
      </c>
      <c r="O68" s="87">
        <v>-14.077540717036049</v>
      </c>
      <c r="P68" s="87"/>
      <c r="Q68" s="87">
        <v>51.293286522831671</v>
      </c>
      <c r="R68" s="87">
        <v>1925.1725216065076</v>
      </c>
      <c r="S68" s="87"/>
      <c r="T68" s="87">
        <v>37.672394001016784</v>
      </c>
      <c r="U68" s="87">
        <v>18.992020081342144</v>
      </c>
      <c r="V68" s="87">
        <v>42.641418912048813</v>
      </c>
      <c r="W68" s="87"/>
      <c r="X68" s="87">
        <v>43.295010167768176</v>
      </c>
      <c r="Y68" s="87">
        <v>46.686766695683737</v>
      </c>
      <c r="Z68" s="87">
        <v>1993.4760541433657</v>
      </c>
      <c r="AA68" s="235">
        <v>1731.9086171835283</v>
      </c>
      <c r="AB68" s="286"/>
      <c r="AC68" s="308">
        <v>92.412497063659842</v>
      </c>
      <c r="AF68" s="305"/>
      <c r="AG68" s="305"/>
      <c r="AH68" s="305"/>
      <c r="AI68" s="305"/>
      <c r="AJ68" s="118"/>
      <c r="AK68" s="118"/>
      <c r="AL68" s="135"/>
      <c r="AM68" s="136"/>
      <c r="AN68" s="136"/>
      <c r="AO68" s="137"/>
      <c r="AP68" s="137"/>
      <c r="AQ68" s="137"/>
      <c r="AR68" s="137"/>
      <c r="AS68" s="124"/>
    </row>
    <row r="69" spans="1:50">
      <c r="A69" s="38"/>
      <c r="B69" s="105" t="s">
        <v>177</v>
      </c>
      <c r="C69" s="87">
        <v>871.67243310208141</v>
      </c>
      <c r="D69" s="87">
        <v>936.3068986620417</v>
      </c>
      <c r="E69" s="87">
        <v>835.67462512388511</v>
      </c>
      <c r="F69" s="87">
        <v>44.995941526263628</v>
      </c>
      <c r="G69" s="87">
        <v>55.636332011892961</v>
      </c>
      <c r="H69" s="87">
        <v>100.6322735381566</v>
      </c>
      <c r="I69" s="87">
        <v>784.19720069375626</v>
      </c>
      <c r="J69" s="87"/>
      <c r="K69" s="87">
        <v>21.457381575331539</v>
      </c>
      <c r="L69" s="87">
        <v>64.634465559960361</v>
      </c>
      <c r="M69" s="87">
        <v>19.638524033696729</v>
      </c>
      <c r="N69" s="87">
        <v>-31.366369177403374</v>
      </c>
      <c r="O69" s="87">
        <v>-33.185226719038177</v>
      </c>
      <c r="P69" s="87"/>
      <c r="Q69" s="87">
        <v>66.453323101595174</v>
      </c>
      <c r="R69" s="87">
        <v>1919.236174430129</v>
      </c>
      <c r="S69" s="87"/>
      <c r="T69" s="87">
        <v>59.146563924677906</v>
      </c>
      <c r="U69" s="87">
        <v>18.298982408325077</v>
      </c>
      <c r="V69" s="87">
        <v>40.752653369672949</v>
      </c>
      <c r="W69" s="87"/>
      <c r="X69" s="87">
        <v>69.142497770069383</v>
      </c>
      <c r="Y69" s="87">
        <v>70.961355311704182</v>
      </c>
      <c r="Z69" s="87">
        <v>2002.8636526263629</v>
      </c>
      <c r="AA69" s="235">
        <v>1733.2824826560952</v>
      </c>
      <c r="AB69" s="286"/>
      <c r="AC69" s="308">
        <v>94.8085506225041</v>
      </c>
      <c r="AF69" s="305"/>
      <c r="AG69" s="305"/>
      <c r="AH69" s="305"/>
      <c r="AI69" s="305"/>
      <c r="AJ69" s="118"/>
      <c r="AK69" s="118"/>
      <c r="AL69" s="135"/>
      <c r="AM69" s="136"/>
      <c r="AN69" s="136"/>
      <c r="AO69" s="137"/>
      <c r="AP69" s="137"/>
      <c r="AQ69" s="137"/>
      <c r="AR69" s="137"/>
      <c r="AS69" s="124"/>
    </row>
    <row r="70" spans="1:50">
      <c r="A70" s="38"/>
      <c r="B70" s="105" t="s">
        <v>181</v>
      </c>
      <c r="C70" s="309">
        <v>787.44475355560746</v>
      </c>
      <c r="D70" s="310">
        <v>1097.8315663324784</v>
      </c>
      <c r="E70" s="310">
        <v>973.12002681277681</v>
      </c>
      <c r="F70" s="310">
        <v>71.408222196316146</v>
      </c>
      <c r="G70" s="310">
        <v>53.3033173233854</v>
      </c>
      <c r="H70" s="310">
        <v>124.71153951970155</v>
      </c>
      <c r="I70" s="310">
        <v>704.13499557006287</v>
      </c>
      <c r="J70" s="310"/>
      <c r="K70" s="310">
        <v>236.04915460473629</v>
      </c>
      <c r="L70" s="310">
        <v>310.38681277687112</v>
      </c>
      <c r="M70" s="310">
        <v>238.97859058055491</v>
      </c>
      <c r="N70" s="310">
        <v>-292.51515458148754</v>
      </c>
      <c r="O70" s="310">
        <v>-289.58571860566894</v>
      </c>
      <c r="P70" s="310"/>
      <c r="Q70" s="310">
        <v>307.45737680105242</v>
      </c>
      <c r="R70" s="310">
        <v>2146.0679412450454</v>
      </c>
      <c r="S70" s="310"/>
      <c r="T70" s="310">
        <v>335.46132688272326</v>
      </c>
      <c r="U70" s="310">
        <v>336.49555257635808</v>
      </c>
      <c r="V70" s="310">
        <v>25.052678246677544</v>
      </c>
      <c r="W70" s="310"/>
      <c r="X70" s="310">
        <v>317.35642200979248</v>
      </c>
      <c r="Y70" s="310">
        <v>314.42698603397389</v>
      </c>
      <c r="Z70" s="310">
        <v>2229.0997882956399</v>
      </c>
      <c r="AA70" s="235">
        <v>1916.5929121007227</v>
      </c>
      <c r="AB70" s="311"/>
      <c r="AC70" s="312">
        <v>100.75170307728447</v>
      </c>
      <c r="AD70" s="147"/>
      <c r="AF70" s="305"/>
      <c r="AG70" s="305"/>
      <c r="AH70" s="305"/>
      <c r="AI70" s="305"/>
      <c r="AJ70" s="118"/>
      <c r="AK70" s="118"/>
      <c r="AL70" s="135"/>
      <c r="AM70" s="136"/>
      <c r="AN70" s="136"/>
      <c r="AO70" s="137"/>
      <c r="AP70" s="137"/>
      <c r="AQ70" s="137"/>
      <c r="AR70" s="137"/>
      <c r="AS70" s="124"/>
    </row>
    <row r="71" spans="1:50" s="118" customFormat="1">
      <c r="A71" s="38"/>
      <c r="B71" s="313" t="s">
        <v>239</v>
      </c>
      <c r="C71" s="314">
        <v>916.67299999999989</v>
      </c>
      <c r="D71" s="315">
        <v>1040.0709999999999</v>
      </c>
      <c r="E71" s="315">
        <v>935.68399999999997</v>
      </c>
      <c r="F71" s="315">
        <v>49.274000000000001</v>
      </c>
      <c r="G71" s="315">
        <v>55.113</v>
      </c>
      <c r="H71" s="315">
        <v>104.387</v>
      </c>
      <c r="I71" s="315">
        <v>827.75400000000002</v>
      </c>
      <c r="J71" s="315"/>
      <c r="K71" s="315">
        <v>93.845007211711547</v>
      </c>
      <c r="L71" s="315">
        <v>123.39799999999998</v>
      </c>
      <c r="M71" s="315">
        <v>74.123999999999995</v>
      </c>
      <c r="N71" s="315">
        <v>-74.36</v>
      </c>
      <c r="O71" s="315">
        <v>-94.081007211711551</v>
      </c>
      <c r="P71" s="315"/>
      <c r="Q71" s="315">
        <v>143.11900721171156</v>
      </c>
      <c r="R71" s="315">
        <v>2372.6</v>
      </c>
      <c r="S71" s="315"/>
      <c r="T71" s="315">
        <v>128.81</v>
      </c>
      <c r="U71" s="315">
        <v>173.708</v>
      </c>
      <c r="V71" s="315">
        <v>57.052</v>
      </c>
      <c r="W71" s="315"/>
      <c r="X71" s="315">
        <v>141.69300000000001</v>
      </c>
      <c r="Y71" s="315">
        <v>161.41400721171155</v>
      </c>
      <c r="Z71" s="315">
        <v>2387.4059999999999</v>
      </c>
      <c r="AA71" s="316">
        <v>2054.1</v>
      </c>
      <c r="AB71" s="298"/>
      <c r="AC71" s="317">
        <v>100</v>
      </c>
      <c r="AF71" s="305"/>
      <c r="AG71" s="305"/>
      <c r="AH71" s="305"/>
      <c r="AI71" s="305"/>
      <c r="AL71" s="135"/>
      <c r="AM71" s="136"/>
      <c r="AN71" s="136"/>
      <c r="AO71" s="137"/>
      <c r="AP71" s="137"/>
      <c r="AQ71" s="137"/>
      <c r="AR71" s="137"/>
      <c r="AS71" s="124"/>
    </row>
    <row r="72" spans="1:50">
      <c r="A72" s="38"/>
      <c r="B72" s="318" t="s">
        <v>273</v>
      </c>
      <c r="C72" s="166">
        <v>958.29169387815227</v>
      </c>
      <c r="D72" s="166">
        <v>1127.1215685995421</v>
      </c>
      <c r="E72" s="166">
        <v>1012.9157668690443</v>
      </c>
      <c r="F72" s="166">
        <v>59.749226625139841</v>
      </c>
      <c r="G72" s="166">
        <v>54.45657510535812</v>
      </c>
      <c r="H72" s="166">
        <v>114.20580173049795</v>
      </c>
      <c r="I72" s="319">
        <v>867.47628427612574</v>
      </c>
      <c r="J72" s="319"/>
      <c r="K72" s="319">
        <v>118.56559098203698</v>
      </c>
      <c r="L72" s="166">
        <v>168.82987472139001</v>
      </c>
      <c r="M72" s="166">
        <v>109.08064809625016</v>
      </c>
      <c r="N72" s="319">
        <v>-65.05217415956308</v>
      </c>
      <c r="O72" s="319">
        <v>-74.537117045349916</v>
      </c>
      <c r="P72" s="166"/>
      <c r="Q72" s="166">
        <v>178.31481760717682</v>
      </c>
      <c r="R72" s="166">
        <v>2452.1560416248462</v>
      </c>
      <c r="S72" s="166"/>
      <c r="T72" s="319">
        <v>130.45010204443108</v>
      </c>
      <c r="U72" s="319">
        <v>127.48308903259351</v>
      </c>
      <c r="V72" s="319">
        <v>114.79293656685492</v>
      </c>
      <c r="W72" s="166"/>
      <c r="X72" s="166">
        <v>169.35214705107703</v>
      </c>
      <c r="Y72" s="319">
        <v>178.83708993686383</v>
      </c>
      <c r="Z72" s="166">
        <v>2455.3100769795647</v>
      </c>
      <c r="AA72" s="320">
        <v>2164.75407122663</v>
      </c>
      <c r="AB72" s="298"/>
      <c r="AC72" s="321">
        <v>104.85935591975554</v>
      </c>
      <c r="AF72" s="305"/>
      <c r="AG72" s="305"/>
      <c r="AH72" s="305"/>
      <c r="AI72" s="305"/>
      <c r="AJ72" s="118"/>
      <c r="AK72" s="118"/>
      <c r="AL72" s="135"/>
      <c r="AM72" s="136"/>
      <c r="AN72" s="136"/>
      <c r="AO72" s="137"/>
      <c r="AP72" s="137"/>
      <c r="AQ72" s="137"/>
      <c r="AR72" s="137"/>
      <c r="AS72" s="124"/>
    </row>
    <row r="73" spans="1:50">
      <c r="A73" s="38"/>
      <c r="B73" s="318" t="s">
        <v>275</v>
      </c>
      <c r="C73" s="166">
        <v>978.06575879195987</v>
      </c>
      <c r="D73" s="166">
        <v>1107.4231838848102</v>
      </c>
      <c r="E73" s="166">
        <v>982.58335318945399</v>
      </c>
      <c r="F73" s="166">
        <v>69.811323783290121</v>
      </c>
      <c r="G73" s="166">
        <v>55.028506912066078</v>
      </c>
      <c r="H73" s="166">
        <v>124.83983069535618</v>
      </c>
      <c r="I73" s="319">
        <v>877.71564278570645</v>
      </c>
      <c r="J73" s="319"/>
      <c r="K73" s="319">
        <v>26.106799243776081</v>
      </c>
      <c r="L73" s="166">
        <v>129.35742509285041</v>
      </c>
      <c r="M73" s="166">
        <v>59.546101309560271</v>
      </c>
      <c r="N73" s="319">
        <v>-48.217245421689256</v>
      </c>
      <c r="O73" s="319">
        <v>-14.777943355905062</v>
      </c>
      <c r="P73" s="166"/>
      <c r="Q73" s="166">
        <v>95.918123027066187</v>
      </c>
      <c r="R73" s="166">
        <v>2541.9507522210056</v>
      </c>
      <c r="S73" s="166"/>
      <c r="T73" s="319">
        <v>173.96475074928165</v>
      </c>
      <c r="U73" s="319">
        <v>155.55456300061178</v>
      </c>
      <c r="V73" s="319">
        <v>100.18597150582551</v>
      </c>
      <c r="W73" s="166"/>
      <c r="X73" s="166">
        <v>150.17249180090445</v>
      </c>
      <c r="Y73" s="319">
        <v>116.73318973512023</v>
      </c>
      <c r="Z73" s="166">
        <v>2574.056990019727</v>
      </c>
      <c r="AA73" s="320">
        <v>2284.7701524502149</v>
      </c>
      <c r="AB73" s="298"/>
      <c r="AC73" s="321">
        <v>108.24896552759877</v>
      </c>
      <c r="AF73" s="305"/>
      <c r="AG73" s="305"/>
      <c r="AH73" s="305"/>
      <c r="AI73" s="305"/>
      <c r="AJ73" s="118"/>
      <c r="AK73" s="118"/>
      <c r="AL73" s="135"/>
      <c r="AM73" s="136"/>
      <c r="AN73" s="136"/>
      <c r="AO73" s="137"/>
      <c r="AP73" s="137"/>
      <c r="AQ73" s="137"/>
      <c r="AR73" s="137"/>
      <c r="AS73" s="124"/>
    </row>
    <row r="74" spans="1:50">
      <c r="B74" s="322" t="s">
        <v>277</v>
      </c>
      <c r="C74" s="176">
        <v>999.34950307401436</v>
      </c>
      <c r="D74" s="166">
        <v>1076.2387208105267</v>
      </c>
      <c r="E74" s="166">
        <v>955.18687586989302</v>
      </c>
      <c r="F74" s="166">
        <v>64.626379924330521</v>
      </c>
      <c r="G74" s="166">
        <v>56.425465016303008</v>
      </c>
      <c r="H74" s="166">
        <v>121.05184494063353</v>
      </c>
      <c r="I74" s="319">
        <v>898.57000480519014</v>
      </c>
      <c r="J74" s="319"/>
      <c r="K74" s="319">
        <v>-28.527907746328086</v>
      </c>
      <c r="L74" s="166">
        <v>76.889217736512293</v>
      </c>
      <c r="M74" s="166">
        <v>12.262837812181775</v>
      </c>
      <c r="N74" s="319">
        <v>-18.803821432721112</v>
      </c>
      <c r="O74" s="319">
        <v>21.986924125788736</v>
      </c>
      <c r="P74" s="166"/>
      <c r="Q74" s="166">
        <v>36.098472178002453</v>
      </c>
      <c r="R74" s="166">
        <v>2576.1088835708679</v>
      </c>
      <c r="S74" s="166"/>
      <c r="T74" s="319">
        <v>128.73327273689077</v>
      </c>
      <c r="U74" s="319">
        <v>89.905804012912341</v>
      </c>
      <c r="V74" s="319">
        <v>75.152553369356866</v>
      </c>
      <c r="W74" s="166"/>
      <c r="X74" s="166">
        <v>89.005301711882936</v>
      </c>
      <c r="Y74" s="319">
        <v>48.214556153373081</v>
      </c>
      <c r="Z74" s="166">
        <v>2657.5582185312705</v>
      </c>
      <c r="AA74" s="320">
        <v>2366.3432828979567</v>
      </c>
      <c r="AB74" s="298"/>
      <c r="AC74" s="321">
        <v>109.67283121102385</v>
      </c>
    </row>
    <row r="75" spans="1:50">
      <c r="B75" s="322" t="s">
        <v>303</v>
      </c>
      <c r="C75" s="176">
        <v>1017.8891516859001</v>
      </c>
      <c r="D75" s="166">
        <v>1087.6493970068764</v>
      </c>
      <c r="E75" s="166">
        <v>967.85974406339608</v>
      </c>
      <c r="F75" s="166">
        <v>61.852666709414564</v>
      </c>
      <c r="G75" s="166">
        <v>57.936986234065643</v>
      </c>
      <c r="H75" s="166">
        <v>119.78965294348021</v>
      </c>
      <c r="I75" s="319">
        <v>920.00236116659141</v>
      </c>
      <c r="J75" s="319"/>
      <c r="K75" s="319">
        <v>-18.553530851156101</v>
      </c>
      <c r="L75" s="166">
        <v>69.760245320976253</v>
      </c>
      <c r="M75" s="166">
        <v>7.9075786115616999</v>
      </c>
      <c r="N75" s="319">
        <v>-11.595244637773545</v>
      </c>
      <c r="O75" s="319">
        <v>14.865864824944254</v>
      </c>
      <c r="P75" s="166"/>
      <c r="Q75" s="166">
        <v>43.29913585825846</v>
      </c>
      <c r="R75" s="166">
        <v>2547.3027205257567</v>
      </c>
      <c r="S75" s="166"/>
      <c r="T75" s="319">
        <v>102.53105757240107</v>
      </c>
      <c r="U75" s="319">
        <v>-1.6806237592131152</v>
      </c>
      <c r="V75" s="319">
        <v>69.858604039597594</v>
      </c>
      <c r="W75" s="166"/>
      <c r="X75" s="166">
        <v>73.859858822312333</v>
      </c>
      <c r="Y75" s="319">
        <v>47.398749359594532</v>
      </c>
      <c r="Z75" s="166">
        <v>2738.9624968051958</v>
      </c>
      <c r="AA75" s="320">
        <v>2444.3402918953589</v>
      </c>
      <c r="AB75" s="298"/>
      <c r="AC75" s="321">
        <v>110.25622095699775</v>
      </c>
    </row>
    <row r="76" spans="1:50">
      <c r="B76" s="322" t="s">
        <v>310</v>
      </c>
      <c r="C76" s="176">
        <v>1038.8890186625454</v>
      </c>
      <c r="D76" s="166">
        <v>1110.8852444289612</v>
      </c>
      <c r="E76" s="166">
        <v>992.71179882390311</v>
      </c>
      <c r="F76" s="166">
        <v>59.048277149948014</v>
      </c>
      <c r="G76" s="166">
        <v>59.125168455110078</v>
      </c>
      <c r="H76" s="166">
        <v>118.17344560505809</v>
      </c>
      <c r="I76" s="319">
        <v>941.64693514440557</v>
      </c>
      <c r="J76" s="319"/>
      <c r="K76" s="319">
        <v>2.1513788048518117</v>
      </c>
      <c r="L76" s="166">
        <v>71.996225766415535</v>
      </c>
      <c r="M76" s="166">
        <v>12.947948616467524</v>
      </c>
      <c r="N76" s="319">
        <v>4.3884089150955177</v>
      </c>
      <c r="O76" s="319">
        <v>15.184978726711233</v>
      </c>
      <c r="P76" s="166"/>
      <c r="Q76" s="166">
        <v>61.199655954799823</v>
      </c>
      <c r="R76" s="166">
        <v>2573.198126426164</v>
      </c>
      <c r="S76" s="166"/>
      <c r="T76" s="319">
        <v>88.9866332782467</v>
      </c>
      <c r="U76" s="319">
        <v>52.242807123402713</v>
      </c>
      <c r="V76" s="319">
        <v>85.475410596963357</v>
      </c>
      <c r="W76" s="166"/>
      <c r="X76" s="166">
        <v>82.032031459470261</v>
      </c>
      <c r="Y76" s="319">
        <v>71.235461647854535</v>
      </c>
      <c r="Z76" s="166">
        <v>2807.9430260035883</v>
      </c>
      <c r="AA76" s="320">
        <v>2510.8583496638789</v>
      </c>
      <c r="AB76" s="298"/>
      <c r="AC76" s="323">
        <v>111.59667993638803</v>
      </c>
    </row>
    <row r="77" spans="1:50" s="118" customFormat="1">
      <c r="A77" s="38"/>
      <c r="B77" s="324" t="s">
        <v>318</v>
      </c>
      <c r="C77" s="179">
        <v>1058.0389044144354</v>
      </c>
      <c r="D77" s="180">
        <v>1118.9514259827915</v>
      </c>
      <c r="E77" s="180">
        <v>1002.8388356089007</v>
      </c>
      <c r="F77" s="180">
        <v>55.973361088361997</v>
      </c>
      <c r="G77" s="180">
        <v>60.139229285528785</v>
      </c>
      <c r="H77" s="180">
        <v>116.11259037389077</v>
      </c>
      <c r="I77" s="325">
        <v>956.68530188944226</v>
      </c>
      <c r="J77" s="325"/>
      <c r="K77" s="325">
        <v>2.9203498867862159</v>
      </c>
      <c r="L77" s="180">
        <v>60.912521568356183</v>
      </c>
      <c r="M77" s="180">
        <v>4.9391604799941859</v>
      </c>
      <c r="N77" s="325">
        <v>17.234546281223693</v>
      </c>
      <c r="O77" s="325">
        <v>19.25335687443166</v>
      </c>
      <c r="P77" s="180"/>
      <c r="Q77" s="180">
        <v>58.893710975148217</v>
      </c>
      <c r="R77" s="180">
        <v>2608.4321306238398</v>
      </c>
      <c r="S77" s="180"/>
      <c r="T77" s="325">
        <v>90.761822340380689</v>
      </c>
      <c r="U77" s="325">
        <v>85.149744339176408</v>
      </c>
      <c r="V77" s="325">
        <v>89.659670063231985</v>
      </c>
      <c r="W77" s="180"/>
      <c r="X77" s="180">
        <v>73.174159903265718</v>
      </c>
      <c r="Y77" s="325">
        <v>71.155349310057773</v>
      </c>
      <c r="Z77" s="180">
        <v>2853.3861323245146</v>
      </c>
      <c r="AA77" s="326">
        <v>2555.4245158831422</v>
      </c>
      <c r="AB77" s="298"/>
      <c r="AC77" s="327">
        <v>113.60182885739658</v>
      </c>
    </row>
    <row r="78" spans="1:50" s="118" customFormat="1">
      <c r="A78" s="36"/>
      <c r="B78" s="328" t="s">
        <v>127</v>
      </c>
      <c r="C78" s="386" t="s">
        <v>327</v>
      </c>
      <c r="D78" s="386"/>
      <c r="E78" s="386"/>
      <c r="F78" s="386"/>
      <c r="G78" s="386"/>
      <c r="H78" s="386"/>
      <c r="I78" s="386"/>
      <c r="J78" s="386"/>
      <c r="K78" s="386"/>
      <c r="L78" s="386"/>
      <c r="M78" s="386"/>
      <c r="N78" s="386"/>
      <c r="O78" s="386"/>
      <c r="P78" s="386"/>
      <c r="Q78" s="386"/>
      <c r="R78" s="386"/>
      <c r="S78" s="386"/>
      <c r="T78" s="386"/>
      <c r="U78" s="386"/>
      <c r="V78" s="386"/>
      <c r="W78" s="386"/>
      <c r="X78" s="386"/>
      <c r="Y78" s="386"/>
      <c r="Z78" s="386"/>
      <c r="AA78" s="277"/>
      <c r="AB78" s="282"/>
      <c r="AC78" s="329"/>
      <c r="AE78" s="193"/>
      <c r="AF78" s="193"/>
      <c r="AG78" s="193"/>
      <c r="AH78" s="193"/>
      <c r="AI78" s="193"/>
      <c r="AL78" s="195"/>
      <c r="AM78" s="195"/>
      <c r="AN78" s="195"/>
      <c r="AO78" s="195"/>
      <c r="AP78" s="195"/>
      <c r="AQ78" s="195"/>
      <c r="AR78" s="195"/>
      <c r="AS78" s="124"/>
    </row>
    <row r="79" spans="1:50">
      <c r="B79" s="330"/>
      <c r="C79" s="383" t="s">
        <v>329</v>
      </c>
      <c r="D79" s="383"/>
      <c r="E79" s="383"/>
      <c r="F79" s="383"/>
      <c r="G79" s="383"/>
      <c r="H79" s="383"/>
      <c r="I79" s="383"/>
      <c r="J79" s="383"/>
      <c r="K79" s="383"/>
      <c r="L79" s="383"/>
      <c r="M79" s="383"/>
      <c r="N79" s="383"/>
      <c r="O79" s="383"/>
      <c r="P79" s="383"/>
      <c r="Q79" s="383"/>
      <c r="R79" s="383"/>
      <c r="S79" s="383"/>
      <c r="T79" s="383"/>
      <c r="U79" s="383"/>
      <c r="V79" s="383"/>
      <c r="W79" s="383"/>
      <c r="X79" s="383"/>
      <c r="Y79" s="383"/>
      <c r="Z79" s="383"/>
      <c r="AA79" s="197"/>
      <c r="AB79" s="282"/>
      <c r="AC79" s="201"/>
      <c r="AE79" s="118"/>
      <c r="AF79" s="118"/>
      <c r="AG79" s="118"/>
      <c r="AH79" s="118"/>
      <c r="AI79" s="118"/>
      <c r="AJ79" s="118"/>
      <c r="AK79" s="118"/>
      <c r="AL79" s="118"/>
      <c r="AM79" s="118"/>
      <c r="AN79" s="118"/>
      <c r="AO79" s="118"/>
      <c r="AP79" s="118"/>
      <c r="AQ79" s="118"/>
      <c r="AR79" s="118"/>
      <c r="AS79" s="118"/>
      <c r="AT79" s="118"/>
      <c r="AU79" s="118"/>
      <c r="AV79" s="118"/>
      <c r="AW79" s="118"/>
      <c r="AX79" s="118"/>
    </row>
    <row r="80" spans="1:50">
      <c r="B80" s="331"/>
      <c r="C80" s="200" t="s">
        <v>167</v>
      </c>
      <c r="D80" s="38"/>
      <c r="E80" s="38"/>
      <c r="F80" s="38"/>
      <c r="G80" s="38"/>
      <c r="H80" s="38"/>
      <c r="I80" s="38"/>
      <c r="J80" s="38"/>
      <c r="K80" s="38"/>
      <c r="L80" s="38"/>
      <c r="M80" s="38"/>
      <c r="N80" s="38"/>
      <c r="O80" s="38"/>
      <c r="P80" s="38"/>
      <c r="Q80" s="38"/>
      <c r="R80" s="38"/>
      <c r="S80" s="38"/>
      <c r="T80" s="38"/>
      <c r="U80" s="38"/>
      <c r="V80" s="38"/>
      <c r="W80" s="38"/>
      <c r="X80" s="38"/>
      <c r="Y80" s="38"/>
      <c r="Z80" s="38"/>
      <c r="AA80" s="201"/>
      <c r="AB80" s="282"/>
      <c r="AC80" s="201"/>
      <c r="AE80" s="118"/>
      <c r="AF80" s="118"/>
      <c r="AG80" s="118"/>
      <c r="AH80" s="118"/>
      <c r="AI80" s="118"/>
      <c r="AJ80" s="118"/>
      <c r="AK80" s="118"/>
      <c r="AL80" s="118"/>
      <c r="AM80" s="118"/>
      <c r="AN80" s="118"/>
      <c r="AO80" s="118"/>
      <c r="AP80" s="118"/>
      <c r="AQ80" s="118"/>
      <c r="AR80" s="118"/>
      <c r="AS80" s="118"/>
      <c r="AT80" s="118"/>
      <c r="AU80" s="118"/>
      <c r="AV80" s="118"/>
      <c r="AW80" s="118"/>
      <c r="AX80" s="118"/>
    </row>
    <row r="81" spans="2:50" ht="16.5" thickBot="1">
      <c r="B81" s="332"/>
      <c r="C81" s="203" t="s">
        <v>308</v>
      </c>
      <c r="D81" s="204"/>
      <c r="E81" s="204"/>
      <c r="F81" s="204"/>
      <c r="G81" s="204"/>
      <c r="H81" s="204"/>
      <c r="I81" s="204"/>
      <c r="J81" s="204"/>
      <c r="K81" s="204"/>
      <c r="L81" s="204"/>
      <c r="M81" s="204"/>
      <c r="N81" s="204"/>
      <c r="O81" s="204"/>
      <c r="P81" s="204"/>
      <c r="Q81" s="204"/>
      <c r="R81" s="204"/>
      <c r="S81" s="204"/>
      <c r="T81" s="204"/>
      <c r="U81" s="204"/>
      <c r="V81" s="204"/>
      <c r="W81" s="204"/>
      <c r="X81" s="204"/>
      <c r="Y81" s="204"/>
      <c r="Z81" s="204"/>
      <c r="AA81" s="206"/>
      <c r="AB81" s="282"/>
      <c r="AC81" s="206"/>
      <c r="AE81" s="118"/>
      <c r="AF81" s="118"/>
      <c r="AG81" s="118"/>
      <c r="AH81" s="118"/>
      <c r="AI81" s="118"/>
      <c r="AJ81" s="118"/>
      <c r="AK81" s="118"/>
      <c r="AL81" s="118"/>
      <c r="AM81" s="118"/>
      <c r="AN81" s="118"/>
      <c r="AO81" s="118"/>
      <c r="AP81" s="118"/>
      <c r="AQ81" s="118"/>
      <c r="AR81" s="118"/>
      <c r="AS81" s="118"/>
      <c r="AT81" s="118"/>
      <c r="AU81" s="118"/>
      <c r="AV81" s="118"/>
      <c r="AW81" s="118"/>
      <c r="AX81" s="118"/>
    </row>
    <row r="82" spans="2:50">
      <c r="AE82" s="118"/>
      <c r="AF82" s="118"/>
      <c r="AG82" s="118"/>
      <c r="AH82" s="118"/>
      <c r="AI82" s="118"/>
      <c r="AJ82" s="118"/>
      <c r="AK82" s="118"/>
      <c r="AL82" s="118"/>
      <c r="AM82" s="118"/>
      <c r="AN82" s="118"/>
      <c r="AO82" s="118"/>
      <c r="AP82" s="118"/>
      <c r="AQ82" s="118"/>
      <c r="AR82" s="118"/>
      <c r="AS82" s="118"/>
    </row>
    <row r="83" spans="2:50">
      <c r="AE83" s="118"/>
      <c r="AF83" s="118"/>
      <c r="AG83" s="118"/>
      <c r="AH83" s="118"/>
      <c r="AI83" s="118"/>
      <c r="AJ83" s="118"/>
      <c r="AK83" s="118"/>
      <c r="AL83" s="118"/>
      <c r="AM83" s="118"/>
      <c r="AN83" s="118"/>
      <c r="AO83" s="118"/>
      <c r="AP83" s="118"/>
      <c r="AQ83" s="118"/>
      <c r="AR83" s="118"/>
      <c r="AS83" s="118"/>
    </row>
    <row r="84" spans="2:50">
      <c r="AE84" s="118"/>
      <c r="AF84" s="118"/>
      <c r="AG84" s="118"/>
      <c r="AH84" s="118"/>
      <c r="AI84" s="118"/>
      <c r="AJ84" s="118"/>
      <c r="AK84" s="118"/>
      <c r="AL84" s="118"/>
      <c r="AM84" s="118"/>
      <c r="AN84" s="118"/>
      <c r="AO84" s="118"/>
      <c r="AP84" s="118"/>
      <c r="AQ84" s="118"/>
      <c r="AR84" s="118"/>
    </row>
    <row r="85" spans="2:50">
      <c r="B85" s="207"/>
      <c r="AE85" s="118"/>
      <c r="AF85" s="118"/>
      <c r="AG85" s="118"/>
      <c r="AH85" s="118"/>
      <c r="AI85" s="118"/>
      <c r="AJ85" s="118"/>
      <c r="AK85" s="118"/>
      <c r="AL85" s="118"/>
      <c r="AM85" s="118"/>
      <c r="AN85" s="118"/>
      <c r="AO85" s="118"/>
      <c r="AP85" s="118"/>
      <c r="AQ85" s="118"/>
      <c r="AR85" s="118"/>
    </row>
    <row r="86" spans="2:50">
      <c r="B86" s="207"/>
      <c r="AE86" s="118"/>
      <c r="AF86" s="118"/>
      <c r="AG86" s="118"/>
      <c r="AH86" s="118"/>
      <c r="AI86" s="118"/>
      <c r="AJ86" s="118"/>
      <c r="AK86" s="118"/>
      <c r="AL86" s="118"/>
      <c r="AM86" s="118"/>
      <c r="AN86" s="118"/>
      <c r="AO86" s="118"/>
      <c r="AP86" s="118"/>
      <c r="AQ86" s="118"/>
      <c r="AR86" s="118"/>
    </row>
    <row r="87" spans="2:50">
      <c r="B87" s="207"/>
      <c r="AE87" s="118"/>
      <c r="AF87" s="118"/>
      <c r="AG87" s="118"/>
      <c r="AH87" s="118"/>
      <c r="AI87" s="118"/>
      <c r="AJ87" s="118"/>
      <c r="AK87" s="118"/>
      <c r="AL87" s="118"/>
      <c r="AM87" s="118"/>
      <c r="AN87" s="118"/>
      <c r="AO87" s="118"/>
      <c r="AP87" s="118"/>
      <c r="AQ87" s="118"/>
      <c r="AR87" s="118"/>
    </row>
    <row r="88" spans="2:50">
      <c r="B88" s="207"/>
      <c r="AE88" s="118"/>
      <c r="AF88" s="118"/>
      <c r="AG88" s="118"/>
      <c r="AH88" s="118"/>
      <c r="AI88" s="118"/>
      <c r="AJ88" s="118"/>
      <c r="AK88" s="118"/>
      <c r="AL88" s="118"/>
      <c r="AM88" s="118"/>
      <c r="AN88" s="118"/>
      <c r="AO88" s="118"/>
      <c r="AP88" s="118"/>
      <c r="AQ88" s="118"/>
      <c r="AR88" s="118"/>
    </row>
    <row r="89" spans="2:50">
      <c r="B89" s="207"/>
      <c r="AE89" s="118"/>
      <c r="AF89" s="118"/>
      <c r="AG89" s="118"/>
      <c r="AH89" s="118"/>
      <c r="AI89" s="118"/>
      <c r="AJ89" s="118"/>
      <c r="AK89" s="118"/>
      <c r="AL89" s="118"/>
      <c r="AM89" s="118"/>
      <c r="AN89" s="118"/>
      <c r="AO89" s="118"/>
      <c r="AP89" s="118"/>
      <c r="AQ89" s="118"/>
      <c r="AR89" s="118"/>
    </row>
    <row r="90" spans="2:50">
      <c r="B90" s="207"/>
      <c r="AE90" s="118"/>
      <c r="AF90" s="118"/>
      <c r="AG90" s="118"/>
      <c r="AH90" s="118"/>
      <c r="AI90" s="118"/>
      <c r="AJ90" s="118"/>
      <c r="AK90" s="118"/>
      <c r="AL90" s="118"/>
      <c r="AM90" s="118"/>
      <c r="AN90" s="118"/>
      <c r="AO90" s="118"/>
      <c r="AP90" s="118"/>
      <c r="AQ90" s="118"/>
      <c r="AR90" s="118"/>
    </row>
    <row r="91" spans="2:50">
      <c r="B91" s="207"/>
      <c r="AE91" s="118"/>
      <c r="AF91" s="118"/>
      <c r="AG91" s="118"/>
      <c r="AH91" s="118"/>
      <c r="AI91" s="118"/>
      <c r="AJ91" s="118"/>
      <c r="AK91" s="118"/>
      <c r="AL91" s="118"/>
      <c r="AM91" s="118"/>
      <c r="AN91" s="118"/>
      <c r="AO91" s="118"/>
      <c r="AP91" s="118"/>
      <c r="AQ91" s="118"/>
      <c r="AR91" s="118"/>
    </row>
    <row r="92" spans="2:50">
      <c r="B92" s="207"/>
      <c r="AE92" s="118"/>
      <c r="AF92" s="118"/>
      <c r="AG92" s="118"/>
      <c r="AH92" s="118"/>
      <c r="AI92" s="118"/>
      <c r="AJ92" s="118"/>
      <c r="AK92" s="118"/>
      <c r="AL92" s="118"/>
      <c r="AM92" s="118"/>
      <c r="AN92" s="118"/>
      <c r="AO92" s="118"/>
      <c r="AP92" s="118"/>
      <c r="AQ92" s="118"/>
      <c r="AR92" s="118"/>
    </row>
    <row r="93" spans="2:50">
      <c r="AE93" s="118"/>
      <c r="AF93" s="118"/>
      <c r="AG93" s="118"/>
      <c r="AH93" s="118"/>
      <c r="AI93" s="118"/>
      <c r="AJ93" s="118"/>
      <c r="AK93" s="118"/>
      <c r="AL93" s="118"/>
      <c r="AM93" s="118"/>
      <c r="AN93" s="118"/>
      <c r="AO93" s="118"/>
      <c r="AP93" s="118"/>
      <c r="AQ93" s="118"/>
      <c r="AR93" s="118"/>
    </row>
    <row r="94" spans="2:50">
      <c r="AE94" s="118"/>
      <c r="AF94" s="118"/>
      <c r="AG94" s="118"/>
      <c r="AH94" s="118"/>
      <c r="AI94" s="118"/>
      <c r="AJ94" s="118"/>
      <c r="AK94" s="118"/>
      <c r="AL94" s="118"/>
      <c r="AM94" s="118"/>
      <c r="AN94" s="118"/>
      <c r="AO94" s="118"/>
      <c r="AP94" s="118"/>
      <c r="AQ94" s="118"/>
      <c r="AR94" s="118"/>
    </row>
    <row r="95" spans="2:50">
      <c r="AE95" s="118"/>
      <c r="AF95" s="118"/>
      <c r="AG95" s="118"/>
      <c r="AH95" s="118"/>
      <c r="AI95" s="118"/>
      <c r="AJ95" s="118"/>
      <c r="AK95" s="118"/>
      <c r="AL95" s="118"/>
      <c r="AM95" s="118"/>
      <c r="AN95" s="118"/>
      <c r="AO95" s="118"/>
      <c r="AP95" s="118"/>
      <c r="AQ95" s="118"/>
      <c r="AR95" s="118"/>
    </row>
    <row r="96" spans="2:50">
      <c r="AE96" s="118"/>
      <c r="AF96" s="118"/>
      <c r="AG96" s="118"/>
      <c r="AH96" s="118"/>
      <c r="AI96" s="118"/>
      <c r="AJ96" s="118"/>
      <c r="AK96" s="118"/>
      <c r="AL96" s="118"/>
      <c r="AM96" s="118"/>
      <c r="AN96" s="118"/>
      <c r="AO96" s="118"/>
      <c r="AP96" s="118"/>
      <c r="AQ96" s="118"/>
      <c r="AR96" s="118"/>
    </row>
    <row r="97" spans="31:44">
      <c r="AE97" s="118"/>
      <c r="AF97" s="118"/>
      <c r="AG97" s="118"/>
      <c r="AH97" s="118"/>
      <c r="AI97" s="118"/>
      <c r="AJ97" s="118"/>
      <c r="AK97" s="118"/>
      <c r="AL97" s="118"/>
      <c r="AM97" s="118"/>
      <c r="AN97" s="118"/>
      <c r="AO97" s="118"/>
      <c r="AP97" s="118"/>
      <c r="AQ97" s="118"/>
      <c r="AR97" s="118"/>
    </row>
    <row r="98" spans="31:44">
      <c r="AE98" s="118"/>
      <c r="AF98" s="118"/>
      <c r="AG98" s="118"/>
      <c r="AH98" s="118"/>
      <c r="AI98" s="118"/>
      <c r="AJ98" s="118"/>
      <c r="AK98" s="118"/>
      <c r="AL98" s="118"/>
      <c r="AM98" s="118"/>
      <c r="AN98" s="118"/>
      <c r="AO98" s="118"/>
      <c r="AP98" s="118"/>
      <c r="AQ98" s="118"/>
      <c r="AR98" s="118"/>
    </row>
    <row r="99" spans="31:44">
      <c r="AE99" s="118"/>
      <c r="AF99" s="118"/>
      <c r="AG99" s="118"/>
      <c r="AH99" s="118"/>
      <c r="AI99" s="118"/>
      <c r="AJ99" s="118"/>
      <c r="AK99" s="118"/>
      <c r="AL99" s="118"/>
      <c r="AM99" s="118"/>
      <c r="AN99" s="118"/>
      <c r="AO99" s="118"/>
      <c r="AP99" s="118"/>
      <c r="AQ99" s="118"/>
      <c r="AR99" s="118"/>
    </row>
    <row r="100" spans="31:44">
      <c r="AE100" s="118"/>
      <c r="AF100" s="118"/>
      <c r="AG100" s="118"/>
      <c r="AH100" s="118"/>
      <c r="AI100" s="118"/>
      <c r="AJ100" s="118"/>
      <c r="AK100" s="118"/>
      <c r="AL100" s="118"/>
      <c r="AM100" s="118"/>
      <c r="AN100" s="118"/>
      <c r="AO100" s="118"/>
      <c r="AP100" s="118"/>
      <c r="AQ100" s="118"/>
      <c r="AR100" s="118"/>
    </row>
    <row r="101" spans="31:44">
      <c r="AE101" s="118"/>
      <c r="AF101" s="118"/>
      <c r="AG101" s="118"/>
      <c r="AH101" s="118"/>
      <c r="AI101" s="118"/>
      <c r="AJ101" s="118"/>
      <c r="AK101" s="118"/>
      <c r="AL101" s="118"/>
      <c r="AM101" s="118"/>
      <c r="AN101" s="118"/>
      <c r="AO101" s="118"/>
      <c r="AP101" s="118"/>
      <c r="AQ101" s="118"/>
      <c r="AR101" s="118"/>
    </row>
    <row r="102" spans="31:44">
      <c r="AE102" s="118"/>
      <c r="AF102" s="118"/>
      <c r="AG102" s="118"/>
      <c r="AH102" s="118"/>
      <c r="AI102" s="118"/>
      <c r="AJ102" s="118"/>
      <c r="AK102" s="118"/>
      <c r="AL102" s="118"/>
      <c r="AM102" s="118"/>
      <c r="AN102" s="118"/>
      <c r="AO102" s="118"/>
      <c r="AP102" s="118"/>
      <c r="AQ102" s="118"/>
      <c r="AR102" s="118"/>
    </row>
    <row r="103" spans="31:44">
      <c r="AE103" s="118"/>
      <c r="AF103" s="118"/>
      <c r="AG103" s="118"/>
      <c r="AH103" s="118"/>
      <c r="AI103" s="118"/>
      <c r="AJ103" s="118"/>
      <c r="AK103" s="118"/>
      <c r="AL103" s="118"/>
      <c r="AM103" s="118"/>
      <c r="AN103" s="118"/>
      <c r="AO103" s="118"/>
      <c r="AP103" s="118"/>
      <c r="AQ103" s="118"/>
      <c r="AR103" s="118"/>
    </row>
    <row r="104" spans="31:44">
      <c r="AE104" s="118"/>
      <c r="AF104" s="118"/>
      <c r="AG104" s="118"/>
      <c r="AH104" s="118"/>
      <c r="AI104" s="118"/>
      <c r="AJ104" s="118"/>
      <c r="AK104" s="118"/>
      <c r="AL104" s="118"/>
      <c r="AM104" s="118"/>
      <c r="AN104" s="118"/>
      <c r="AO104" s="118"/>
      <c r="AP104" s="118"/>
      <c r="AQ104" s="118"/>
      <c r="AR104" s="118"/>
    </row>
    <row r="105" spans="31:44">
      <c r="AE105" s="118"/>
      <c r="AF105" s="118"/>
      <c r="AG105" s="118"/>
      <c r="AH105" s="118"/>
      <c r="AI105" s="118"/>
      <c r="AJ105" s="118"/>
      <c r="AK105" s="118"/>
      <c r="AL105" s="118"/>
      <c r="AM105" s="118"/>
      <c r="AN105" s="118"/>
      <c r="AO105" s="118"/>
      <c r="AP105" s="118"/>
      <c r="AQ105" s="118"/>
      <c r="AR105" s="118"/>
    </row>
  </sheetData>
  <mergeCells count="9">
    <mergeCell ref="AO2:AR2"/>
    <mergeCell ref="K3:O3"/>
    <mergeCell ref="Q3:R3"/>
    <mergeCell ref="C1:AA1"/>
    <mergeCell ref="C79:Z79"/>
    <mergeCell ref="C78:Z78"/>
    <mergeCell ref="T3:V3"/>
    <mergeCell ref="C3:I3"/>
    <mergeCell ref="X3:AA3"/>
  </mergeCells>
  <phoneticPr fontId="133" type="noConversion"/>
  <pageMargins left="0.74803149606299213" right="0.74803149606299213" top="0.98425196850393704" bottom="0.98425196850393704" header="0.51181102362204722" footer="0.51181102362204722"/>
  <pageSetup paperSize="8" scale="34"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5"/>
    <pageSetUpPr fitToPage="1"/>
  </sheetPr>
  <dimension ref="A1:AJ113"/>
  <sheetViews>
    <sheetView zoomScaleNormal="100" workbookViewId="0"/>
  </sheetViews>
  <sheetFormatPr defaultColWidth="9.140625" defaultRowHeight="15.75"/>
  <cols>
    <col min="1" max="1" width="9.140625" style="36"/>
    <col min="2" max="2" width="10.42578125" style="36" bestFit="1" customWidth="1"/>
    <col min="3" max="5" width="13" style="36" customWidth="1"/>
    <col min="6" max="6" width="17.28515625" style="36" customWidth="1"/>
    <col min="7" max="12" width="13" style="36" customWidth="1"/>
    <col min="13" max="13" width="14.140625" style="36" bestFit="1" customWidth="1"/>
    <col min="14" max="14" width="27.7109375" style="36" bestFit="1" customWidth="1"/>
    <col min="15" max="20" width="13" style="36" customWidth="1"/>
    <col min="21" max="21" width="18.28515625" style="36" bestFit="1" customWidth="1"/>
    <col min="22" max="27" width="13" style="36" customWidth="1"/>
    <col min="28" max="28" width="16.5703125" style="36" bestFit="1" customWidth="1"/>
    <col min="29" max="29" width="13" style="36" customWidth="1"/>
    <col min="30" max="30" width="15" style="36" bestFit="1" customWidth="1"/>
    <col min="31" max="31" width="13.5703125" style="36" bestFit="1" customWidth="1"/>
    <col min="32" max="34" width="13" style="36" customWidth="1"/>
    <col min="35" max="16384" width="9.140625" style="36"/>
  </cols>
  <sheetData>
    <row r="1" spans="2:36" ht="29.25" customHeight="1" thickBot="1">
      <c r="B1" s="333"/>
      <c r="C1" s="398" t="s">
        <v>3</v>
      </c>
      <c r="D1" s="398"/>
      <c r="E1" s="398"/>
      <c r="F1" s="398"/>
      <c r="G1" s="398"/>
      <c r="H1" s="398"/>
      <c r="I1" s="398"/>
      <c r="J1" s="398"/>
      <c r="K1" s="398"/>
      <c r="L1" s="398"/>
      <c r="M1" s="398"/>
      <c r="N1" s="398"/>
      <c r="O1" s="398"/>
      <c r="P1" s="398"/>
      <c r="Q1" s="398"/>
      <c r="R1" s="398"/>
      <c r="S1" s="398"/>
      <c r="T1" s="398"/>
      <c r="U1" s="398"/>
      <c r="V1" s="398"/>
      <c r="W1" s="398"/>
      <c r="X1" s="398"/>
      <c r="Y1" s="398"/>
      <c r="Z1" s="398"/>
      <c r="AA1" s="398"/>
      <c r="AB1" s="398"/>
      <c r="AC1" s="398"/>
      <c r="AD1" s="398"/>
      <c r="AE1" s="398"/>
      <c r="AF1" s="398"/>
      <c r="AG1" s="398"/>
      <c r="AH1" s="399"/>
      <c r="AI1" s="38"/>
      <c r="AJ1" s="38"/>
    </row>
    <row r="2" spans="2:36" s="46" customFormat="1" ht="15.75" customHeight="1">
      <c r="B2" s="334"/>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335"/>
      <c r="AI2" s="48"/>
      <c r="AJ2" s="48"/>
    </row>
    <row r="3" spans="2:36" s="58" customFormat="1">
      <c r="B3" s="336"/>
      <c r="C3" s="52"/>
      <c r="D3" s="52"/>
      <c r="E3" s="52"/>
      <c r="F3" s="52"/>
      <c r="G3" s="52"/>
      <c r="H3" s="53"/>
      <c r="I3" s="53"/>
      <c r="J3" s="53"/>
      <c r="K3" s="53"/>
      <c r="L3" s="53"/>
      <c r="M3" s="53"/>
      <c r="N3" s="53"/>
      <c r="O3" s="53"/>
      <c r="P3" s="53"/>
      <c r="Q3" s="53"/>
      <c r="R3" s="53"/>
      <c r="S3" s="53"/>
      <c r="T3" s="53"/>
      <c r="U3" s="53"/>
      <c r="V3" s="53"/>
      <c r="W3" s="53"/>
      <c r="X3" s="53"/>
      <c r="Y3" s="53"/>
      <c r="Z3" s="53"/>
      <c r="AA3" s="53"/>
      <c r="AB3" s="53"/>
      <c r="AC3" s="53"/>
      <c r="AD3" s="53"/>
      <c r="AE3" s="53"/>
      <c r="AF3" s="53"/>
      <c r="AG3" s="53"/>
      <c r="AH3" s="337"/>
      <c r="AI3" s="60"/>
      <c r="AJ3" s="60"/>
    </row>
    <row r="4" spans="2:36" s="58" customFormat="1" ht="40.5" customHeight="1">
      <c r="B4" s="338"/>
      <c r="C4" s="52" t="s">
        <v>267</v>
      </c>
      <c r="D4" s="52" t="s">
        <v>240</v>
      </c>
      <c r="E4" s="52" t="s">
        <v>224</v>
      </c>
      <c r="F4" s="64" t="s">
        <v>242</v>
      </c>
      <c r="G4" s="52" t="s">
        <v>243</v>
      </c>
      <c r="H4" s="52" t="s">
        <v>223</v>
      </c>
      <c r="I4" s="52" t="s">
        <v>222</v>
      </c>
      <c r="J4" s="52" t="s">
        <v>334</v>
      </c>
      <c r="K4" s="52" t="s">
        <v>245</v>
      </c>
      <c r="L4" s="52" t="s">
        <v>247</v>
      </c>
      <c r="M4" s="52" t="s">
        <v>249</v>
      </c>
      <c r="N4" s="52" t="s">
        <v>335</v>
      </c>
      <c r="O4" s="52" t="s">
        <v>311</v>
      </c>
      <c r="P4" s="52" t="s">
        <v>253</v>
      </c>
      <c r="Q4" s="52" t="s">
        <v>255</v>
      </c>
      <c r="R4" s="52" t="s">
        <v>256</v>
      </c>
      <c r="S4" s="52" t="s">
        <v>232</v>
      </c>
      <c r="T4" s="52" t="s">
        <v>268</v>
      </c>
      <c r="U4" s="52" t="s">
        <v>336</v>
      </c>
      <c r="V4" s="52" t="s">
        <v>257</v>
      </c>
      <c r="W4" s="52" t="s">
        <v>218</v>
      </c>
      <c r="X4" s="52" t="s">
        <v>325</v>
      </c>
      <c r="Y4" s="52" t="s">
        <v>219</v>
      </c>
      <c r="Z4" s="52" t="s">
        <v>236</v>
      </c>
      <c r="AA4" s="52" t="s">
        <v>258</v>
      </c>
      <c r="AB4" s="52" t="s">
        <v>261</v>
      </c>
      <c r="AC4" s="52" t="s">
        <v>221</v>
      </c>
      <c r="AD4" s="52" t="s">
        <v>262</v>
      </c>
      <c r="AE4" s="52" t="s">
        <v>263</v>
      </c>
      <c r="AF4" s="52" t="s">
        <v>264</v>
      </c>
      <c r="AG4" s="52" t="s">
        <v>3</v>
      </c>
      <c r="AH4" s="339" t="s">
        <v>265</v>
      </c>
      <c r="AI4" s="60"/>
      <c r="AJ4" s="60"/>
    </row>
    <row r="5" spans="2:36" s="73" customFormat="1">
      <c r="B5" s="340"/>
      <c r="C5" s="68" t="s">
        <v>274</v>
      </c>
      <c r="D5" s="68" t="s">
        <v>241</v>
      </c>
      <c r="E5" s="68" t="s">
        <v>228</v>
      </c>
      <c r="F5" s="68" t="s">
        <v>225</v>
      </c>
      <c r="G5" s="68" t="s">
        <v>229</v>
      </c>
      <c r="H5" s="68" t="s">
        <v>227</v>
      </c>
      <c r="I5" s="68" t="s">
        <v>226</v>
      </c>
      <c r="J5" s="68" t="s">
        <v>244</v>
      </c>
      <c r="K5" s="68" t="s">
        <v>246</v>
      </c>
      <c r="L5" s="68" t="s">
        <v>248</v>
      </c>
      <c r="M5" s="68" t="s">
        <v>250</v>
      </c>
      <c r="N5" s="68" t="s">
        <v>251</v>
      </c>
      <c r="O5" s="68" t="s">
        <v>252</v>
      </c>
      <c r="P5" s="68" t="s">
        <v>254</v>
      </c>
      <c r="Q5" s="68" t="s">
        <v>230</v>
      </c>
      <c r="R5" s="68" t="s">
        <v>231</v>
      </c>
      <c r="S5" s="68" t="s">
        <v>233</v>
      </c>
      <c r="T5" s="68" t="s">
        <v>220</v>
      </c>
      <c r="U5" s="68" t="s">
        <v>269</v>
      </c>
      <c r="V5" s="68" t="s">
        <v>270</v>
      </c>
      <c r="W5" s="68" t="s">
        <v>234</v>
      </c>
      <c r="X5" s="68" t="s">
        <v>319</v>
      </c>
      <c r="Y5" s="68" t="s">
        <v>235</v>
      </c>
      <c r="Z5" s="68" t="s">
        <v>237</v>
      </c>
      <c r="AA5" s="68" t="s">
        <v>259</v>
      </c>
      <c r="AB5" s="68" t="s">
        <v>165</v>
      </c>
      <c r="AC5" s="68" t="s">
        <v>238</v>
      </c>
      <c r="AD5" s="68" t="s">
        <v>271</v>
      </c>
      <c r="AE5" s="68" t="s">
        <v>266</v>
      </c>
      <c r="AF5" s="341" t="s">
        <v>260</v>
      </c>
      <c r="AG5" s="68" t="s">
        <v>78</v>
      </c>
      <c r="AH5" s="342" t="s">
        <v>91</v>
      </c>
      <c r="AI5" s="75"/>
      <c r="AJ5" s="75"/>
    </row>
    <row r="6" spans="2:36" s="73" customFormat="1">
      <c r="B6" s="340"/>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343"/>
      <c r="AI6" s="75"/>
      <c r="AJ6" s="75"/>
    </row>
    <row r="7" spans="2:36" s="122" customFormat="1">
      <c r="B7" s="344" t="s">
        <v>43</v>
      </c>
      <c r="C7" s="84">
        <v>56.923000000000002</v>
      </c>
      <c r="D7" s="84">
        <v>5.8840000000000003</v>
      </c>
      <c r="E7" s="84">
        <v>22.515000000000001</v>
      </c>
      <c r="F7" s="84">
        <v>3.1859999999999999</v>
      </c>
      <c r="G7" s="84">
        <v>3.7120000000000002</v>
      </c>
      <c r="H7" s="84">
        <v>7.7960000000000003</v>
      </c>
      <c r="I7" s="84">
        <v>6.5</v>
      </c>
      <c r="J7" s="84">
        <v>4.8550000000000004</v>
      </c>
      <c r="K7" s="84">
        <v>0.88200000000000001</v>
      </c>
      <c r="L7" s="84">
        <v>1.5109999999999999</v>
      </c>
      <c r="M7" s="84">
        <v>0</v>
      </c>
      <c r="N7" s="84">
        <v>0</v>
      </c>
      <c r="O7" s="84">
        <v>0</v>
      </c>
      <c r="P7" s="84">
        <v>0</v>
      </c>
      <c r="Q7" s="84">
        <v>80.319999999999993</v>
      </c>
      <c r="R7" s="84">
        <v>14.432</v>
      </c>
      <c r="S7" s="84">
        <v>1.944</v>
      </c>
      <c r="T7" s="84">
        <v>2.1219999999999999</v>
      </c>
      <c r="U7" s="84">
        <v>33.142000000000003</v>
      </c>
      <c r="V7" s="84">
        <v>1.18</v>
      </c>
      <c r="W7" s="84">
        <v>0.85299999999999998</v>
      </c>
      <c r="X7" s="84">
        <v>0</v>
      </c>
      <c r="Y7" s="84">
        <v>0</v>
      </c>
      <c r="Z7" s="84">
        <v>2.286</v>
      </c>
      <c r="AA7" s="84">
        <v>2.0470000000000002</v>
      </c>
      <c r="AB7" s="84">
        <v>56.935000000000002</v>
      </c>
      <c r="AC7" s="84">
        <v>13.031000000000001</v>
      </c>
      <c r="AD7" s="84">
        <v>11.707000000000001</v>
      </c>
      <c r="AE7" s="84">
        <v>25.847000000000001</v>
      </c>
      <c r="AF7" s="84">
        <v>20.142000000000053</v>
      </c>
      <c r="AG7" s="84">
        <v>379.75200000000001</v>
      </c>
      <c r="AH7" s="235">
        <v>344.32299999999998</v>
      </c>
      <c r="AI7" s="118"/>
      <c r="AJ7" s="118"/>
    </row>
    <row r="8" spans="2:36" s="122" customFormat="1">
      <c r="B8" s="344" t="s">
        <v>44</v>
      </c>
      <c r="C8" s="84">
        <v>59.04</v>
      </c>
      <c r="D8" s="84">
        <v>6.4390000000000001</v>
      </c>
      <c r="E8" s="84">
        <v>22.63</v>
      </c>
      <c r="F8" s="84">
        <v>3.6859999999999999</v>
      </c>
      <c r="G8" s="84">
        <v>4.4790000000000001</v>
      </c>
      <c r="H8" s="84">
        <v>7.6379999999999999</v>
      </c>
      <c r="I8" s="84">
        <v>6.6120000000000001</v>
      </c>
      <c r="J8" s="84">
        <v>4.2690000000000001</v>
      </c>
      <c r="K8" s="84">
        <v>0.95599999999999996</v>
      </c>
      <c r="L8" s="84">
        <v>1.7509999999999999</v>
      </c>
      <c r="M8" s="84">
        <v>0</v>
      </c>
      <c r="N8" s="84">
        <v>0</v>
      </c>
      <c r="O8" s="84">
        <v>0</v>
      </c>
      <c r="P8" s="84">
        <v>0</v>
      </c>
      <c r="Q8" s="84">
        <v>89.778000000000006</v>
      </c>
      <c r="R8" s="84">
        <v>15.273</v>
      </c>
      <c r="S8" s="84">
        <v>2.0369999999999999</v>
      </c>
      <c r="T8" s="84">
        <v>3.2360000000000002</v>
      </c>
      <c r="U8" s="84">
        <v>32.228000000000002</v>
      </c>
      <c r="V8" s="84">
        <v>2.64</v>
      </c>
      <c r="W8" s="84">
        <v>1.518</v>
      </c>
      <c r="X8" s="84">
        <v>0</v>
      </c>
      <c r="Y8" s="84">
        <v>0</v>
      </c>
      <c r="Z8" s="84">
        <v>2.0640000000000001</v>
      </c>
      <c r="AA8" s="84">
        <v>2.2229999999999999</v>
      </c>
      <c r="AB8" s="84">
        <v>62.067999999999998</v>
      </c>
      <c r="AC8" s="84">
        <v>14.314</v>
      </c>
      <c r="AD8" s="84">
        <v>12.856</v>
      </c>
      <c r="AE8" s="84">
        <v>26.186</v>
      </c>
      <c r="AF8" s="84">
        <v>22.514999999999986</v>
      </c>
      <c r="AG8" s="84">
        <v>406.43599999999998</v>
      </c>
      <c r="AH8" s="235">
        <v>368.48399999999998</v>
      </c>
      <c r="AI8" s="118"/>
      <c r="AJ8" s="118"/>
    </row>
    <row r="9" spans="2:36" s="122" customFormat="1">
      <c r="B9" s="344" t="s">
        <v>45</v>
      </c>
      <c r="C9" s="84">
        <v>61.738</v>
      </c>
      <c r="D9" s="84">
        <v>7.6109999999999998</v>
      </c>
      <c r="E9" s="84">
        <v>21.916</v>
      </c>
      <c r="F9" s="84">
        <v>4.1310000000000002</v>
      </c>
      <c r="G9" s="84">
        <v>2.8519999999999999</v>
      </c>
      <c r="H9" s="84">
        <v>7.6390000000000002</v>
      </c>
      <c r="I9" s="84">
        <v>6.9749999999999996</v>
      </c>
      <c r="J9" s="84">
        <v>4.2910000000000004</v>
      </c>
      <c r="K9" s="84">
        <v>0.80200000000000005</v>
      </c>
      <c r="L9" s="84">
        <v>1.921</v>
      </c>
      <c r="M9" s="84">
        <v>0.82199999999999995</v>
      </c>
      <c r="N9" s="84">
        <v>0</v>
      </c>
      <c r="O9" s="84">
        <v>0</v>
      </c>
      <c r="P9" s="364">
        <v>0</v>
      </c>
      <c r="Q9" s="84">
        <v>92.128</v>
      </c>
      <c r="R9" s="84">
        <v>15.281000000000001</v>
      </c>
      <c r="S9" s="84">
        <v>1.2450000000000001</v>
      </c>
      <c r="T9" s="84">
        <v>3.0339999999999998</v>
      </c>
      <c r="U9" s="84">
        <v>29.152000000000001</v>
      </c>
      <c r="V9" s="84">
        <v>3.456</v>
      </c>
      <c r="W9" s="84">
        <v>1.31</v>
      </c>
      <c r="X9" s="84">
        <v>0</v>
      </c>
      <c r="Y9" s="84">
        <v>0</v>
      </c>
      <c r="Z9" s="84">
        <v>2.1829999999999998</v>
      </c>
      <c r="AA9" s="84">
        <v>2.3570000000000002</v>
      </c>
      <c r="AB9" s="84">
        <v>63.161999999999999</v>
      </c>
      <c r="AC9" s="84">
        <v>15.391</v>
      </c>
      <c r="AD9" s="84">
        <v>11.061</v>
      </c>
      <c r="AE9" s="84">
        <v>27.420999999999999</v>
      </c>
      <c r="AF9" s="84">
        <v>24.329999999999984</v>
      </c>
      <c r="AG9" s="84">
        <v>412.209</v>
      </c>
      <c r="AH9" s="235">
        <v>374.52699999999999</v>
      </c>
      <c r="AI9" s="118"/>
      <c r="AJ9" s="118"/>
    </row>
    <row r="10" spans="2:36" s="122" customFormat="1">
      <c r="B10" s="344" t="s">
        <v>46</v>
      </c>
      <c r="C10" s="84">
        <v>63.988</v>
      </c>
      <c r="D10" s="84">
        <v>8.6159999999999997</v>
      </c>
      <c r="E10" s="84">
        <v>22.146999999999998</v>
      </c>
      <c r="F10" s="84">
        <v>5.01</v>
      </c>
      <c r="G10" s="84">
        <v>2.5390000000000001</v>
      </c>
      <c r="H10" s="84">
        <v>8.02</v>
      </c>
      <c r="I10" s="84">
        <v>7.3819999999999997</v>
      </c>
      <c r="J10" s="84">
        <v>4.3360000000000003</v>
      </c>
      <c r="K10" s="84">
        <v>0.80400000000000005</v>
      </c>
      <c r="L10" s="84">
        <v>2.1890000000000001</v>
      </c>
      <c r="M10" s="84">
        <v>0.81299999999999994</v>
      </c>
      <c r="N10" s="84">
        <v>0.27800000000000002</v>
      </c>
      <c r="O10" s="84">
        <v>0</v>
      </c>
      <c r="P10" s="364">
        <v>0</v>
      </c>
      <c r="Q10" s="84">
        <v>94.680999999999997</v>
      </c>
      <c r="R10" s="84">
        <v>16.059999999999999</v>
      </c>
      <c r="S10" s="84">
        <v>3.5999999999999997E-2</v>
      </c>
      <c r="T10" s="84">
        <v>1.5960000000000001</v>
      </c>
      <c r="U10" s="84">
        <v>26.39</v>
      </c>
      <c r="V10" s="84">
        <v>3.7320000000000002</v>
      </c>
      <c r="W10" s="84">
        <v>0.95799999999999996</v>
      </c>
      <c r="X10" s="84">
        <v>0</v>
      </c>
      <c r="Y10" s="84">
        <v>0</v>
      </c>
      <c r="Z10" s="84">
        <v>2.2869999999999999</v>
      </c>
      <c r="AA10" s="84">
        <v>2.3559999999999999</v>
      </c>
      <c r="AB10" s="84">
        <v>63.529000000000003</v>
      </c>
      <c r="AC10" s="84">
        <v>16.797000000000001</v>
      </c>
      <c r="AD10" s="84">
        <v>9.8149999999999995</v>
      </c>
      <c r="AE10" s="84">
        <v>28.388000000000002</v>
      </c>
      <c r="AF10" s="84">
        <v>24.995000000000005</v>
      </c>
      <c r="AG10" s="84">
        <v>417.74200000000002</v>
      </c>
      <c r="AH10" s="235">
        <v>380.16399999999999</v>
      </c>
      <c r="AI10" s="118"/>
      <c r="AJ10" s="118"/>
    </row>
    <row r="11" spans="2:36" s="122" customFormat="1">
      <c r="B11" s="344" t="s">
        <v>47</v>
      </c>
      <c r="C11" s="84">
        <v>70.459999999999994</v>
      </c>
      <c r="D11" s="84">
        <v>9.83</v>
      </c>
      <c r="E11" s="84">
        <v>22.786000000000001</v>
      </c>
      <c r="F11" s="84">
        <v>4.9859999999999998</v>
      </c>
      <c r="G11" s="84">
        <v>2.5579999999999998</v>
      </c>
      <c r="H11" s="84">
        <v>8.5950000000000006</v>
      </c>
      <c r="I11" s="84">
        <v>7.61</v>
      </c>
      <c r="J11" s="84">
        <v>4.6890000000000001</v>
      </c>
      <c r="K11" s="84">
        <v>0.79900000000000004</v>
      </c>
      <c r="L11" s="84">
        <v>2.3130000000000002</v>
      </c>
      <c r="M11" s="84">
        <v>0.81599999999999995</v>
      </c>
      <c r="N11" s="84">
        <v>0.41599999999999998</v>
      </c>
      <c r="O11" s="84">
        <v>0</v>
      </c>
      <c r="P11" s="364">
        <v>0</v>
      </c>
      <c r="Q11" s="84">
        <v>100.32299999999999</v>
      </c>
      <c r="R11" s="84">
        <v>15.773</v>
      </c>
      <c r="S11" s="84">
        <v>0.82499999999999996</v>
      </c>
      <c r="T11" s="84">
        <v>2.2250000000000001</v>
      </c>
      <c r="U11" s="84">
        <v>27.629000000000001</v>
      </c>
      <c r="V11" s="84">
        <v>3.1080000000000001</v>
      </c>
      <c r="W11" s="84">
        <v>1.179</v>
      </c>
      <c r="X11" s="84">
        <v>0</v>
      </c>
      <c r="Y11" s="84">
        <v>0</v>
      </c>
      <c r="Z11" s="84">
        <v>2.391</v>
      </c>
      <c r="AA11" s="84">
        <v>2.504</v>
      </c>
      <c r="AB11" s="84">
        <v>75.147999999999996</v>
      </c>
      <c r="AC11" s="84">
        <v>18.898</v>
      </c>
      <c r="AD11" s="84">
        <v>10.984999999999999</v>
      </c>
      <c r="AE11" s="84">
        <v>30.378</v>
      </c>
      <c r="AF11" s="84">
        <v>24.786000000000001</v>
      </c>
      <c r="AG11" s="84">
        <v>452.01</v>
      </c>
      <c r="AH11" s="235">
        <v>411.702</v>
      </c>
      <c r="AI11" s="118"/>
      <c r="AJ11" s="118"/>
    </row>
    <row r="12" spans="2:36" s="122" customFormat="1">
      <c r="B12" s="344" t="s">
        <v>48</v>
      </c>
      <c r="C12" s="84">
        <v>72.311000000000007</v>
      </c>
      <c r="D12" s="84">
        <v>10.48</v>
      </c>
      <c r="E12" s="84">
        <v>23.312999999999999</v>
      </c>
      <c r="F12" s="84">
        <v>6.25</v>
      </c>
      <c r="G12" s="84">
        <v>2.7160000000000002</v>
      </c>
      <c r="H12" s="84">
        <v>8.0709999999999997</v>
      </c>
      <c r="I12" s="84">
        <v>7.8890000000000002</v>
      </c>
      <c r="J12" s="84">
        <v>4.7370000000000001</v>
      </c>
      <c r="K12" s="84">
        <v>0.872</v>
      </c>
      <c r="L12" s="84">
        <v>2.3530000000000002</v>
      </c>
      <c r="M12" s="84">
        <v>0.75</v>
      </c>
      <c r="N12" s="84">
        <v>0.498</v>
      </c>
      <c r="O12" s="84">
        <v>0</v>
      </c>
      <c r="P12" s="364">
        <v>0</v>
      </c>
      <c r="Q12" s="84">
        <v>107.54600000000001</v>
      </c>
      <c r="R12" s="84">
        <v>17.140999999999998</v>
      </c>
      <c r="S12" s="84">
        <v>1.7450000000000001</v>
      </c>
      <c r="T12" s="84">
        <v>2.282</v>
      </c>
      <c r="U12" s="84">
        <v>33.722999999999999</v>
      </c>
      <c r="V12" s="84">
        <v>4.7430000000000003</v>
      </c>
      <c r="W12" s="84">
        <v>1.284</v>
      </c>
      <c r="X12" s="84">
        <v>0</v>
      </c>
      <c r="Y12" s="84">
        <v>0</v>
      </c>
      <c r="Z12" s="84">
        <v>2.508</v>
      </c>
      <c r="AA12" s="84">
        <v>2.9239999999999999</v>
      </c>
      <c r="AB12" s="84">
        <v>80.923000000000002</v>
      </c>
      <c r="AC12" s="84">
        <v>20.048999999999999</v>
      </c>
      <c r="AD12" s="84">
        <v>12.78</v>
      </c>
      <c r="AE12" s="84">
        <v>30.92</v>
      </c>
      <c r="AF12" s="84">
        <v>25.518000000000086</v>
      </c>
      <c r="AG12" s="84">
        <v>484.32600000000002</v>
      </c>
      <c r="AH12" s="235">
        <v>442.16500000000002</v>
      </c>
      <c r="AI12" s="118"/>
      <c r="AJ12" s="118"/>
    </row>
    <row r="13" spans="2:36" s="122" customFormat="1">
      <c r="B13" s="344" t="s">
        <v>49</v>
      </c>
      <c r="C13" s="84">
        <v>73.302999999999997</v>
      </c>
      <c r="D13" s="84">
        <v>11.6</v>
      </c>
      <c r="E13" s="84">
        <v>23.437999999999999</v>
      </c>
      <c r="F13" s="84">
        <v>7.4539999999999997</v>
      </c>
      <c r="G13" s="84">
        <v>3.464</v>
      </c>
      <c r="H13" s="84">
        <v>8.4380000000000006</v>
      </c>
      <c r="I13" s="84">
        <v>7.8760000000000003</v>
      </c>
      <c r="J13" s="84">
        <v>4.95</v>
      </c>
      <c r="K13" s="84">
        <v>0.90600000000000003</v>
      </c>
      <c r="L13" s="84">
        <v>2.347</v>
      </c>
      <c r="M13" s="84">
        <v>0.74099999999999999</v>
      </c>
      <c r="N13" s="84">
        <v>0.58299999999999996</v>
      </c>
      <c r="O13" s="84">
        <v>0</v>
      </c>
      <c r="P13" s="364">
        <v>0</v>
      </c>
      <c r="Q13" s="84">
        <v>114.908</v>
      </c>
      <c r="R13" s="84">
        <v>18.077000000000002</v>
      </c>
      <c r="S13" s="84">
        <v>3.089</v>
      </c>
      <c r="T13" s="84">
        <v>3.0419999999999998</v>
      </c>
      <c r="U13" s="84">
        <v>37.997999999999998</v>
      </c>
      <c r="V13" s="84">
        <v>8.0220000000000002</v>
      </c>
      <c r="W13" s="84">
        <v>2.016</v>
      </c>
      <c r="X13" s="84">
        <v>0</v>
      </c>
      <c r="Y13" s="84">
        <v>0</v>
      </c>
      <c r="Z13" s="84">
        <v>2.6230000000000002</v>
      </c>
      <c r="AA13" s="84">
        <v>3.258</v>
      </c>
      <c r="AB13" s="84">
        <v>85.558999999999997</v>
      </c>
      <c r="AC13" s="84">
        <v>21.219000000000001</v>
      </c>
      <c r="AD13" s="84">
        <v>14.597</v>
      </c>
      <c r="AE13" s="84">
        <v>35.529000000000003</v>
      </c>
      <c r="AF13" s="84">
        <v>26.482000000000141</v>
      </c>
      <c r="AG13" s="84">
        <v>521.51900000000001</v>
      </c>
      <c r="AH13" s="235">
        <v>473.17</v>
      </c>
      <c r="AI13" s="118"/>
      <c r="AJ13" s="118"/>
    </row>
    <row r="14" spans="2:36" s="122" customFormat="1">
      <c r="B14" s="344" t="s">
        <v>50</v>
      </c>
      <c r="C14" s="84">
        <v>78.903000000000006</v>
      </c>
      <c r="D14" s="84">
        <v>12.426</v>
      </c>
      <c r="E14" s="84">
        <v>23.585000000000001</v>
      </c>
      <c r="F14" s="84">
        <v>9.6370000000000005</v>
      </c>
      <c r="G14" s="84">
        <v>3.7559999999999998</v>
      </c>
      <c r="H14" s="84">
        <v>7.641</v>
      </c>
      <c r="I14" s="84">
        <v>7.9139999999999997</v>
      </c>
      <c r="J14" s="84">
        <v>5.1390000000000002</v>
      </c>
      <c r="K14" s="84">
        <v>1.1120000000000001</v>
      </c>
      <c r="L14" s="84">
        <v>2.3039999999999998</v>
      </c>
      <c r="M14" s="84">
        <v>0.69599999999999995</v>
      </c>
      <c r="N14" s="84">
        <v>0.74</v>
      </c>
      <c r="O14" s="84">
        <v>0</v>
      </c>
      <c r="P14" s="364">
        <v>0</v>
      </c>
      <c r="Q14" s="84">
        <v>123.42400000000001</v>
      </c>
      <c r="R14" s="84">
        <v>20.306000000000001</v>
      </c>
      <c r="S14" s="84">
        <v>2.7650000000000001</v>
      </c>
      <c r="T14" s="84">
        <v>3.83</v>
      </c>
      <c r="U14" s="84">
        <v>40.667999999999999</v>
      </c>
      <c r="V14" s="84">
        <v>5.67</v>
      </c>
      <c r="W14" s="84">
        <v>2.1549999999999998</v>
      </c>
      <c r="X14" s="84">
        <v>0</v>
      </c>
      <c r="Y14" s="84">
        <v>0</v>
      </c>
      <c r="Z14" s="84">
        <v>2.7450000000000001</v>
      </c>
      <c r="AA14" s="84">
        <v>3.5449999999999999</v>
      </c>
      <c r="AB14" s="84">
        <v>90.915999999999997</v>
      </c>
      <c r="AC14" s="84">
        <v>22.332999999999998</v>
      </c>
      <c r="AD14" s="84">
        <v>14.423</v>
      </c>
      <c r="AE14" s="84">
        <v>37.463999999999999</v>
      </c>
      <c r="AF14" s="84">
        <v>28.069000000000074</v>
      </c>
      <c r="AG14" s="84">
        <v>552.16600000000005</v>
      </c>
      <c r="AH14" s="235">
        <v>502.32499999999999</v>
      </c>
      <c r="AI14" s="118"/>
      <c r="AJ14" s="118"/>
    </row>
    <row r="15" spans="2:36" s="122" customFormat="1">
      <c r="B15" s="344" t="s">
        <v>51</v>
      </c>
      <c r="C15" s="84">
        <v>80.852999999999994</v>
      </c>
      <c r="D15" s="84">
        <v>12.946999999999999</v>
      </c>
      <c r="E15" s="84">
        <v>24.905000000000001</v>
      </c>
      <c r="F15" s="84">
        <v>9.9580000000000002</v>
      </c>
      <c r="G15" s="84">
        <v>4.165</v>
      </c>
      <c r="H15" s="84">
        <v>7.9820000000000002</v>
      </c>
      <c r="I15" s="84">
        <v>8.2149999999999999</v>
      </c>
      <c r="J15" s="84">
        <v>5.3929999999999998</v>
      </c>
      <c r="K15" s="84">
        <v>1.9490000000000001</v>
      </c>
      <c r="L15" s="84">
        <v>2.302</v>
      </c>
      <c r="M15" s="84">
        <v>0.70499999999999996</v>
      </c>
      <c r="N15" s="84">
        <v>0.86299999999999999</v>
      </c>
      <c r="O15" s="84">
        <v>0</v>
      </c>
      <c r="P15" s="364">
        <v>0</v>
      </c>
      <c r="Q15" s="84">
        <v>131.86600000000001</v>
      </c>
      <c r="R15" s="84">
        <v>22.443000000000001</v>
      </c>
      <c r="S15" s="84">
        <v>2.7829999999999999</v>
      </c>
      <c r="T15" s="84">
        <v>5.2679999999999998</v>
      </c>
      <c r="U15" s="84">
        <v>39.725000000000001</v>
      </c>
      <c r="V15" s="84">
        <v>7.3780000000000001</v>
      </c>
      <c r="W15" s="84">
        <v>1.68</v>
      </c>
      <c r="X15" s="84">
        <v>0</v>
      </c>
      <c r="Y15" s="84">
        <v>0</v>
      </c>
      <c r="Z15" s="84">
        <v>2.8580000000000001</v>
      </c>
      <c r="AA15" s="84">
        <v>3.8239999999999998</v>
      </c>
      <c r="AB15" s="84">
        <v>95.436999999999998</v>
      </c>
      <c r="AC15" s="84">
        <v>23.513999999999999</v>
      </c>
      <c r="AD15" s="84">
        <v>16.811</v>
      </c>
      <c r="AE15" s="84">
        <v>40.25</v>
      </c>
      <c r="AF15" s="84">
        <v>29.779999999999973</v>
      </c>
      <c r="AG15" s="84">
        <v>583.85400000000004</v>
      </c>
      <c r="AH15" s="235">
        <v>528.84400000000005</v>
      </c>
      <c r="AI15" s="118"/>
      <c r="AJ15" s="118"/>
    </row>
    <row r="16" spans="2:36" s="122" customFormat="1">
      <c r="B16" s="344" t="s">
        <v>52</v>
      </c>
      <c r="C16" s="84">
        <v>75.816999999999993</v>
      </c>
      <c r="D16" s="84">
        <v>13.41</v>
      </c>
      <c r="E16" s="84">
        <v>24.614999999999998</v>
      </c>
      <c r="F16" s="84">
        <v>4.798</v>
      </c>
      <c r="G16" s="84">
        <v>3.2040000000000002</v>
      </c>
      <c r="H16" s="84">
        <v>7.8959999999999999</v>
      </c>
      <c r="I16" s="84">
        <v>8.5980000000000008</v>
      </c>
      <c r="J16" s="84">
        <v>5.5819999999999999</v>
      </c>
      <c r="K16" s="84">
        <v>1.835</v>
      </c>
      <c r="L16" s="84">
        <v>2.2709999999999999</v>
      </c>
      <c r="M16" s="84">
        <v>0.71099999999999997</v>
      </c>
      <c r="N16" s="84">
        <v>1.0409999999999999</v>
      </c>
      <c r="O16" s="84">
        <v>0</v>
      </c>
      <c r="P16" s="364">
        <v>0</v>
      </c>
      <c r="Q16" s="84">
        <v>126.41800000000001</v>
      </c>
      <c r="R16" s="84">
        <v>22.532</v>
      </c>
      <c r="S16" s="84">
        <v>1.889</v>
      </c>
      <c r="T16" s="84">
        <v>7.8520000000000003</v>
      </c>
      <c r="U16" s="84">
        <v>30.15</v>
      </c>
      <c r="V16" s="84">
        <v>7.9909999999999997</v>
      </c>
      <c r="W16" s="84">
        <v>2.5670000000000002</v>
      </c>
      <c r="X16" s="84">
        <v>0</v>
      </c>
      <c r="Y16" s="84">
        <v>0</v>
      </c>
      <c r="Z16" s="84">
        <v>2.9769999999999999</v>
      </c>
      <c r="AA16" s="84">
        <v>2.8370000000000002</v>
      </c>
      <c r="AB16" s="84">
        <v>96.613</v>
      </c>
      <c r="AC16" s="84">
        <v>24.515999999999998</v>
      </c>
      <c r="AD16" s="84">
        <v>16.164000000000001</v>
      </c>
      <c r="AE16" s="84">
        <v>45.185000000000002</v>
      </c>
      <c r="AF16" s="84">
        <v>31.630000000000109</v>
      </c>
      <c r="AG16" s="84">
        <v>569.09900000000005</v>
      </c>
      <c r="AH16" s="235">
        <v>510.197</v>
      </c>
      <c r="AI16" s="118"/>
      <c r="AJ16" s="118"/>
    </row>
    <row r="17" spans="1:36" s="122" customFormat="1">
      <c r="B17" s="344" t="s">
        <v>53</v>
      </c>
      <c r="C17" s="84">
        <v>73.543999999999997</v>
      </c>
      <c r="D17" s="84">
        <v>12.7</v>
      </c>
      <c r="E17" s="84">
        <v>26.196999999999999</v>
      </c>
      <c r="F17" s="84">
        <v>4.8879999999999999</v>
      </c>
      <c r="G17" s="84">
        <v>3.016</v>
      </c>
      <c r="H17" s="84">
        <v>9.4619999999999997</v>
      </c>
      <c r="I17" s="84">
        <v>9.2460000000000004</v>
      </c>
      <c r="J17" s="84">
        <v>5.6749999999999998</v>
      </c>
      <c r="K17" s="84">
        <v>1.87</v>
      </c>
      <c r="L17" s="84">
        <v>2.262</v>
      </c>
      <c r="M17" s="84">
        <v>0.68700000000000006</v>
      </c>
      <c r="N17" s="84">
        <v>1.119</v>
      </c>
      <c r="O17" s="84">
        <v>5.7000000000000002E-2</v>
      </c>
      <c r="P17" s="364">
        <v>0</v>
      </c>
      <c r="Q17" s="84">
        <v>125.349</v>
      </c>
      <c r="R17" s="84">
        <v>21.707000000000001</v>
      </c>
      <c r="S17" s="84">
        <v>9.1999999999999998E-2</v>
      </c>
      <c r="T17" s="84">
        <v>2.4910000000000001</v>
      </c>
      <c r="U17" s="84">
        <v>34.435000000000002</v>
      </c>
      <c r="V17" s="84">
        <v>5.6</v>
      </c>
      <c r="W17" s="84">
        <v>0.92300000000000004</v>
      </c>
      <c r="X17" s="84">
        <v>0</v>
      </c>
      <c r="Y17" s="84">
        <v>0</v>
      </c>
      <c r="Z17" s="84">
        <v>3.028</v>
      </c>
      <c r="AA17" s="84">
        <v>2.3860000000000001</v>
      </c>
      <c r="AB17" s="84">
        <v>96.638000000000005</v>
      </c>
      <c r="AC17" s="84">
        <v>25.061</v>
      </c>
      <c r="AD17" s="84">
        <v>14.254</v>
      </c>
      <c r="AE17" s="84">
        <v>48.152999999999999</v>
      </c>
      <c r="AF17" s="84">
        <v>33.126999999999953</v>
      </c>
      <c r="AG17" s="84">
        <v>563.96699999999998</v>
      </c>
      <c r="AH17" s="235">
        <v>503.858</v>
      </c>
      <c r="AI17" s="118"/>
      <c r="AJ17" s="118"/>
    </row>
    <row r="18" spans="1:36" s="122" customFormat="1">
      <c r="B18" s="344" t="s">
        <v>54</v>
      </c>
      <c r="C18" s="84">
        <v>86.290999999999997</v>
      </c>
      <c r="D18" s="84">
        <v>14.994999999999999</v>
      </c>
      <c r="E18" s="84">
        <v>27.256</v>
      </c>
      <c r="F18" s="84">
        <v>5.9610000000000003</v>
      </c>
      <c r="G18" s="84">
        <v>2.97</v>
      </c>
      <c r="H18" s="84">
        <v>9.3049999999999997</v>
      </c>
      <c r="I18" s="84">
        <v>9.4339999999999993</v>
      </c>
      <c r="J18" s="84">
        <v>5.7729999999999997</v>
      </c>
      <c r="K18" s="84">
        <v>2.1829999999999998</v>
      </c>
      <c r="L18" s="84">
        <v>2.5089999999999999</v>
      </c>
      <c r="M18" s="84">
        <v>0.66</v>
      </c>
      <c r="N18" s="84">
        <v>1.2829999999999999</v>
      </c>
      <c r="O18" s="84">
        <v>0.24299999999999999</v>
      </c>
      <c r="P18" s="364">
        <v>0</v>
      </c>
      <c r="Q18" s="84">
        <v>132.006</v>
      </c>
      <c r="R18" s="84">
        <v>22.106999999999999</v>
      </c>
      <c r="S18" s="84">
        <v>-0.86699999999999999</v>
      </c>
      <c r="T18" s="84">
        <v>3.601</v>
      </c>
      <c r="U18" s="84">
        <v>36.323</v>
      </c>
      <c r="V18" s="84">
        <v>7.6079999999999997</v>
      </c>
      <c r="W18" s="84">
        <v>1.458</v>
      </c>
      <c r="X18" s="84">
        <v>0</v>
      </c>
      <c r="Y18" s="84">
        <v>4.2000000000000003E-2</v>
      </c>
      <c r="Z18" s="84">
        <v>3.0640000000000001</v>
      </c>
      <c r="AA18" s="84">
        <v>2.7160000000000002</v>
      </c>
      <c r="AB18" s="84">
        <v>97.747</v>
      </c>
      <c r="AC18" s="84">
        <v>25.562999999999999</v>
      </c>
      <c r="AD18" s="84">
        <v>16.004999999999999</v>
      </c>
      <c r="AE18" s="84">
        <v>48.741999999999997</v>
      </c>
      <c r="AF18" s="84">
        <v>38.43100000000004</v>
      </c>
      <c r="AG18" s="84">
        <v>603.40899999999999</v>
      </c>
      <c r="AH18" s="235">
        <v>540.76800000000003</v>
      </c>
      <c r="AI18" s="118"/>
      <c r="AJ18" s="118"/>
    </row>
    <row r="19" spans="1:36" s="122" customFormat="1">
      <c r="B19" s="344" t="s">
        <v>55</v>
      </c>
      <c r="C19" s="84">
        <v>98.097999999999999</v>
      </c>
      <c r="D19" s="84">
        <v>16.106000000000002</v>
      </c>
      <c r="E19" s="84">
        <v>26.797999999999998</v>
      </c>
      <c r="F19" s="84">
        <v>6.125</v>
      </c>
      <c r="G19" s="84">
        <v>2.794</v>
      </c>
      <c r="H19" s="84">
        <v>9.8780000000000001</v>
      </c>
      <c r="I19" s="84">
        <v>10.18</v>
      </c>
      <c r="J19" s="84">
        <v>5.9210000000000003</v>
      </c>
      <c r="K19" s="84">
        <v>2.637</v>
      </c>
      <c r="L19" s="84">
        <v>3.0019999999999998</v>
      </c>
      <c r="M19" s="84">
        <v>0.67800000000000005</v>
      </c>
      <c r="N19" s="84">
        <v>1.4710000000000001</v>
      </c>
      <c r="O19" s="84">
        <v>0.34100000000000003</v>
      </c>
      <c r="P19" s="364">
        <v>0</v>
      </c>
      <c r="Q19" s="84">
        <v>133.91499999999999</v>
      </c>
      <c r="R19" s="84">
        <v>20.332999999999998</v>
      </c>
      <c r="S19" s="84">
        <v>-1.546</v>
      </c>
      <c r="T19" s="84">
        <v>4.3369999999999997</v>
      </c>
      <c r="U19" s="84">
        <v>34.216999999999999</v>
      </c>
      <c r="V19" s="84">
        <v>7.52</v>
      </c>
      <c r="W19" s="84">
        <v>2.032</v>
      </c>
      <c r="X19" s="84">
        <v>0</v>
      </c>
      <c r="Y19" s="84">
        <v>2.3820000000000001</v>
      </c>
      <c r="Z19" s="84">
        <v>3.113</v>
      </c>
      <c r="AA19" s="84">
        <v>2.9049999999999998</v>
      </c>
      <c r="AB19" s="84">
        <v>101.59699999999999</v>
      </c>
      <c r="AC19" s="84">
        <v>25.777000000000001</v>
      </c>
      <c r="AD19" s="84">
        <v>16.867999999999999</v>
      </c>
      <c r="AE19" s="84">
        <v>50.597000000000001</v>
      </c>
      <c r="AF19" s="84">
        <v>36.84699999999998</v>
      </c>
      <c r="AG19" s="84">
        <v>624.923</v>
      </c>
      <c r="AH19" s="235">
        <v>559.61800000000005</v>
      </c>
      <c r="AI19" s="118"/>
      <c r="AJ19" s="118"/>
    </row>
    <row r="20" spans="1:36" s="122" customFormat="1">
      <c r="A20" s="131"/>
      <c r="B20" s="344" t="s">
        <v>56</v>
      </c>
      <c r="C20" s="84">
        <v>100.694</v>
      </c>
      <c r="D20" s="84">
        <v>16.617999999999999</v>
      </c>
      <c r="E20" s="84">
        <v>26.571000000000002</v>
      </c>
      <c r="F20" s="84">
        <v>6.907</v>
      </c>
      <c r="G20" s="84">
        <v>2.2330000000000001</v>
      </c>
      <c r="H20" s="84">
        <v>9.59</v>
      </c>
      <c r="I20" s="84">
        <v>10.138999999999999</v>
      </c>
      <c r="J20" s="84">
        <v>5.9870000000000001</v>
      </c>
      <c r="K20" s="84">
        <v>2.8180000000000001</v>
      </c>
      <c r="L20" s="84">
        <v>3.0329999999999999</v>
      </c>
      <c r="M20" s="84">
        <v>0.65400000000000003</v>
      </c>
      <c r="N20" s="84">
        <v>2.4630000000000001</v>
      </c>
      <c r="O20" s="84">
        <v>0.25800000000000001</v>
      </c>
      <c r="P20" s="364">
        <v>0</v>
      </c>
      <c r="Q20" s="84">
        <v>132.559</v>
      </c>
      <c r="R20" s="84">
        <v>20.550999999999998</v>
      </c>
      <c r="S20" s="84">
        <v>-0.81899999999999995</v>
      </c>
      <c r="T20" s="84">
        <v>3.927</v>
      </c>
      <c r="U20" s="84">
        <v>36.533999999999999</v>
      </c>
      <c r="V20" s="84">
        <v>4.2140000000000004</v>
      </c>
      <c r="W20" s="84">
        <v>1.7370000000000001</v>
      </c>
      <c r="X20" s="84">
        <v>0</v>
      </c>
      <c r="Y20" s="84">
        <v>1.7729999999999999</v>
      </c>
      <c r="Z20" s="84">
        <v>3.085</v>
      </c>
      <c r="AA20" s="84">
        <v>3.1059999999999999</v>
      </c>
      <c r="AB20" s="84">
        <v>104.483</v>
      </c>
      <c r="AC20" s="84">
        <v>26.146000000000001</v>
      </c>
      <c r="AD20" s="84">
        <v>17.716000000000001</v>
      </c>
      <c r="AE20" s="84">
        <v>53.003999999999998</v>
      </c>
      <c r="AF20" s="84">
        <v>40.812999999999988</v>
      </c>
      <c r="AG20" s="84">
        <v>636.79399999999998</v>
      </c>
      <c r="AH20" s="235">
        <v>565.75599999999997</v>
      </c>
      <c r="AI20" s="118"/>
      <c r="AJ20" s="118"/>
    </row>
    <row r="21" spans="1:36" s="122" customFormat="1">
      <c r="B21" s="344" t="s">
        <v>57</v>
      </c>
      <c r="C21" s="84">
        <v>106.455</v>
      </c>
      <c r="D21" s="84">
        <v>17.137</v>
      </c>
      <c r="E21" s="84">
        <v>26.882000000000001</v>
      </c>
      <c r="F21" s="84">
        <v>9.3729999999999993</v>
      </c>
      <c r="G21" s="84">
        <v>3.1080000000000001</v>
      </c>
      <c r="H21" s="84">
        <v>9.5559999999999992</v>
      </c>
      <c r="I21" s="84">
        <v>10.308</v>
      </c>
      <c r="J21" s="84">
        <v>6.1050000000000004</v>
      </c>
      <c r="K21" s="84">
        <v>3.0030000000000001</v>
      </c>
      <c r="L21" s="84">
        <v>3.0179999999999998</v>
      </c>
      <c r="M21" s="84">
        <v>1.1879999999999999</v>
      </c>
      <c r="N21" s="84">
        <v>3.1280000000000001</v>
      </c>
      <c r="O21" s="84">
        <v>0.35499999999999998</v>
      </c>
      <c r="P21" s="364">
        <v>0</v>
      </c>
      <c r="Q21" s="84">
        <v>135.48099999999999</v>
      </c>
      <c r="R21" s="84">
        <v>20.853999999999999</v>
      </c>
      <c r="S21" s="84">
        <v>1.2829999999999999</v>
      </c>
      <c r="T21" s="84">
        <v>3.9079999999999999</v>
      </c>
      <c r="U21" s="84">
        <v>37.360999999999997</v>
      </c>
      <c r="V21" s="84">
        <v>3.31</v>
      </c>
      <c r="W21" s="84">
        <v>1.1180000000000001</v>
      </c>
      <c r="X21" s="84">
        <v>0</v>
      </c>
      <c r="Y21" s="84">
        <v>2.4300000000000002</v>
      </c>
      <c r="Z21" s="84">
        <v>3.12</v>
      </c>
      <c r="AA21" s="84">
        <v>3.4009999999999998</v>
      </c>
      <c r="AB21" s="84">
        <v>107.306</v>
      </c>
      <c r="AC21" s="84">
        <v>27.364000000000001</v>
      </c>
      <c r="AD21" s="84">
        <v>19.036000000000001</v>
      </c>
      <c r="AE21" s="84">
        <v>55.381999999999998</v>
      </c>
      <c r="AF21" s="84">
        <v>42.859000000000037</v>
      </c>
      <c r="AG21" s="84">
        <v>663.82899999999995</v>
      </c>
      <c r="AH21" s="235">
        <v>589.649</v>
      </c>
      <c r="AI21" s="118"/>
      <c r="AJ21" s="118"/>
    </row>
    <row r="22" spans="1:36" s="122" customFormat="1">
      <c r="B22" s="345" t="s">
        <v>58</v>
      </c>
      <c r="C22" s="84">
        <v>111.176</v>
      </c>
      <c r="D22" s="84">
        <v>17.14</v>
      </c>
      <c r="E22" s="84">
        <v>27.155999999999999</v>
      </c>
      <c r="F22" s="84">
        <v>10.853999999999999</v>
      </c>
      <c r="G22" s="84">
        <v>2.9249999999999998</v>
      </c>
      <c r="H22" s="84">
        <v>9.2509999999999994</v>
      </c>
      <c r="I22" s="84">
        <v>10.449</v>
      </c>
      <c r="J22" s="84">
        <v>5.8940000000000001</v>
      </c>
      <c r="K22" s="84">
        <v>3.2050000000000001</v>
      </c>
      <c r="L22" s="84">
        <v>2.9729999999999999</v>
      </c>
      <c r="M22" s="84">
        <v>1.647</v>
      </c>
      <c r="N22" s="84">
        <v>3.6560000000000001</v>
      </c>
      <c r="O22" s="84">
        <v>0.44800000000000001</v>
      </c>
      <c r="P22" s="364">
        <v>0</v>
      </c>
      <c r="Q22" s="84">
        <v>140.001</v>
      </c>
      <c r="R22" s="84">
        <v>23.643999999999998</v>
      </c>
      <c r="S22" s="84">
        <v>-2.5999999999999999E-2</v>
      </c>
      <c r="T22" s="84">
        <v>5.5590000000000002</v>
      </c>
      <c r="U22" s="84">
        <v>42.726999999999997</v>
      </c>
      <c r="V22" s="84">
        <v>1.544</v>
      </c>
      <c r="W22" s="84">
        <v>7.6999999999999999E-2</v>
      </c>
      <c r="X22" s="84">
        <v>0</v>
      </c>
      <c r="Y22" s="84">
        <v>3.117</v>
      </c>
      <c r="Z22" s="84">
        <v>3.137</v>
      </c>
      <c r="AA22" s="84">
        <v>3.802</v>
      </c>
      <c r="AB22" s="84">
        <v>110.26</v>
      </c>
      <c r="AC22" s="84">
        <v>28.143999999999998</v>
      </c>
      <c r="AD22" s="84">
        <v>20.596</v>
      </c>
      <c r="AE22" s="84">
        <v>57.311</v>
      </c>
      <c r="AF22" s="84">
        <v>43.960999999999899</v>
      </c>
      <c r="AG22" s="84">
        <v>690.62800000000004</v>
      </c>
      <c r="AH22" s="235">
        <v>611.68399999999997</v>
      </c>
      <c r="AI22" s="118"/>
      <c r="AJ22" s="118"/>
    </row>
    <row r="23" spans="1:36" s="122" customFormat="1">
      <c r="B23" s="345" t="s">
        <v>59</v>
      </c>
      <c r="C23" s="132">
        <v>116.152</v>
      </c>
      <c r="D23" s="132">
        <v>17.800999999999998</v>
      </c>
      <c r="E23" s="132">
        <v>27.622</v>
      </c>
      <c r="F23" s="132">
        <v>11.273999999999999</v>
      </c>
      <c r="G23" s="132">
        <v>3.323</v>
      </c>
      <c r="H23" s="132">
        <v>9.1059999999999999</v>
      </c>
      <c r="I23" s="132">
        <v>10.696999999999999</v>
      </c>
      <c r="J23" s="132">
        <v>5.9059999999999997</v>
      </c>
      <c r="K23" s="132">
        <v>3.04</v>
      </c>
      <c r="L23" s="132">
        <v>3.7170000000000001</v>
      </c>
      <c r="M23" s="132">
        <v>1.7729999999999999</v>
      </c>
      <c r="N23" s="132">
        <v>4.5259999999999998</v>
      </c>
      <c r="O23" s="132">
        <v>0.503</v>
      </c>
      <c r="P23" s="113">
        <v>0</v>
      </c>
      <c r="Q23" s="84">
        <v>146.15899999999999</v>
      </c>
      <c r="R23" s="84">
        <v>24.327999999999999</v>
      </c>
      <c r="S23" s="84">
        <v>-1.613</v>
      </c>
      <c r="T23" s="132">
        <v>7.06</v>
      </c>
      <c r="U23" s="132">
        <v>44.390999999999998</v>
      </c>
      <c r="V23" s="132">
        <v>0.41</v>
      </c>
      <c r="W23" s="132">
        <v>-0.56200000000000006</v>
      </c>
      <c r="X23" s="84">
        <v>0</v>
      </c>
      <c r="Y23" s="132">
        <v>3.198</v>
      </c>
      <c r="Z23" s="132">
        <v>3.1150000000000002</v>
      </c>
      <c r="AA23" s="132">
        <v>4.6500000000000004</v>
      </c>
      <c r="AB23" s="132">
        <v>114.205</v>
      </c>
      <c r="AC23" s="132">
        <v>28.986000000000001</v>
      </c>
      <c r="AD23" s="132">
        <v>20.914999999999999</v>
      </c>
      <c r="AE23" s="132">
        <v>58.905000000000001</v>
      </c>
      <c r="AF23" s="84">
        <v>44.491000000000099</v>
      </c>
      <c r="AG23" s="132">
        <v>714.07799999999997</v>
      </c>
      <c r="AH23" s="346">
        <v>633.75199999999995</v>
      </c>
      <c r="AI23" s="118"/>
      <c r="AJ23" s="118"/>
    </row>
    <row r="24" spans="1:36" s="122" customFormat="1">
      <c r="B24" s="345" t="s">
        <v>60</v>
      </c>
      <c r="C24" s="132">
        <v>121.973</v>
      </c>
      <c r="D24" s="132">
        <v>17.510000000000002</v>
      </c>
      <c r="E24" s="132">
        <v>27.937000000000001</v>
      </c>
      <c r="F24" s="132">
        <v>12.407999999999999</v>
      </c>
      <c r="G24" s="132">
        <v>3.7149999999999999</v>
      </c>
      <c r="H24" s="132">
        <v>8.6809999999999992</v>
      </c>
      <c r="I24" s="132">
        <v>11.117000000000001</v>
      </c>
      <c r="J24" s="132">
        <v>5.9809999999999999</v>
      </c>
      <c r="K24" s="132">
        <v>3.2109999999999999</v>
      </c>
      <c r="L24" s="132">
        <v>4.907</v>
      </c>
      <c r="M24" s="132">
        <v>1.911</v>
      </c>
      <c r="N24" s="132">
        <v>5.1719999999999997</v>
      </c>
      <c r="O24" s="132">
        <v>0.35299999999999998</v>
      </c>
      <c r="P24" s="113">
        <v>0.13800000000000001</v>
      </c>
      <c r="Q24" s="84">
        <v>149.73500000000001</v>
      </c>
      <c r="R24" s="84">
        <v>29.292000000000002</v>
      </c>
      <c r="S24" s="84">
        <v>-2.0760000000000001</v>
      </c>
      <c r="T24" s="132">
        <v>8.5609999999999999</v>
      </c>
      <c r="U24" s="132">
        <v>53.044000000000004</v>
      </c>
      <c r="V24" s="132">
        <v>0.622</v>
      </c>
      <c r="W24" s="132">
        <v>-0.65300000000000002</v>
      </c>
      <c r="X24" s="84">
        <v>0</v>
      </c>
      <c r="Y24" s="132">
        <v>3</v>
      </c>
      <c r="Z24" s="132">
        <v>3.1629999999999998</v>
      </c>
      <c r="AA24" s="132">
        <v>4.8230000000000004</v>
      </c>
      <c r="AB24" s="132">
        <v>125.97799999999999</v>
      </c>
      <c r="AC24" s="132">
        <v>30.361000000000001</v>
      </c>
      <c r="AD24" s="132">
        <v>20.065999999999999</v>
      </c>
      <c r="AE24" s="132">
        <v>60.631</v>
      </c>
      <c r="AF24" s="132">
        <v>46.011000000000081</v>
      </c>
      <c r="AG24" s="132">
        <v>757.572</v>
      </c>
      <c r="AH24" s="346">
        <v>676.48199999999997</v>
      </c>
      <c r="AI24" s="118"/>
      <c r="AJ24" s="118"/>
    </row>
    <row r="25" spans="1:36" s="131" customFormat="1">
      <c r="B25" s="345" t="s">
        <v>61</v>
      </c>
      <c r="C25" s="132">
        <v>126.291</v>
      </c>
      <c r="D25" s="132">
        <v>17.355</v>
      </c>
      <c r="E25" s="132">
        <v>27.878</v>
      </c>
      <c r="F25" s="132">
        <v>13.595000000000001</v>
      </c>
      <c r="G25" s="132">
        <v>3.5190000000000001</v>
      </c>
      <c r="H25" s="132">
        <v>8.766</v>
      </c>
      <c r="I25" s="132">
        <v>11.585000000000001</v>
      </c>
      <c r="J25" s="132">
        <v>6.3620000000000001</v>
      </c>
      <c r="K25" s="132">
        <v>3.36</v>
      </c>
      <c r="L25" s="132">
        <v>5.8979999999999997</v>
      </c>
      <c r="M25" s="132">
        <v>1.869</v>
      </c>
      <c r="N25" s="132">
        <v>6.4939999999999998</v>
      </c>
      <c r="O25" s="132">
        <v>0.32900000000000001</v>
      </c>
      <c r="P25" s="113">
        <v>0.219</v>
      </c>
      <c r="Q25" s="84">
        <v>154.92599999999999</v>
      </c>
      <c r="R25" s="84">
        <v>28.295000000000002</v>
      </c>
      <c r="S25" s="84">
        <v>-2.6120000000000001</v>
      </c>
      <c r="T25" s="132">
        <v>7.7930000000000001</v>
      </c>
      <c r="U25" s="132">
        <v>53.747999999999998</v>
      </c>
      <c r="V25" s="132">
        <v>1.7929999999999999</v>
      </c>
      <c r="W25" s="132">
        <v>-0.56799999999999995</v>
      </c>
      <c r="X25" s="84">
        <v>0</v>
      </c>
      <c r="Y25" s="132">
        <v>2.6040000000000001</v>
      </c>
      <c r="Z25" s="132">
        <v>3.181</v>
      </c>
      <c r="AA25" s="132">
        <v>5.2039999999999997</v>
      </c>
      <c r="AB25" s="132">
        <v>131.78100000000001</v>
      </c>
      <c r="AC25" s="132">
        <v>32.134</v>
      </c>
      <c r="AD25" s="132">
        <v>21.012</v>
      </c>
      <c r="AE25" s="132">
        <v>59.338999999999999</v>
      </c>
      <c r="AF25" s="132">
        <v>48.510000000000105</v>
      </c>
      <c r="AG25" s="132">
        <v>780.66</v>
      </c>
      <c r="AH25" s="346">
        <v>700.471</v>
      </c>
      <c r="AI25" s="347"/>
      <c r="AJ25" s="347"/>
    </row>
    <row r="26" spans="1:36" s="122" customFormat="1">
      <c r="B26" s="345" t="s">
        <v>166</v>
      </c>
      <c r="C26" s="132">
        <v>133.49700000000001</v>
      </c>
      <c r="D26" s="132">
        <v>18.306000000000001</v>
      </c>
      <c r="E26" s="132">
        <v>27.992999999999999</v>
      </c>
      <c r="F26" s="132">
        <v>12.888</v>
      </c>
      <c r="G26" s="132">
        <v>3.6190000000000002</v>
      </c>
      <c r="H26" s="132">
        <v>9.1519999999999992</v>
      </c>
      <c r="I26" s="132">
        <v>12.097</v>
      </c>
      <c r="J26" s="132">
        <v>6.6509999999999998</v>
      </c>
      <c r="K26" s="132">
        <v>3.6320000000000001</v>
      </c>
      <c r="L26" s="132">
        <v>6.306</v>
      </c>
      <c r="M26" s="132">
        <v>1.9079999999999999</v>
      </c>
      <c r="N26" s="132">
        <v>7.4870000000000001</v>
      </c>
      <c r="O26" s="132">
        <v>0.27400000000000002</v>
      </c>
      <c r="P26" s="113">
        <v>1.2E-2</v>
      </c>
      <c r="Q26" s="84">
        <v>163.47</v>
      </c>
      <c r="R26" s="84">
        <v>31.355</v>
      </c>
      <c r="S26" s="84">
        <v>-2.3199999999999998</v>
      </c>
      <c r="T26" s="132">
        <v>9.1910000000000007</v>
      </c>
      <c r="U26" s="132">
        <v>54.973999999999997</v>
      </c>
      <c r="V26" s="132">
        <v>1.867</v>
      </c>
      <c r="W26" s="132">
        <v>-0.74399999999999999</v>
      </c>
      <c r="X26" s="84">
        <v>0</v>
      </c>
      <c r="Y26" s="132">
        <v>2.5230000000000001</v>
      </c>
      <c r="Z26" s="132">
        <v>3.2269999999999999</v>
      </c>
      <c r="AA26" s="132">
        <v>5.36</v>
      </c>
      <c r="AB26" s="132">
        <v>137.68</v>
      </c>
      <c r="AC26" s="132">
        <v>34.832000000000001</v>
      </c>
      <c r="AD26" s="132">
        <v>21.949000000000002</v>
      </c>
      <c r="AE26" s="132">
        <v>56.573</v>
      </c>
      <c r="AF26" s="132">
        <v>49.689000000000078</v>
      </c>
      <c r="AG26" s="132">
        <v>813.44799999999998</v>
      </c>
      <c r="AH26" s="346">
        <v>735.24</v>
      </c>
      <c r="AI26" s="118"/>
      <c r="AJ26" s="118"/>
    </row>
    <row r="27" spans="1:36" s="122" customFormat="1">
      <c r="B27" s="345" t="s">
        <v>177</v>
      </c>
      <c r="C27" s="132">
        <v>134.74299999999999</v>
      </c>
      <c r="D27" s="132">
        <v>18.98</v>
      </c>
      <c r="E27" s="132">
        <v>27.571999999999999</v>
      </c>
      <c r="F27" s="132">
        <v>12.548999999999999</v>
      </c>
      <c r="G27" s="132">
        <v>3.617</v>
      </c>
      <c r="H27" s="132">
        <v>9.6929999999999996</v>
      </c>
      <c r="I27" s="132">
        <v>12.023999999999999</v>
      </c>
      <c r="J27" s="132">
        <v>6.984</v>
      </c>
      <c r="K27" s="132">
        <v>3.6549999999999998</v>
      </c>
      <c r="L27" s="132">
        <v>6.48</v>
      </c>
      <c r="M27" s="132">
        <v>2.0009999999999999</v>
      </c>
      <c r="N27" s="132">
        <v>8.0250000000000004</v>
      </c>
      <c r="O27" s="132">
        <v>1.581</v>
      </c>
      <c r="P27" s="113">
        <v>5.0000000000000001E-3</v>
      </c>
      <c r="Q27" s="84">
        <v>164.20400000000001</v>
      </c>
      <c r="R27" s="84">
        <v>32.009</v>
      </c>
      <c r="S27" s="84">
        <v>-3.6760000000000002</v>
      </c>
      <c r="T27" s="132">
        <v>9.827</v>
      </c>
      <c r="U27" s="132">
        <v>50.361999999999995</v>
      </c>
      <c r="V27" s="132">
        <v>0.98399999999999999</v>
      </c>
      <c r="W27" s="132">
        <v>-0.40899999999999997</v>
      </c>
      <c r="X27" s="84">
        <v>0</v>
      </c>
      <c r="Y27" s="132">
        <v>2.5230000000000001</v>
      </c>
      <c r="Z27" s="132">
        <v>3.2589999999999999</v>
      </c>
      <c r="AA27" s="132">
        <v>5.1219999999999999</v>
      </c>
      <c r="AB27" s="132">
        <v>144.07400000000001</v>
      </c>
      <c r="AC27" s="132">
        <v>36.338999999999999</v>
      </c>
      <c r="AD27" s="132">
        <v>23.248999999999999</v>
      </c>
      <c r="AE27" s="132">
        <v>59.018999999999998</v>
      </c>
      <c r="AF27" s="132">
        <v>51.624999999999886</v>
      </c>
      <c r="AG27" s="132">
        <v>826.42</v>
      </c>
      <c r="AH27" s="346">
        <v>743.48599999999999</v>
      </c>
      <c r="AI27" s="118"/>
      <c r="AJ27" s="118"/>
    </row>
    <row r="28" spans="1:36" s="122" customFormat="1">
      <c r="A28" s="118"/>
      <c r="B28" s="348" t="s">
        <v>181</v>
      </c>
      <c r="C28" s="132">
        <v>117.411</v>
      </c>
      <c r="D28" s="132">
        <v>20.245999999999999</v>
      </c>
      <c r="E28" s="132">
        <v>20.934000000000001</v>
      </c>
      <c r="F28" s="132">
        <v>9.5250000000000004</v>
      </c>
      <c r="G28" s="132">
        <v>3.6789999999999998</v>
      </c>
      <c r="H28" s="132">
        <v>9.7880000000000003</v>
      </c>
      <c r="I28" s="132">
        <v>12.156000000000001</v>
      </c>
      <c r="J28" s="132">
        <v>6.8979999999999997</v>
      </c>
      <c r="K28" s="132">
        <v>0.32900000000000001</v>
      </c>
      <c r="L28" s="132">
        <v>6.306</v>
      </c>
      <c r="M28" s="132">
        <v>1.7909999999999999</v>
      </c>
      <c r="N28" s="132">
        <v>8.4760000000000009</v>
      </c>
      <c r="O28" s="132">
        <v>1.284</v>
      </c>
      <c r="P28" s="113">
        <v>0.14000000000000001</v>
      </c>
      <c r="Q28" s="84">
        <v>168.23500000000001</v>
      </c>
      <c r="R28" s="84">
        <v>31.187999999999999</v>
      </c>
      <c r="S28" s="84">
        <v>-4.117</v>
      </c>
      <c r="T28" s="132">
        <v>11.131</v>
      </c>
      <c r="U28" s="132">
        <v>54.516999999999996</v>
      </c>
      <c r="V28" s="132">
        <v>0.69099999999999995</v>
      </c>
      <c r="W28" s="132">
        <v>-0.24099999999999999</v>
      </c>
      <c r="X28" s="84">
        <v>0</v>
      </c>
      <c r="Y28" s="132">
        <v>1.9019999999999999</v>
      </c>
      <c r="Z28" s="132">
        <v>3.6669999999999998</v>
      </c>
      <c r="AA28" s="132">
        <v>5.327</v>
      </c>
      <c r="AB28" s="132">
        <v>144.589</v>
      </c>
      <c r="AC28" s="132">
        <v>37.576999999999998</v>
      </c>
      <c r="AD28" s="132">
        <v>23.989000000000001</v>
      </c>
      <c r="AE28" s="132">
        <v>59.671999999999997</v>
      </c>
      <c r="AF28" s="132">
        <v>36.274000000000115</v>
      </c>
      <c r="AG28" s="132">
        <v>793.36400000000003</v>
      </c>
      <c r="AH28" s="346">
        <v>709.428</v>
      </c>
      <c r="AI28" s="147"/>
      <c r="AJ28" s="118"/>
    </row>
    <row r="29" spans="1:36" s="118" customFormat="1">
      <c r="A29" s="148"/>
      <c r="B29" s="155" t="s">
        <v>239</v>
      </c>
      <c r="C29" s="158">
        <v>143.298</v>
      </c>
      <c r="D29" s="158">
        <v>22.43</v>
      </c>
      <c r="E29" s="158">
        <v>25.943000000000001</v>
      </c>
      <c r="F29" s="158">
        <v>15.417</v>
      </c>
      <c r="G29" s="158">
        <v>4.3710000000000004</v>
      </c>
      <c r="H29" s="158">
        <v>10.191000000000001</v>
      </c>
      <c r="I29" s="158">
        <v>13.179</v>
      </c>
      <c r="J29" s="158">
        <v>7.133</v>
      </c>
      <c r="K29" s="158">
        <v>1.1890000000000001</v>
      </c>
      <c r="L29" s="158">
        <v>6.7919999999999998</v>
      </c>
      <c r="M29" s="158">
        <v>1.9470000000000001</v>
      </c>
      <c r="N29" s="158">
        <v>6.5839999999999996</v>
      </c>
      <c r="O29" s="158">
        <v>1.036</v>
      </c>
      <c r="P29" s="157">
        <v>0.22</v>
      </c>
      <c r="Q29" s="349">
        <v>192.60599999999999</v>
      </c>
      <c r="R29" s="349">
        <v>37.027999999999999</v>
      </c>
      <c r="S29" s="349">
        <v>-4.6420000000000003</v>
      </c>
      <c r="T29" s="158">
        <v>15.266999999999999</v>
      </c>
      <c r="U29" s="158">
        <v>66.135999999999996</v>
      </c>
      <c r="V29" s="158">
        <v>3.121</v>
      </c>
      <c r="W29" s="158">
        <v>-0.55200000000000005</v>
      </c>
      <c r="X29" s="158">
        <v>0</v>
      </c>
      <c r="Y29" s="158">
        <v>1.341</v>
      </c>
      <c r="Z29" s="158">
        <v>3.8319999999999999</v>
      </c>
      <c r="AA29" s="158">
        <v>6.056</v>
      </c>
      <c r="AB29" s="158">
        <v>160.88499999999999</v>
      </c>
      <c r="AC29" s="158">
        <v>39.97</v>
      </c>
      <c r="AD29" s="158">
        <v>24.148</v>
      </c>
      <c r="AE29" s="158">
        <v>62.198999999999998</v>
      </c>
      <c r="AF29" s="158">
        <v>49.547999999999888</v>
      </c>
      <c r="AG29" s="158">
        <v>916.673</v>
      </c>
      <c r="AH29" s="350">
        <v>827.75400000000002</v>
      </c>
      <c r="AI29" s="147"/>
    </row>
    <row r="30" spans="1:36" s="122" customFormat="1">
      <c r="B30" s="351" t="s">
        <v>273</v>
      </c>
      <c r="C30" s="166">
        <v>156.73423360835497</v>
      </c>
      <c r="D30" s="166">
        <v>22.96898802008856</v>
      </c>
      <c r="E30" s="166">
        <v>25.019070026211278</v>
      </c>
      <c r="F30" s="166">
        <v>17.144627832626497</v>
      </c>
      <c r="G30" s="166">
        <v>4.0486514734399304</v>
      </c>
      <c r="H30" s="166">
        <v>10.730069764311535</v>
      </c>
      <c r="I30" s="166">
        <v>12.560726820339603</v>
      </c>
      <c r="J30" s="166">
        <v>7.2469910532036694</v>
      </c>
      <c r="K30" s="166">
        <v>3.4890181140496033</v>
      </c>
      <c r="L30" s="166">
        <v>7.4372494629785288</v>
      </c>
      <c r="M30" s="166">
        <v>2.1236253937345579</v>
      </c>
      <c r="N30" s="166">
        <v>3.7435398655515604</v>
      </c>
      <c r="O30" s="166">
        <v>6.0858720461805254</v>
      </c>
      <c r="P30" s="146">
        <v>0.09</v>
      </c>
      <c r="Q30" s="166">
        <v>211.57332043374569</v>
      </c>
      <c r="R30" s="166">
        <v>40.840086938459471</v>
      </c>
      <c r="S30" s="166">
        <v>-4.8975758945652634</v>
      </c>
      <c r="T30" s="166">
        <v>15.875748013433</v>
      </c>
      <c r="U30" s="166">
        <v>69.076985999559994</v>
      </c>
      <c r="V30" s="166">
        <v>8.1724905434919908</v>
      </c>
      <c r="W30" s="166">
        <v>-0.42268377049429379</v>
      </c>
      <c r="X30" s="166">
        <v>7.1896269996088922</v>
      </c>
      <c r="Y30" s="166">
        <v>1.2958084556797782</v>
      </c>
      <c r="Z30" s="166">
        <v>3.7842000000000002</v>
      </c>
      <c r="AA30" s="166">
        <v>6.722999999899999</v>
      </c>
      <c r="AB30" s="166">
        <v>174.60082348543796</v>
      </c>
      <c r="AC30" s="166">
        <v>42.037801113692417</v>
      </c>
      <c r="AD30" s="166">
        <v>31.995968282903522</v>
      </c>
      <c r="AE30" s="166">
        <v>61.665041057485929</v>
      </c>
      <c r="AF30" s="166">
        <v>55.925192893736067</v>
      </c>
      <c r="AG30" s="166">
        <v>1004.8584980331459</v>
      </c>
      <c r="AH30" s="352">
        <v>909.63004444857302</v>
      </c>
      <c r="AI30" s="118"/>
      <c r="AJ30" s="118"/>
    </row>
    <row r="31" spans="1:36" s="122" customFormat="1">
      <c r="B31" s="351" t="s">
        <v>275</v>
      </c>
      <c r="C31" s="166">
        <v>158.14896492872344</v>
      </c>
      <c r="D31" s="166">
        <v>24.202753916868716</v>
      </c>
      <c r="E31" s="166">
        <v>30.205987433304504</v>
      </c>
      <c r="F31" s="166">
        <v>12.562166921185391</v>
      </c>
      <c r="G31" s="166">
        <v>4.0185903830211771</v>
      </c>
      <c r="H31" s="166">
        <v>11.423983106392376</v>
      </c>
      <c r="I31" s="166">
        <v>13.664162192027915</v>
      </c>
      <c r="J31" s="166">
        <v>8.0880841367862253</v>
      </c>
      <c r="K31" s="166">
        <v>3.8296759297141296</v>
      </c>
      <c r="L31" s="166">
        <v>7.7402698639362741</v>
      </c>
      <c r="M31" s="166">
        <v>2.0581785479806149</v>
      </c>
      <c r="N31" s="166">
        <v>5.1743822646377033</v>
      </c>
      <c r="O31" s="166">
        <v>6.0500120364089138</v>
      </c>
      <c r="P31" s="146">
        <v>-0.03</v>
      </c>
      <c r="Q31" s="166">
        <v>224.89489469091893</v>
      </c>
      <c r="R31" s="166">
        <v>43.410422642455849</v>
      </c>
      <c r="S31" s="166">
        <v>-5.3526582560867828</v>
      </c>
      <c r="T31" s="166">
        <v>14.461793167637209</v>
      </c>
      <c r="U31" s="166">
        <v>83.841114245932545</v>
      </c>
      <c r="V31" s="166">
        <v>10.250574773234353</v>
      </c>
      <c r="W31" s="166">
        <v>-0.32044705377200133</v>
      </c>
      <c r="X31" s="166">
        <v>10.809827234559718</v>
      </c>
      <c r="Y31" s="166">
        <v>1.2534257623105132</v>
      </c>
      <c r="Z31" s="166">
        <v>3.7524000000000002</v>
      </c>
      <c r="AA31" s="166">
        <v>6.7635133391392666</v>
      </c>
      <c r="AB31" s="166">
        <v>168.46275851624625</v>
      </c>
      <c r="AC31" s="166">
        <v>44.210318968738775</v>
      </c>
      <c r="AD31" s="166">
        <v>41.884934858226785</v>
      </c>
      <c r="AE31" s="166">
        <v>64.727546571016248</v>
      </c>
      <c r="AF31" s="166">
        <v>58.558434950410856</v>
      </c>
      <c r="AG31" s="166">
        <v>1058.746066071956</v>
      </c>
      <c r="AH31" s="352">
        <v>950.11810358944138</v>
      </c>
      <c r="AI31" s="118"/>
      <c r="AJ31" s="118"/>
    </row>
    <row r="32" spans="1:36">
      <c r="B32" s="351" t="s">
        <v>277</v>
      </c>
      <c r="C32" s="176">
        <v>162.24832534680723</v>
      </c>
      <c r="D32" s="166">
        <v>24.278547396984109</v>
      </c>
      <c r="E32" s="166">
        <v>30.210666773393676</v>
      </c>
      <c r="F32" s="166">
        <v>12.388950094918048</v>
      </c>
      <c r="G32" s="166">
        <v>4.126171442596771</v>
      </c>
      <c r="H32" s="166">
        <v>11.183023260826445</v>
      </c>
      <c r="I32" s="166">
        <v>14.178047812363069</v>
      </c>
      <c r="J32" s="166">
        <v>8.0405585674567774</v>
      </c>
      <c r="K32" s="166">
        <v>4.2750913984738856</v>
      </c>
      <c r="L32" s="166">
        <v>7.7521630896253093</v>
      </c>
      <c r="M32" s="166">
        <v>2.0900860182202958</v>
      </c>
      <c r="N32" s="166">
        <v>7.0989399552008088</v>
      </c>
      <c r="O32" s="166">
        <v>5.9213622594902722</v>
      </c>
      <c r="P32" s="146">
        <v>0.03</v>
      </c>
      <c r="Q32" s="166">
        <v>232.13204771802103</v>
      </c>
      <c r="R32" s="166">
        <v>51.20908690796297</v>
      </c>
      <c r="S32" s="166">
        <v>-5.530167524391902</v>
      </c>
      <c r="T32" s="166">
        <v>13.288522061317302</v>
      </c>
      <c r="U32" s="166">
        <v>94.391805257524808</v>
      </c>
      <c r="V32" s="166">
        <v>7.712331355495138</v>
      </c>
      <c r="W32" s="166">
        <v>-0.29774942728964071</v>
      </c>
      <c r="X32" s="166">
        <v>8.0058467258963102</v>
      </c>
      <c r="Y32" s="166">
        <v>1.2099505787433076</v>
      </c>
      <c r="Z32" s="166">
        <v>3.826871016760041</v>
      </c>
      <c r="AA32" s="166">
        <v>6.694320108264173</v>
      </c>
      <c r="AB32" s="166">
        <v>171.12612248178914</v>
      </c>
      <c r="AC32" s="166">
        <v>46.461329664223243</v>
      </c>
      <c r="AD32" s="166">
        <v>40.841692313056669</v>
      </c>
      <c r="AE32" s="166">
        <v>67.681718539469884</v>
      </c>
      <c r="AF32" s="166">
        <v>63.439232521369938</v>
      </c>
      <c r="AG32" s="166">
        <v>1096.0148937145693</v>
      </c>
      <c r="AH32" s="352">
        <v>985.48716468288512</v>
      </c>
    </row>
    <row r="33" spans="1:36">
      <c r="B33" s="351" t="s">
        <v>303</v>
      </c>
      <c r="C33" s="176">
        <v>167.43749682263388</v>
      </c>
      <c r="D33" s="166">
        <v>25.087388341333913</v>
      </c>
      <c r="E33" s="166">
        <v>29.525756600771583</v>
      </c>
      <c r="F33" s="166">
        <v>14.680254596552722</v>
      </c>
      <c r="G33" s="166">
        <v>4.2333392350350785</v>
      </c>
      <c r="H33" s="166">
        <v>10.698163080269367</v>
      </c>
      <c r="I33" s="166">
        <v>14.670741901677044</v>
      </c>
      <c r="J33" s="166">
        <v>8.2284730932796606</v>
      </c>
      <c r="K33" s="166">
        <v>4.4616338939983882</v>
      </c>
      <c r="L33" s="166">
        <v>7.7224943740094627</v>
      </c>
      <c r="M33" s="166">
        <v>2.2231259022087988</v>
      </c>
      <c r="N33" s="166">
        <v>9.0158794718542712</v>
      </c>
      <c r="O33" s="166">
        <v>5.8433872237387465</v>
      </c>
      <c r="P33" s="146">
        <v>2.5000000000000001E-2</v>
      </c>
      <c r="Q33" s="166">
        <v>240.07558385546528</v>
      </c>
      <c r="R33" s="166">
        <v>53.859672965590285</v>
      </c>
      <c r="S33" s="166">
        <v>-5.3931427420550317</v>
      </c>
      <c r="T33" s="166">
        <v>14.216136486945512</v>
      </c>
      <c r="U33" s="166">
        <v>98.142415389697334</v>
      </c>
      <c r="V33" s="166">
        <v>5.5461926017451848</v>
      </c>
      <c r="W33" s="166">
        <v>-0.21128464179062151</v>
      </c>
      <c r="X33" s="166">
        <v>5.9624287034008612</v>
      </c>
      <c r="Y33" s="166">
        <v>1.1981040419064468</v>
      </c>
      <c r="Z33" s="166">
        <v>3.8103022169754133</v>
      </c>
      <c r="AA33" s="166">
        <v>6.8349406852231862</v>
      </c>
      <c r="AB33" s="166">
        <v>175.72756822321574</v>
      </c>
      <c r="AC33" s="166">
        <v>48.897834473092686</v>
      </c>
      <c r="AD33" s="166">
        <v>35.899029619219881</v>
      </c>
      <c r="AE33" s="166">
        <v>69.834964476686636</v>
      </c>
      <c r="AF33" s="166">
        <v>64.032231287434229</v>
      </c>
      <c r="AG33" s="166">
        <v>1122.2861121801159</v>
      </c>
      <c r="AH33" s="352">
        <v>1014.3598361374335</v>
      </c>
    </row>
    <row r="34" spans="1:36">
      <c r="B34" s="351" t="s">
        <v>310</v>
      </c>
      <c r="C34" s="176">
        <v>171.43410741511804</v>
      </c>
      <c r="D34" s="166">
        <v>26.326724801320491</v>
      </c>
      <c r="E34" s="166">
        <v>29.087534963999012</v>
      </c>
      <c r="F34" s="166">
        <v>17.850600887478016</v>
      </c>
      <c r="G34" s="166">
        <v>4.3677275154913637</v>
      </c>
      <c r="H34" s="166">
        <v>10.429560751434535</v>
      </c>
      <c r="I34" s="166">
        <v>15.254294826183159</v>
      </c>
      <c r="J34" s="166">
        <v>8.4625517177245158</v>
      </c>
      <c r="K34" s="166">
        <v>4.6866495493901335</v>
      </c>
      <c r="L34" s="166">
        <v>7.80941591016978</v>
      </c>
      <c r="M34" s="166">
        <v>2.3220569760202858</v>
      </c>
      <c r="N34" s="166">
        <v>8.5204936122254704</v>
      </c>
      <c r="O34" s="166">
        <v>5.6378677557229624</v>
      </c>
      <c r="P34" s="146">
        <v>2.5000000000000001E-2</v>
      </c>
      <c r="Q34" s="166">
        <v>251.31343484835503</v>
      </c>
      <c r="R34" s="166">
        <v>56.997698859909399</v>
      </c>
      <c r="S34" s="166">
        <v>-5.399164005274419</v>
      </c>
      <c r="T34" s="166">
        <v>15.759552400751016</v>
      </c>
      <c r="U34" s="166">
        <v>101.84419143599139</v>
      </c>
      <c r="V34" s="166">
        <v>4.8767765849697273</v>
      </c>
      <c r="W34" s="166">
        <v>-0.15262893299776795</v>
      </c>
      <c r="X34" s="166">
        <v>5.5104270323435438</v>
      </c>
      <c r="Y34" s="166">
        <v>1.1895189462842104</v>
      </c>
      <c r="Z34" s="166">
        <v>3.8517797892527565</v>
      </c>
      <c r="AA34" s="166">
        <v>7.2818083929642237</v>
      </c>
      <c r="AB34" s="166">
        <v>181.74002871134962</v>
      </c>
      <c r="AC34" s="166">
        <v>51.446182994327195</v>
      </c>
      <c r="AD34" s="166">
        <v>34.063315640773546</v>
      </c>
      <c r="AE34" s="166">
        <v>72.186730927361793</v>
      </c>
      <c r="AF34" s="166">
        <v>64.64141274248459</v>
      </c>
      <c r="AG34" s="166">
        <v>1159.3656530511234</v>
      </c>
      <c r="AH34" s="352">
        <v>1050.8467163439095</v>
      </c>
    </row>
    <row r="35" spans="1:36" s="38" customFormat="1">
      <c r="B35" s="353" t="s">
        <v>318</v>
      </c>
      <c r="C35" s="179">
        <v>177.67901851706549</v>
      </c>
      <c r="D35" s="180">
        <v>27.269926455208164</v>
      </c>
      <c r="E35" s="180">
        <v>27.918058697054047</v>
      </c>
      <c r="F35" s="180">
        <v>20.194504917192557</v>
      </c>
      <c r="G35" s="180">
        <v>4.5074744896059364</v>
      </c>
      <c r="H35" s="180">
        <v>10.337110408147279</v>
      </c>
      <c r="I35" s="180">
        <v>15.968703930469543</v>
      </c>
      <c r="J35" s="180">
        <v>9.0435810224047906</v>
      </c>
      <c r="K35" s="180">
        <v>4.9930918866658702</v>
      </c>
      <c r="L35" s="180">
        <v>7.9235648810819699</v>
      </c>
      <c r="M35" s="180">
        <v>2.2971750531207205</v>
      </c>
      <c r="N35" s="180">
        <v>5.4320537192587546</v>
      </c>
      <c r="O35" s="180">
        <v>5.4713200692989004</v>
      </c>
      <c r="P35" s="181">
        <v>0.02</v>
      </c>
      <c r="Q35" s="180">
        <v>264.19483351208868</v>
      </c>
      <c r="R35" s="180">
        <v>60.843180709525043</v>
      </c>
      <c r="S35" s="180">
        <v>-5.8147893419039614</v>
      </c>
      <c r="T35" s="180">
        <v>17.904929829228362</v>
      </c>
      <c r="U35" s="180">
        <v>103.9189531210608</v>
      </c>
      <c r="V35" s="180">
        <v>3.9734027466813173</v>
      </c>
      <c r="W35" s="180">
        <v>-0.1114403173816913</v>
      </c>
      <c r="X35" s="180">
        <v>4.1367710016780288</v>
      </c>
      <c r="Y35" s="180">
        <v>1.1828791680281474</v>
      </c>
      <c r="Z35" s="180">
        <v>3.9250986574389715</v>
      </c>
      <c r="AA35" s="180">
        <v>7.8351354306232075</v>
      </c>
      <c r="AB35" s="180">
        <v>188.35121485216968</v>
      </c>
      <c r="AC35" s="180">
        <v>54.128927433454329</v>
      </c>
      <c r="AD35" s="180">
        <v>37.944924801163104</v>
      </c>
      <c r="AE35" s="180">
        <v>74.784905951408788</v>
      </c>
      <c r="AF35" s="180">
        <v>65.697033835723758</v>
      </c>
      <c r="AG35" s="180">
        <v>1201.9515454375608</v>
      </c>
      <c r="AH35" s="354">
        <v>1086.8119993563121</v>
      </c>
    </row>
    <row r="36" spans="1:36" s="118" customFormat="1">
      <c r="A36" s="122"/>
      <c r="B36" s="355" t="s">
        <v>127</v>
      </c>
      <c r="C36" s="386" t="s">
        <v>328</v>
      </c>
      <c r="D36" s="386"/>
      <c r="E36" s="386"/>
      <c r="F36" s="386"/>
      <c r="G36" s="386"/>
      <c r="H36" s="386"/>
      <c r="I36" s="386"/>
      <c r="J36" s="386"/>
      <c r="K36" s="386"/>
      <c r="L36" s="386"/>
      <c r="M36" s="386"/>
      <c r="N36" s="386"/>
      <c r="O36" s="386"/>
      <c r="P36" s="386"/>
      <c r="Q36" s="386"/>
      <c r="R36" s="386"/>
      <c r="S36" s="386"/>
      <c r="T36" s="386"/>
      <c r="U36" s="386"/>
      <c r="V36" s="386"/>
      <c r="W36" s="386"/>
      <c r="X36" s="386"/>
      <c r="Y36" s="386"/>
      <c r="Z36" s="386"/>
      <c r="AA36" s="386"/>
      <c r="AB36" s="386"/>
      <c r="AC36" s="386"/>
      <c r="AD36" s="386"/>
      <c r="AE36" s="386"/>
      <c r="AF36" s="193"/>
      <c r="AG36" s="193"/>
      <c r="AH36" s="194"/>
    </row>
    <row r="37" spans="1:36">
      <c r="B37" s="356"/>
      <c r="C37" s="386" t="s">
        <v>337</v>
      </c>
      <c r="D37" s="386"/>
      <c r="E37" s="386"/>
      <c r="F37" s="386"/>
      <c r="G37" s="386"/>
      <c r="H37" s="386"/>
      <c r="I37" s="386"/>
      <c r="J37" s="386"/>
      <c r="K37" s="386"/>
      <c r="L37" s="400"/>
      <c r="M37" s="400"/>
      <c r="N37" s="400"/>
      <c r="O37" s="400"/>
      <c r="P37" s="400"/>
      <c r="Q37" s="400"/>
      <c r="R37" s="400"/>
      <c r="S37" s="400"/>
      <c r="T37" s="400"/>
      <c r="U37" s="400"/>
      <c r="V37" s="400"/>
      <c r="W37" s="357"/>
      <c r="X37" s="357"/>
      <c r="Y37" s="38"/>
      <c r="Z37" s="38"/>
      <c r="AA37" s="38"/>
      <c r="AB37" s="357"/>
      <c r="AC37" s="38"/>
      <c r="AD37" s="38"/>
      <c r="AE37" s="38"/>
      <c r="AF37" s="38"/>
      <c r="AG37" s="38"/>
      <c r="AH37" s="198"/>
      <c r="AI37" s="38"/>
      <c r="AJ37" s="38"/>
    </row>
    <row r="38" spans="1:36">
      <c r="B38" s="356"/>
      <c r="C38" s="358" t="s">
        <v>338</v>
      </c>
      <c r="D38" s="358"/>
      <c r="E38" s="358"/>
      <c r="F38" s="358"/>
      <c r="G38" s="358"/>
      <c r="H38" s="358"/>
      <c r="I38" s="358"/>
      <c r="J38" s="358"/>
      <c r="K38" s="358"/>
      <c r="L38" s="359"/>
      <c r="M38" s="359"/>
      <c r="N38" s="359"/>
      <c r="O38" s="359"/>
      <c r="P38" s="359"/>
      <c r="Q38" s="359"/>
      <c r="R38" s="359"/>
      <c r="S38" s="359"/>
      <c r="T38" s="359"/>
      <c r="U38" s="359"/>
      <c r="V38" s="359"/>
      <c r="W38" s="359"/>
      <c r="X38" s="359"/>
      <c r="Y38" s="118"/>
      <c r="Z38" s="118"/>
      <c r="AA38" s="118"/>
      <c r="AB38" s="359"/>
      <c r="AC38" s="118"/>
      <c r="AD38" s="118"/>
      <c r="AE38" s="118"/>
      <c r="AF38" s="118"/>
      <c r="AG38" s="118"/>
      <c r="AH38" s="148"/>
      <c r="AI38" s="38"/>
      <c r="AJ38" s="38"/>
    </row>
    <row r="39" spans="1:36" ht="16.5" thickBot="1">
      <c r="B39" s="360"/>
      <c r="C39" s="361" t="s">
        <v>167</v>
      </c>
      <c r="D39" s="362"/>
      <c r="E39" s="362"/>
      <c r="F39" s="362"/>
      <c r="G39" s="362"/>
      <c r="H39" s="362"/>
      <c r="I39" s="362"/>
      <c r="J39" s="362"/>
      <c r="K39" s="362"/>
      <c r="L39" s="362"/>
      <c r="M39" s="362"/>
      <c r="N39" s="362"/>
      <c r="O39" s="362"/>
      <c r="P39" s="362"/>
      <c r="Q39" s="362"/>
      <c r="R39" s="362"/>
      <c r="S39" s="362"/>
      <c r="T39" s="362"/>
      <c r="U39" s="362"/>
      <c r="V39" s="362"/>
      <c r="W39" s="362"/>
      <c r="X39" s="362"/>
      <c r="Y39" s="362"/>
      <c r="Z39" s="362"/>
      <c r="AA39" s="362"/>
      <c r="AB39" s="362"/>
      <c r="AC39" s="362"/>
      <c r="AD39" s="362"/>
      <c r="AE39" s="362"/>
      <c r="AF39" s="362"/>
      <c r="AG39" s="362"/>
      <c r="AH39" s="363"/>
      <c r="AI39" s="38"/>
      <c r="AJ39" s="38"/>
    </row>
    <row r="40" spans="1:36">
      <c r="B40" s="207"/>
      <c r="AI40" s="38"/>
      <c r="AJ40" s="38"/>
    </row>
    <row r="41" spans="1:36">
      <c r="B41" s="207"/>
      <c r="C41" s="207"/>
      <c r="D41" s="207"/>
      <c r="E41" s="207"/>
      <c r="F41" s="207"/>
      <c r="G41" s="207"/>
      <c r="H41" s="207"/>
      <c r="I41" s="207"/>
      <c r="J41" s="207"/>
      <c r="K41" s="207"/>
      <c r="L41" s="207"/>
      <c r="M41" s="207"/>
      <c r="N41" s="207"/>
      <c r="O41" s="207"/>
      <c r="P41" s="207"/>
      <c r="Q41" s="207"/>
      <c r="R41" s="207"/>
      <c r="S41" s="207"/>
      <c r="T41" s="207"/>
      <c r="U41" s="207"/>
      <c r="V41" s="207"/>
      <c r="W41" s="207"/>
      <c r="X41" s="207"/>
      <c r="Y41" s="207"/>
      <c r="Z41" s="207"/>
      <c r="AA41" s="207"/>
      <c r="AB41" s="207"/>
      <c r="AC41" s="207"/>
      <c r="AD41" s="207"/>
      <c r="AE41" s="207"/>
      <c r="AF41" s="207"/>
      <c r="AG41" s="207"/>
      <c r="AH41" s="207"/>
      <c r="AI41" s="207"/>
      <c r="AJ41" s="38"/>
    </row>
    <row r="42" spans="1:36">
      <c r="B42" s="207"/>
      <c r="C42" s="207"/>
      <c r="D42" s="207"/>
      <c r="E42" s="207"/>
      <c r="F42" s="207"/>
      <c r="G42" s="207"/>
      <c r="H42" s="207"/>
      <c r="I42" s="207"/>
      <c r="J42" s="207"/>
      <c r="K42" s="207"/>
      <c r="L42" s="207"/>
      <c r="M42" s="207"/>
      <c r="N42" s="207"/>
      <c r="O42" s="207"/>
      <c r="P42" s="207"/>
      <c r="Q42" s="207"/>
      <c r="R42" s="207"/>
      <c r="S42" s="207"/>
      <c r="T42" s="207"/>
      <c r="U42" s="207"/>
      <c r="V42" s="207"/>
      <c r="W42" s="207"/>
      <c r="X42" s="207"/>
      <c r="Y42" s="207"/>
      <c r="Z42" s="207"/>
      <c r="AA42" s="207"/>
      <c r="AB42" s="207"/>
      <c r="AC42" s="207"/>
      <c r="AD42" s="207"/>
      <c r="AE42" s="207"/>
      <c r="AF42" s="207"/>
      <c r="AG42" s="207"/>
      <c r="AH42" s="207"/>
      <c r="AI42" s="207"/>
      <c r="AJ42" s="207"/>
    </row>
    <row r="43" spans="1:36">
      <c r="B43" s="207"/>
      <c r="C43" s="207"/>
      <c r="AI43" s="38"/>
      <c r="AJ43" s="38"/>
    </row>
    <row r="44" spans="1:36">
      <c r="B44" s="207"/>
      <c r="C44" s="207"/>
      <c r="D44" s="207"/>
      <c r="E44" s="207"/>
      <c r="F44" s="207"/>
      <c r="G44" s="207"/>
      <c r="H44" s="207"/>
      <c r="I44" s="207"/>
      <c r="J44" s="207"/>
      <c r="K44" s="207"/>
      <c r="L44" s="207"/>
      <c r="M44" s="207"/>
      <c r="N44" s="207"/>
      <c r="O44" s="207"/>
      <c r="P44" s="207"/>
      <c r="Q44" s="207"/>
      <c r="R44" s="207"/>
      <c r="S44" s="207"/>
      <c r="T44" s="207"/>
      <c r="U44" s="207"/>
      <c r="V44" s="207"/>
      <c r="W44" s="207"/>
      <c r="X44" s="207"/>
      <c r="Y44" s="207"/>
      <c r="Z44" s="207"/>
      <c r="AA44" s="207"/>
      <c r="AB44" s="207"/>
      <c r="AC44" s="207"/>
      <c r="AD44" s="207"/>
      <c r="AE44" s="207"/>
      <c r="AF44" s="207"/>
      <c r="AG44" s="207"/>
      <c r="AH44" s="207"/>
      <c r="AI44" s="38"/>
      <c r="AJ44" s="38"/>
    </row>
    <row r="45" spans="1:36">
      <c r="B45" s="207"/>
      <c r="P45" s="36" t="s">
        <v>216</v>
      </c>
      <c r="AI45" s="38"/>
      <c r="AJ45" s="38"/>
    </row>
    <row r="46" spans="1:36">
      <c r="AI46" s="38"/>
      <c r="AJ46" s="38"/>
    </row>
    <row r="47" spans="1:36">
      <c r="AI47" s="38"/>
      <c r="AJ47" s="38"/>
    </row>
    <row r="48" spans="1:36">
      <c r="AI48" s="38"/>
      <c r="AJ48" s="38"/>
    </row>
    <row r="49" spans="35:36">
      <c r="AI49" s="38"/>
      <c r="AJ49" s="38"/>
    </row>
    <row r="50" spans="35:36">
      <c r="AI50" s="38"/>
      <c r="AJ50" s="38"/>
    </row>
    <row r="51" spans="35:36">
      <c r="AI51" s="38"/>
      <c r="AJ51" s="38"/>
    </row>
    <row r="52" spans="35:36">
      <c r="AI52" s="38"/>
      <c r="AJ52" s="38"/>
    </row>
    <row r="53" spans="35:36">
      <c r="AI53" s="38"/>
      <c r="AJ53" s="38"/>
    </row>
    <row r="54" spans="35:36">
      <c r="AI54" s="38"/>
      <c r="AJ54" s="38"/>
    </row>
    <row r="55" spans="35:36">
      <c r="AI55" s="38"/>
      <c r="AJ55" s="38"/>
    </row>
    <row r="56" spans="35:36">
      <c r="AI56" s="38"/>
      <c r="AJ56" s="38"/>
    </row>
    <row r="57" spans="35:36">
      <c r="AI57" s="38"/>
      <c r="AJ57" s="38"/>
    </row>
    <row r="58" spans="35:36">
      <c r="AI58" s="38"/>
      <c r="AJ58" s="38"/>
    </row>
    <row r="59" spans="35:36">
      <c r="AI59" s="38"/>
      <c r="AJ59" s="38"/>
    </row>
    <row r="60" spans="35:36">
      <c r="AI60" s="38"/>
      <c r="AJ60" s="38"/>
    </row>
    <row r="61" spans="35:36">
      <c r="AI61" s="38"/>
      <c r="AJ61" s="38"/>
    </row>
    <row r="62" spans="35:36">
      <c r="AI62" s="38"/>
      <c r="AJ62" s="38"/>
    </row>
    <row r="63" spans="35:36">
      <c r="AI63" s="38"/>
      <c r="AJ63" s="38"/>
    </row>
    <row r="64" spans="35:36">
      <c r="AI64" s="38"/>
      <c r="AJ64" s="38"/>
    </row>
    <row r="65" spans="35:36">
      <c r="AI65" s="38"/>
      <c r="AJ65" s="38"/>
    </row>
    <row r="66" spans="35:36">
      <c r="AI66" s="38"/>
      <c r="AJ66" s="38"/>
    </row>
    <row r="67" spans="35:36">
      <c r="AI67" s="38"/>
      <c r="AJ67" s="38"/>
    </row>
    <row r="68" spans="35:36">
      <c r="AI68" s="38"/>
      <c r="AJ68" s="38"/>
    </row>
    <row r="69" spans="35:36">
      <c r="AI69" s="38"/>
      <c r="AJ69" s="38"/>
    </row>
    <row r="70" spans="35:36">
      <c r="AI70" s="38"/>
      <c r="AJ70" s="38"/>
    </row>
    <row r="71" spans="35:36">
      <c r="AI71" s="38"/>
      <c r="AJ71" s="38"/>
    </row>
    <row r="72" spans="35:36">
      <c r="AI72" s="38"/>
      <c r="AJ72" s="38"/>
    </row>
    <row r="73" spans="35:36">
      <c r="AI73" s="38"/>
      <c r="AJ73" s="38"/>
    </row>
    <row r="74" spans="35:36">
      <c r="AI74" s="38"/>
      <c r="AJ74" s="38"/>
    </row>
    <row r="75" spans="35:36">
      <c r="AI75" s="38"/>
      <c r="AJ75" s="38"/>
    </row>
    <row r="76" spans="35:36">
      <c r="AI76" s="38"/>
      <c r="AJ76" s="38"/>
    </row>
    <row r="77" spans="35:36">
      <c r="AI77" s="38"/>
      <c r="AJ77" s="38"/>
    </row>
    <row r="78" spans="35:36">
      <c r="AI78" s="38"/>
      <c r="AJ78" s="38"/>
    </row>
    <row r="79" spans="35:36">
      <c r="AI79" s="38"/>
      <c r="AJ79" s="38"/>
    </row>
    <row r="80" spans="35:36">
      <c r="AI80" s="38"/>
      <c r="AJ80" s="38"/>
    </row>
    <row r="81" spans="35:36">
      <c r="AI81" s="38"/>
      <c r="AJ81" s="38"/>
    </row>
    <row r="82" spans="35:36">
      <c r="AI82" s="38"/>
      <c r="AJ82" s="38"/>
    </row>
    <row r="83" spans="35:36">
      <c r="AI83" s="38"/>
      <c r="AJ83" s="38"/>
    </row>
    <row r="84" spans="35:36">
      <c r="AI84" s="38"/>
      <c r="AJ84" s="38"/>
    </row>
    <row r="85" spans="35:36">
      <c r="AI85" s="38"/>
      <c r="AJ85" s="38"/>
    </row>
    <row r="86" spans="35:36">
      <c r="AI86" s="38"/>
      <c r="AJ86" s="38"/>
    </row>
    <row r="87" spans="35:36">
      <c r="AI87" s="38"/>
      <c r="AJ87" s="38"/>
    </row>
    <row r="88" spans="35:36">
      <c r="AI88" s="38"/>
      <c r="AJ88" s="38"/>
    </row>
    <row r="89" spans="35:36">
      <c r="AI89" s="38"/>
      <c r="AJ89" s="38"/>
    </row>
    <row r="90" spans="35:36">
      <c r="AI90" s="38"/>
      <c r="AJ90" s="38"/>
    </row>
    <row r="91" spans="35:36">
      <c r="AI91" s="38"/>
      <c r="AJ91" s="38"/>
    </row>
    <row r="92" spans="35:36">
      <c r="AI92" s="38"/>
      <c r="AJ92" s="38"/>
    </row>
    <row r="93" spans="35:36">
      <c r="AI93" s="38"/>
      <c r="AJ93" s="38"/>
    </row>
    <row r="94" spans="35:36">
      <c r="AI94" s="38"/>
      <c r="AJ94" s="38"/>
    </row>
    <row r="95" spans="35:36">
      <c r="AI95" s="38"/>
      <c r="AJ95" s="38"/>
    </row>
    <row r="96" spans="35:36">
      <c r="AI96" s="38"/>
      <c r="AJ96" s="38"/>
    </row>
    <row r="97" spans="35:36">
      <c r="AI97" s="38"/>
      <c r="AJ97" s="38"/>
    </row>
    <row r="98" spans="35:36">
      <c r="AI98" s="38"/>
      <c r="AJ98" s="38"/>
    </row>
    <row r="99" spans="35:36">
      <c r="AI99" s="38"/>
      <c r="AJ99" s="38"/>
    </row>
    <row r="100" spans="35:36">
      <c r="AI100" s="38"/>
      <c r="AJ100" s="38"/>
    </row>
    <row r="101" spans="35:36">
      <c r="AI101" s="38"/>
      <c r="AJ101" s="38"/>
    </row>
    <row r="102" spans="35:36">
      <c r="AI102" s="38"/>
      <c r="AJ102" s="38"/>
    </row>
    <row r="103" spans="35:36">
      <c r="AI103" s="38"/>
      <c r="AJ103" s="38"/>
    </row>
    <row r="104" spans="35:36">
      <c r="AI104" s="38"/>
      <c r="AJ104" s="38"/>
    </row>
    <row r="105" spans="35:36">
      <c r="AI105" s="38"/>
      <c r="AJ105" s="38"/>
    </row>
    <row r="106" spans="35:36">
      <c r="AI106" s="38"/>
      <c r="AJ106" s="38"/>
    </row>
    <row r="107" spans="35:36">
      <c r="AI107" s="38"/>
      <c r="AJ107" s="38"/>
    </row>
    <row r="108" spans="35:36">
      <c r="AI108" s="38"/>
      <c r="AJ108" s="38"/>
    </row>
    <row r="109" spans="35:36">
      <c r="AI109" s="38"/>
      <c r="AJ109" s="38"/>
    </row>
    <row r="110" spans="35:36">
      <c r="AI110" s="38"/>
      <c r="AJ110" s="38"/>
    </row>
    <row r="111" spans="35:36">
      <c r="AI111" s="38"/>
      <c r="AJ111" s="38"/>
    </row>
    <row r="112" spans="35:36">
      <c r="AI112" s="38"/>
      <c r="AJ112" s="38"/>
    </row>
    <row r="113" spans="35:36">
      <c r="AI113" s="38"/>
      <c r="AJ113" s="38"/>
    </row>
  </sheetData>
  <mergeCells count="3">
    <mergeCell ref="C1:AH1"/>
    <mergeCell ref="C36:AE36"/>
    <mergeCell ref="C37:V37"/>
  </mergeCells>
  <phoneticPr fontId="133" type="noConversion"/>
  <pageMargins left="0.74803149606299213" right="0.74803149606299213" top="0.98425196850393704" bottom="0.98425196850393704" header="0.51181102362204722" footer="0.51181102362204722"/>
  <pageSetup paperSize="8" scale="39"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tabColor theme="5"/>
  </sheetPr>
  <dimension ref="A1:K149"/>
  <sheetViews>
    <sheetView zoomScaleNormal="100" workbookViewId="0"/>
  </sheetViews>
  <sheetFormatPr defaultRowHeight="15"/>
  <cols>
    <col min="1" max="1" width="1.7109375" style="1" customWidth="1"/>
    <col min="2" max="2" width="7.7109375" style="1" bestFit="1" customWidth="1"/>
    <col min="3" max="6" width="20.140625" style="1" customWidth="1"/>
    <col min="7" max="245" width="9.140625" style="1"/>
    <col min="246" max="246" width="1.7109375" style="1" customWidth="1"/>
    <col min="247" max="247" width="7.7109375" style="1" bestFit="1" customWidth="1"/>
    <col min="248" max="251" width="20.140625" style="1" customWidth="1"/>
    <col min="252" max="501" width="9.140625" style="1"/>
    <col min="502" max="502" width="1.7109375" style="1" customWidth="1"/>
    <col min="503" max="503" width="7.7109375" style="1" bestFit="1" customWidth="1"/>
    <col min="504" max="507" width="20.140625" style="1" customWidth="1"/>
    <col min="508" max="757" width="9.140625" style="1"/>
    <col min="758" max="758" width="1.7109375" style="1" customWidth="1"/>
    <col min="759" max="759" width="7.7109375" style="1" bestFit="1" customWidth="1"/>
    <col min="760" max="763" width="20.140625" style="1" customWidth="1"/>
    <col min="764" max="1013" width="9.140625" style="1"/>
    <col min="1014" max="1014" width="1.7109375" style="1" customWidth="1"/>
    <col min="1015" max="1015" width="7.7109375" style="1" bestFit="1" customWidth="1"/>
    <col min="1016" max="1019" width="20.140625" style="1" customWidth="1"/>
    <col min="1020" max="1269" width="9.140625" style="1"/>
    <col min="1270" max="1270" width="1.7109375" style="1" customWidth="1"/>
    <col min="1271" max="1271" width="7.7109375" style="1" bestFit="1" customWidth="1"/>
    <col min="1272" max="1275" width="20.140625" style="1" customWidth="1"/>
    <col min="1276" max="1525" width="9.140625" style="1"/>
    <col min="1526" max="1526" width="1.7109375" style="1" customWidth="1"/>
    <col min="1527" max="1527" width="7.7109375" style="1" bestFit="1" customWidth="1"/>
    <col min="1528" max="1531" width="20.140625" style="1" customWidth="1"/>
    <col min="1532" max="1781" width="9.140625" style="1"/>
    <col min="1782" max="1782" width="1.7109375" style="1" customWidth="1"/>
    <col min="1783" max="1783" width="7.7109375" style="1" bestFit="1" customWidth="1"/>
    <col min="1784" max="1787" width="20.140625" style="1" customWidth="1"/>
    <col min="1788" max="2037" width="9.140625" style="1"/>
    <col min="2038" max="2038" width="1.7109375" style="1" customWidth="1"/>
    <col min="2039" max="2039" width="7.7109375" style="1" bestFit="1" customWidth="1"/>
    <col min="2040" max="2043" width="20.140625" style="1" customWidth="1"/>
    <col min="2044" max="2293" width="9.140625" style="1"/>
    <col min="2294" max="2294" width="1.7109375" style="1" customWidth="1"/>
    <col min="2295" max="2295" width="7.7109375" style="1" bestFit="1" customWidth="1"/>
    <col min="2296" max="2299" width="20.140625" style="1" customWidth="1"/>
    <col min="2300" max="2549" width="9.140625" style="1"/>
    <col min="2550" max="2550" width="1.7109375" style="1" customWidth="1"/>
    <col min="2551" max="2551" width="7.7109375" style="1" bestFit="1" customWidth="1"/>
    <col min="2552" max="2555" width="20.140625" style="1" customWidth="1"/>
    <col min="2556" max="2805" width="9.140625" style="1"/>
    <col min="2806" max="2806" width="1.7109375" style="1" customWidth="1"/>
    <col min="2807" max="2807" width="7.7109375" style="1" bestFit="1" customWidth="1"/>
    <col min="2808" max="2811" width="20.140625" style="1" customWidth="1"/>
    <col min="2812" max="3061" width="9.140625" style="1"/>
    <col min="3062" max="3062" width="1.7109375" style="1" customWidth="1"/>
    <col min="3063" max="3063" width="7.7109375" style="1" bestFit="1" customWidth="1"/>
    <col min="3064" max="3067" width="20.140625" style="1" customWidth="1"/>
    <col min="3068" max="3317" width="9.140625" style="1"/>
    <col min="3318" max="3318" width="1.7109375" style="1" customWidth="1"/>
    <col min="3319" max="3319" width="7.7109375" style="1" bestFit="1" customWidth="1"/>
    <col min="3320" max="3323" width="20.140625" style="1" customWidth="1"/>
    <col min="3324" max="3573" width="9.140625" style="1"/>
    <col min="3574" max="3574" width="1.7109375" style="1" customWidth="1"/>
    <col min="3575" max="3575" width="7.7109375" style="1" bestFit="1" customWidth="1"/>
    <col min="3576" max="3579" width="20.140625" style="1" customWidth="1"/>
    <col min="3580" max="3829" width="9.140625" style="1"/>
    <col min="3830" max="3830" width="1.7109375" style="1" customWidth="1"/>
    <col min="3831" max="3831" width="7.7109375" style="1" bestFit="1" customWidth="1"/>
    <col min="3832" max="3835" width="20.140625" style="1" customWidth="1"/>
    <col min="3836" max="4085" width="9.140625" style="1"/>
    <col min="4086" max="4086" width="1.7109375" style="1" customWidth="1"/>
    <col min="4087" max="4087" width="7.7109375" style="1" bestFit="1" customWidth="1"/>
    <col min="4088" max="4091" width="20.140625" style="1" customWidth="1"/>
    <col min="4092" max="4341" width="9.140625" style="1"/>
    <col min="4342" max="4342" width="1.7109375" style="1" customWidth="1"/>
    <col min="4343" max="4343" width="7.7109375" style="1" bestFit="1" customWidth="1"/>
    <col min="4344" max="4347" width="20.140625" style="1" customWidth="1"/>
    <col min="4348" max="4597" width="9.140625" style="1"/>
    <col min="4598" max="4598" width="1.7109375" style="1" customWidth="1"/>
    <col min="4599" max="4599" width="7.7109375" style="1" bestFit="1" customWidth="1"/>
    <col min="4600" max="4603" width="20.140625" style="1" customWidth="1"/>
    <col min="4604" max="4853" width="9.140625" style="1"/>
    <col min="4854" max="4854" width="1.7109375" style="1" customWidth="1"/>
    <col min="4855" max="4855" width="7.7109375" style="1" bestFit="1" customWidth="1"/>
    <col min="4856" max="4859" width="20.140625" style="1" customWidth="1"/>
    <col min="4860" max="5109" width="9.140625" style="1"/>
    <col min="5110" max="5110" width="1.7109375" style="1" customWidth="1"/>
    <col min="5111" max="5111" width="7.7109375" style="1" bestFit="1" customWidth="1"/>
    <col min="5112" max="5115" width="20.140625" style="1" customWidth="1"/>
    <col min="5116" max="5365" width="9.140625" style="1"/>
    <col min="5366" max="5366" width="1.7109375" style="1" customWidth="1"/>
    <col min="5367" max="5367" width="7.7109375" style="1" bestFit="1" customWidth="1"/>
    <col min="5368" max="5371" width="20.140625" style="1" customWidth="1"/>
    <col min="5372" max="5621" width="9.140625" style="1"/>
    <col min="5622" max="5622" width="1.7109375" style="1" customWidth="1"/>
    <col min="5623" max="5623" width="7.7109375" style="1" bestFit="1" customWidth="1"/>
    <col min="5624" max="5627" width="20.140625" style="1" customWidth="1"/>
    <col min="5628" max="5877" width="9.140625" style="1"/>
    <col min="5878" max="5878" width="1.7109375" style="1" customWidth="1"/>
    <col min="5879" max="5879" width="7.7109375" style="1" bestFit="1" customWidth="1"/>
    <col min="5880" max="5883" width="20.140625" style="1" customWidth="1"/>
    <col min="5884" max="6133" width="9.140625" style="1"/>
    <col min="6134" max="6134" width="1.7109375" style="1" customWidth="1"/>
    <col min="6135" max="6135" width="7.7109375" style="1" bestFit="1" customWidth="1"/>
    <col min="6136" max="6139" width="20.140625" style="1" customWidth="1"/>
    <col min="6140" max="6389" width="9.140625" style="1"/>
    <col min="6390" max="6390" width="1.7109375" style="1" customWidth="1"/>
    <col min="6391" max="6391" width="7.7109375" style="1" bestFit="1" customWidth="1"/>
    <col min="6392" max="6395" width="20.140625" style="1" customWidth="1"/>
    <col min="6396" max="6645" width="9.140625" style="1"/>
    <col min="6646" max="6646" width="1.7109375" style="1" customWidth="1"/>
    <col min="6647" max="6647" width="7.7109375" style="1" bestFit="1" customWidth="1"/>
    <col min="6648" max="6651" width="20.140625" style="1" customWidth="1"/>
    <col min="6652" max="6901" width="9.140625" style="1"/>
    <col min="6902" max="6902" width="1.7109375" style="1" customWidth="1"/>
    <col min="6903" max="6903" width="7.7109375" style="1" bestFit="1" customWidth="1"/>
    <col min="6904" max="6907" width="20.140625" style="1" customWidth="1"/>
    <col min="6908" max="7157" width="9.140625" style="1"/>
    <col min="7158" max="7158" width="1.7109375" style="1" customWidth="1"/>
    <col min="7159" max="7159" width="7.7109375" style="1" bestFit="1" customWidth="1"/>
    <col min="7160" max="7163" width="20.140625" style="1" customWidth="1"/>
    <col min="7164" max="7413" width="9.140625" style="1"/>
    <col min="7414" max="7414" width="1.7109375" style="1" customWidth="1"/>
    <col min="7415" max="7415" width="7.7109375" style="1" bestFit="1" customWidth="1"/>
    <col min="7416" max="7419" width="20.140625" style="1" customWidth="1"/>
    <col min="7420" max="7669" width="9.140625" style="1"/>
    <col min="7670" max="7670" width="1.7109375" style="1" customWidth="1"/>
    <col min="7671" max="7671" width="7.7109375" style="1" bestFit="1" customWidth="1"/>
    <col min="7672" max="7675" width="20.140625" style="1" customWidth="1"/>
    <col min="7676" max="7925" width="9.140625" style="1"/>
    <col min="7926" max="7926" width="1.7109375" style="1" customWidth="1"/>
    <col min="7927" max="7927" width="7.7109375" style="1" bestFit="1" customWidth="1"/>
    <col min="7928" max="7931" width="20.140625" style="1" customWidth="1"/>
    <col min="7932" max="8181" width="9.140625" style="1"/>
    <col min="8182" max="8182" width="1.7109375" style="1" customWidth="1"/>
    <col min="8183" max="8183" width="7.7109375" style="1" bestFit="1" customWidth="1"/>
    <col min="8184" max="8187" width="20.140625" style="1" customWidth="1"/>
    <col min="8188" max="8437" width="9.140625" style="1"/>
    <col min="8438" max="8438" width="1.7109375" style="1" customWidth="1"/>
    <col min="8439" max="8439" width="7.7109375" style="1" bestFit="1" customWidth="1"/>
    <col min="8440" max="8443" width="20.140625" style="1" customWidth="1"/>
    <col min="8444" max="8693" width="9.140625" style="1"/>
    <col min="8694" max="8694" width="1.7109375" style="1" customWidth="1"/>
    <col min="8695" max="8695" width="7.7109375" style="1" bestFit="1" customWidth="1"/>
    <col min="8696" max="8699" width="20.140625" style="1" customWidth="1"/>
    <col min="8700" max="8949" width="9.140625" style="1"/>
    <col min="8950" max="8950" width="1.7109375" style="1" customWidth="1"/>
    <col min="8951" max="8951" width="7.7109375" style="1" bestFit="1" customWidth="1"/>
    <col min="8952" max="8955" width="20.140625" style="1" customWidth="1"/>
    <col min="8956" max="9205" width="9.140625" style="1"/>
    <col min="9206" max="9206" width="1.7109375" style="1" customWidth="1"/>
    <col min="9207" max="9207" width="7.7109375" style="1" bestFit="1" customWidth="1"/>
    <col min="9208" max="9211" width="20.140625" style="1" customWidth="1"/>
    <col min="9212" max="9461" width="9.140625" style="1"/>
    <col min="9462" max="9462" width="1.7109375" style="1" customWidth="1"/>
    <col min="9463" max="9463" width="7.7109375" style="1" bestFit="1" customWidth="1"/>
    <col min="9464" max="9467" width="20.140625" style="1" customWidth="1"/>
    <col min="9468" max="9717" width="9.140625" style="1"/>
    <col min="9718" max="9718" width="1.7109375" style="1" customWidth="1"/>
    <col min="9719" max="9719" width="7.7109375" style="1" bestFit="1" customWidth="1"/>
    <col min="9720" max="9723" width="20.140625" style="1" customWidth="1"/>
    <col min="9724" max="9973" width="9.140625" style="1"/>
    <col min="9974" max="9974" width="1.7109375" style="1" customWidth="1"/>
    <col min="9975" max="9975" width="7.7109375" style="1" bestFit="1" customWidth="1"/>
    <col min="9976" max="9979" width="20.140625" style="1" customWidth="1"/>
    <col min="9980" max="10229" width="9.140625" style="1"/>
    <col min="10230" max="10230" width="1.7109375" style="1" customWidth="1"/>
    <col min="10231" max="10231" width="7.7109375" style="1" bestFit="1" customWidth="1"/>
    <col min="10232" max="10235" width="20.140625" style="1" customWidth="1"/>
    <col min="10236" max="10485" width="9.140625" style="1"/>
    <col min="10486" max="10486" width="1.7109375" style="1" customWidth="1"/>
    <col min="10487" max="10487" width="7.7109375" style="1" bestFit="1" customWidth="1"/>
    <col min="10488" max="10491" width="20.140625" style="1" customWidth="1"/>
    <col min="10492" max="10741" width="9.140625" style="1"/>
    <col min="10742" max="10742" width="1.7109375" style="1" customWidth="1"/>
    <col min="10743" max="10743" width="7.7109375" style="1" bestFit="1" customWidth="1"/>
    <col min="10744" max="10747" width="20.140625" style="1" customWidth="1"/>
    <col min="10748" max="10997" width="9.140625" style="1"/>
    <col min="10998" max="10998" width="1.7109375" style="1" customWidth="1"/>
    <col min="10999" max="10999" width="7.7109375" style="1" bestFit="1" customWidth="1"/>
    <col min="11000" max="11003" width="20.140625" style="1" customWidth="1"/>
    <col min="11004" max="11253" width="9.140625" style="1"/>
    <col min="11254" max="11254" width="1.7109375" style="1" customWidth="1"/>
    <col min="11255" max="11255" width="7.7109375" style="1" bestFit="1" customWidth="1"/>
    <col min="11256" max="11259" width="20.140625" style="1" customWidth="1"/>
    <col min="11260" max="11509" width="9.140625" style="1"/>
    <col min="11510" max="11510" width="1.7109375" style="1" customWidth="1"/>
    <col min="11511" max="11511" width="7.7109375" style="1" bestFit="1" customWidth="1"/>
    <col min="11512" max="11515" width="20.140625" style="1" customWidth="1"/>
    <col min="11516" max="11765" width="9.140625" style="1"/>
    <col min="11766" max="11766" width="1.7109375" style="1" customWidth="1"/>
    <col min="11767" max="11767" width="7.7109375" style="1" bestFit="1" customWidth="1"/>
    <col min="11768" max="11771" width="20.140625" style="1" customWidth="1"/>
    <col min="11772" max="12021" width="9.140625" style="1"/>
    <col min="12022" max="12022" width="1.7109375" style="1" customWidth="1"/>
    <col min="12023" max="12023" width="7.7109375" style="1" bestFit="1" customWidth="1"/>
    <col min="12024" max="12027" width="20.140625" style="1" customWidth="1"/>
    <col min="12028" max="12277" width="9.140625" style="1"/>
    <col min="12278" max="12278" width="1.7109375" style="1" customWidth="1"/>
    <col min="12279" max="12279" width="7.7109375" style="1" bestFit="1" customWidth="1"/>
    <col min="12280" max="12283" width="20.140625" style="1" customWidth="1"/>
    <col min="12284" max="12533" width="9.140625" style="1"/>
    <col min="12534" max="12534" width="1.7109375" style="1" customWidth="1"/>
    <col min="12535" max="12535" width="7.7109375" style="1" bestFit="1" customWidth="1"/>
    <col min="12536" max="12539" width="20.140625" style="1" customWidth="1"/>
    <col min="12540" max="12789" width="9.140625" style="1"/>
    <col min="12790" max="12790" width="1.7109375" style="1" customWidth="1"/>
    <col min="12791" max="12791" width="7.7109375" style="1" bestFit="1" customWidth="1"/>
    <col min="12792" max="12795" width="20.140625" style="1" customWidth="1"/>
    <col min="12796" max="13045" width="9.140625" style="1"/>
    <col min="13046" max="13046" width="1.7109375" style="1" customWidth="1"/>
    <col min="13047" max="13047" width="7.7109375" style="1" bestFit="1" customWidth="1"/>
    <col min="13048" max="13051" width="20.140625" style="1" customWidth="1"/>
    <col min="13052" max="13301" width="9.140625" style="1"/>
    <col min="13302" max="13302" width="1.7109375" style="1" customWidth="1"/>
    <col min="13303" max="13303" width="7.7109375" style="1" bestFit="1" customWidth="1"/>
    <col min="13304" max="13307" width="20.140625" style="1" customWidth="1"/>
    <col min="13308" max="13557" width="9.140625" style="1"/>
    <col min="13558" max="13558" width="1.7109375" style="1" customWidth="1"/>
    <col min="13559" max="13559" width="7.7109375" style="1" bestFit="1" customWidth="1"/>
    <col min="13560" max="13563" width="20.140625" style="1" customWidth="1"/>
    <col min="13564" max="13813" width="9.140625" style="1"/>
    <col min="13814" max="13814" width="1.7109375" style="1" customWidth="1"/>
    <col min="13815" max="13815" width="7.7109375" style="1" bestFit="1" customWidth="1"/>
    <col min="13816" max="13819" width="20.140625" style="1" customWidth="1"/>
    <col min="13820" max="14069" width="9.140625" style="1"/>
    <col min="14070" max="14070" width="1.7109375" style="1" customWidth="1"/>
    <col min="14071" max="14071" width="7.7109375" style="1" bestFit="1" customWidth="1"/>
    <col min="14072" max="14075" width="20.140625" style="1" customWidth="1"/>
    <col min="14076" max="14325" width="9.140625" style="1"/>
    <col min="14326" max="14326" width="1.7109375" style="1" customWidth="1"/>
    <col min="14327" max="14327" width="7.7109375" style="1" bestFit="1" customWidth="1"/>
    <col min="14328" max="14331" width="20.140625" style="1" customWidth="1"/>
    <col min="14332" max="14581" width="9.140625" style="1"/>
    <col min="14582" max="14582" width="1.7109375" style="1" customWidth="1"/>
    <col min="14583" max="14583" width="7.7109375" style="1" bestFit="1" customWidth="1"/>
    <col min="14584" max="14587" width="20.140625" style="1" customWidth="1"/>
    <col min="14588" max="14837" width="9.140625" style="1"/>
    <col min="14838" max="14838" width="1.7109375" style="1" customWidth="1"/>
    <col min="14839" max="14839" width="7.7109375" style="1" bestFit="1" customWidth="1"/>
    <col min="14840" max="14843" width="20.140625" style="1" customWidth="1"/>
    <col min="14844" max="15093" width="9.140625" style="1"/>
    <col min="15094" max="15094" width="1.7109375" style="1" customWidth="1"/>
    <col min="15095" max="15095" width="7.7109375" style="1" bestFit="1" customWidth="1"/>
    <col min="15096" max="15099" width="20.140625" style="1" customWidth="1"/>
    <col min="15100" max="15349" width="9.140625" style="1"/>
    <col min="15350" max="15350" width="1.7109375" style="1" customWidth="1"/>
    <col min="15351" max="15351" width="7.7109375" style="1" bestFit="1" customWidth="1"/>
    <col min="15352" max="15355" width="20.140625" style="1" customWidth="1"/>
    <col min="15356" max="15605" width="9.140625" style="1"/>
    <col min="15606" max="15606" width="1.7109375" style="1" customWidth="1"/>
    <col min="15607" max="15607" width="7.7109375" style="1" bestFit="1" customWidth="1"/>
    <col min="15608" max="15611" width="20.140625" style="1" customWidth="1"/>
    <col min="15612" max="15861" width="9.140625" style="1"/>
    <col min="15862" max="15862" width="1.7109375" style="1" customWidth="1"/>
    <col min="15863" max="15863" width="7.7109375" style="1" bestFit="1" customWidth="1"/>
    <col min="15864" max="15867" width="20.140625" style="1" customWidth="1"/>
    <col min="15868" max="16117" width="9.140625" style="1"/>
    <col min="16118" max="16118" width="1.7109375" style="1" customWidth="1"/>
    <col min="16119" max="16119" width="7.7109375" style="1" bestFit="1" customWidth="1"/>
    <col min="16120" max="16123" width="20.140625" style="1" customWidth="1"/>
    <col min="16124" max="16384" width="9.140625" style="1"/>
  </cols>
  <sheetData>
    <row r="1" spans="1:11" ht="27" customHeight="1">
      <c r="B1" s="404" t="s">
        <v>302</v>
      </c>
      <c r="C1" s="404"/>
      <c r="D1" s="404"/>
      <c r="E1" s="404"/>
      <c r="F1" s="404"/>
      <c r="G1" s="404"/>
      <c r="H1" s="404"/>
      <c r="I1" s="404"/>
      <c r="J1" s="404"/>
    </row>
    <row r="2" spans="1:11" s="20" customFormat="1" ht="38.25" customHeight="1">
      <c r="B2" s="405" t="s">
        <v>326</v>
      </c>
      <c r="C2" s="405"/>
      <c r="D2" s="405"/>
      <c r="E2" s="405"/>
      <c r="F2" s="405"/>
      <c r="G2" s="405"/>
      <c r="H2" s="405"/>
      <c r="I2" s="405"/>
      <c r="J2" s="405"/>
      <c r="K2" s="30"/>
    </row>
    <row r="3" spans="1:11" ht="57.75" customHeight="1" thickBot="1">
      <c r="B3" s="406" t="s">
        <v>315</v>
      </c>
      <c r="C3" s="406"/>
      <c r="D3" s="406"/>
      <c r="E3" s="406"/>
      <c r="F3" s="406"/>
      <c r="G3" s="406"/>
      <c r="H3" s="406"/>
      <c r="I3" s="406"/>
      <c r="J3" s="406"/>
      <c r="K3" s="365"/>
    </row>
    <row r="4" spans="1:11" ht="16.5" thickTop="1" thickBot="1">
      <c r="A4" s="14"/>
      <c r="B4" s="2"/>
      <c r="C4" s="2"/>
      <c r="D4" s="2"/>
      <c r="E4" s="2"/>
      <c r="F4" s="12"/>
      <c r="G4" s="3"/>
    </row>
    <row r="5" spans="1:11">
      <c r="A5" s="14"/>
      <c r="B5" s="4"/>
      <c r="C5" s="407" t="s">
        <v>183</v>
      </c>
      <c r="D5" s="407"/>
      <c r="E5" s="407"/>
      <c r="F5" s="408"/>
      <c r="G5" s="5"/>
    </row>
    <row r="6" spans="1:11" ht="45">
      <c r="A6" s="14"/>
      <c r="B6" s="6" t="s">
        <v>184</v>
      </c>
      <c r="C6" s="7" t="s">
        <v>185</v>
      </c>
      <c r="D6" s="7" t="s">
        <v>186</v>
      </c>
      <c r="E6" s="7" t="s">
        <v>187</v>
      </c>
      <c r="F6" s="11" t="s">
        <v>188</v>
      </c>
      <c r="G6" s="5"/>
    </row>
    <row r="7" spans="1:11">
      <c r="A7" s="13"/>
      <c r="B7" s="8" t="s">
        <v>280</v>
      </c>
      <c r="C7" s="22">
        <v>10.420325371030001</v>
      </c>
      <c r="D7" s="22">
        <v>14.405359363051812</v>
      </c>
      <c r="E7" s="23">
        <v>3.9850339920218101</v>
      </c>
      <c r="F7" s="24">
        <v>37.804871060010178</v>
      </c>
      <c r="G7" s="5"/>
    </row>
    <row r="8" spans="1:11">
      <c r="A8" s="13"/>
      <c r="B8" s="8" t="s">
        <v>281</v>
      </c>
      <c r="C8" s="22">
        <v>11.322338824107209</v>
      </c>
      <c r="D8" s="22">
        <v>15.452920520269108</v>
      </c>
      <c r="E8" s="23">
        <v>4.1305816961618991</v>
      </c>
      <c r="F8" s="24">
        <v>40.956324199709407</v>
      </c>
      <c r="G8" s="5"/>
    </row>
    <row r="9" spans="1:11">
      <c r="A9" s="13"/>
      <c r="B9" s="8" t="s">
        <v>282</v>
      </c>
      <c r="C9" s="22">
        <v>12.131798131062224</v>
      </c>
      <c r="D9" s="22">
        <v>14.913952498494353</v>
      </c>
      <c r="E9" s="23">
        <v>2.7821543674321294</v>
      </c>
      <c r="F9" s="24">
        <v>42.97438937173019</v>
      </c>
      <c r="G9" s="5"/>
    </row>
    <row r="10" spans="1:11">
      <c r="A10" s="13"/>
      <c r="B10" s="8" t="s">
        <v>283</v>
      </c>
      <c r="C10" s="22">
        <v>12.381364097134641</v>
      </c>
      <c r="D10" s="22">
        <v>13.760074946378891</v>
      </c>
      <c r="E10" s="23">
        <v>1.3787108492442499</v>
      </c>
      <c r="F10" s="24">
        <v>42.865218115057871</v>
      </c>
      <c r="G10" s="5"/>
    </row>
    <row r="11" spans="1:11">
      <c r="A11" s="13"/>
      <c r="B11" s="8" t="s">
        <v>284</v>
      </c>
      <c r="C11" s="22">
        <v>12.302598638096015</v>
      </c>
      <c r="D11" s="22">
        <v>13.158431586833128</v>
      </c>
      <c r="E11" s="23">
        <v>0.85583294873711324</v>
      </c>
      <c r="F11" s="24">
        <v>41.792101812441622</v>
      </c>
      <c r="G11" s="5"/>
    </row>
    <row r="12" spans="1:11">
      <c r="A12" s="13"/>
      <c r="B12" s="8" t="s">
        <v>285</v>
      </c>
      <c r="C12" s="22">
        <v>12.058303390758066</v>
      </c>
      <c r="D12" s="22">
        <v>12.47055307933099</v>
      </c>
      <c r="E12" s="23">
        <v>0.4122496885729241</v>
      </c>
      <c r="F12" s="24">
        <v>39.825267746418781</v>
      </c>
      <c r="G12" s="5"/>
    </row>
    <row r="13" spans="1:11">
      <c r="A13" s="13"/>
      <c r="B13" s="8" t="s">
        <v>286</v>
      </c>
      <c r="C13" s="22">
        <v>11.817898958563443</v>
      </c>
      <c r="D13" s="22">
        <v>11.817898958563443</v>
      </c>
      <c r="E13" s="23">
        <v>0</v>
      </c>
      <c r="F13" s="24">
        <v>37.927926665230643</v>
      </c>
      <c r="G13" s="5"/>
    </row>
    <row r="14" spans="1:11">
      <c r="A14" s="13"/>
      <c r="B14" s="8" t="s">
        <v>287</v>
      </c>
      <c r="C14" s="22">
        <v>11.797263385492197</v>
      </c>
      <c r="D14" s="22">
        <v>11.56498566080375</v>
      </c>
      <c r="E14" s="23">
        <v>-0.23227772468844776</v>
      </c>
      <c r="F14" s="24">
        <v>38.170116924454781</v>
      </c>
      <c r="G14" s="5"/>
    </row>
    <row r="15" spans="1:11">
      <c r="A15" s="13"/>
      <c r="B15" s="8" t="s">
        <v>288</v>
      </c>
      <c r="C15" s="22">
        <v>12.133076506283986</v>
      </c>
      <c r="D15" s="22">
        <v>12.196203855432186</v>
      </c>
      <c r="E15" s="23">
        <v>6.3127349148199841E-2</v>
      </c>
      <c r="F15" s="24">
        <v>37.643194896012751</v>
      </c>
      <c r="G15" s="5"/>
    </row>
    <row r="16" spans="1:11">
      <c r="A16" s="13"/>
      <c r="B16" s="8" t="s">
        <v>289</v>
      </c>
      <c r="C16" s="22">
        <v>12.298134846186878</v>
      </c>
      <c r="D16" s="22">
        <v>12.519501273418243</v>
      </c>
      <c r="E16" s="23">
        <v>0.22136642723136468</v>
      </c>
      <c r="F16" s="24">
        <v>36.691317134153671</v>
      </c>
      <c r="G16" s="5"/>
    </row>
    <row r="17" spans="1:7">
      <c r="A17" s="13"/>
      <c r="B17" s="8" t="s">
        <v>290</v>
      </c>
      <c r="C17" s="22">
        <v>12.744475479024448</v>
      </c>
      <c r="D17" s="22">
        <v>12.449464472565548</v>
      </c>
      <c r="E17" s="23">
        <v>-0.29501100645889977</v>
      </c>
      <c r="F17" s="24">
        <v>33.87976778666745</v>
      </c>
      <c r="G17" s="5"/>
    </row>
    <row r="18" spans="1:7">
      <c r="A18" s="13"/>
      <c r="B18" s="8" t="s">
        <v>291</v>
      </c>
      <c r="C18" s="22">
        <v>12.748115479506925</v>
      </c>
      <c r="D18" s="22">
        <v>12.351507442366708</v>
      </c>
      <c r="E18" s="23">
        <v>-0.39660803714021675</v>
      </c>
      <c r="F18" s="24">
        <v>31.845942256364367</v>
      </c>
      <c r="G18" s="5"/>
    </row>
    <row r="19" spans="1:7">
      <c r="A19" s="13"/>
      <c r="B19" s="8" t="s">
        <v>292</v>
      </c>
      <c r="C19" s="22">
        <v>13.055618113549894</v>
      </c>
      <c r="D19" s="22">
        <v>12.479954419691206</v>
      </c>
      <c r="E19" s="23">
        <v>-0.57566369385868832</v>
      </c>
      <c r="F19" s="24">
        <v>30.21292720369236</v>
      </c>
      <c r="G19" s="5"/>
    </row>
    <row r="20" spans="1:7">
      <c r="A20" s="13"/>
      <c r="B20" s="8" t="s">
        <v>293</v>
      </c>
      <c r="C20" s="22">
        <v>13.130662664766875</v>
      </c>
      <c r="D20" s="22">
        <v>13.990658142810714</v>
      </c>
      <c r="E20" s="23">
        <v>0.8599954780438388</v>
      </c>
      <c r="F20" s="24">
        <v>29.412652994094046</v>
      </c>
      <c r="G20" s="5"/>
    </row>
    <row r="21" spans="1:7">
      <c r="A21" s="13"/>
      <c r="B21" s="8" t="s">
        <v>294</v>
      </c>
      <c r="C21" s="22">
        <v>13.447104356612749</v>
      </c>
      <c r="D21" s="22">
        <v>24.507793286168301</v>
      </c>
      <c r="E21" s="23">
        <v>11.060688929555551</v>
      </c>
      <c r="F21" s="24">
        <v>42.003957574711251</v>
      </c>
      <c r="G21" s="5"/>
    </row>
    <row r="22" spans="1:7">
      <c r="A22" s="13"/>
      <c r="B22" s="8" t="s">
        <v>295</v>
      </c>
      <c r="C22" s="22">
        <v>14.922091214131708</v>
      </c>
      <c r="D22" s="22">
        <v>41.988712784761887</v>
      </c>
      <c r="E22" s="23">
        <v>27.066621570630179</v>
      </c>
      <c r="F22" s="24">
        <v>67.783569418077946</v>
      </c>
      <c r="G22" s="5"/>
    </row>
    <row r="23" spans="1:7">
      <c r="A23" s="13"/>
      <c r="B23" s="8" t="s">
        <v>296</v>
      </c>
      <c r="C23" s="22">
        <v>18.198562954237087</v>
      </c>
      <c r="D23" s="22">
        <v>45.951901103306454</v>
      </c>
      <c r="E23" s="23">
        <v>27.753338149069368</v>
      </c>
      <c r="F23" s="24">
        <v>103.09319889355382</v>
      </c>
      <c r="G23" s="5"/>
    </row>
    <row r="24" spans="1:7">
      <c r="A24" s="13"/>
      <c r="B24" s="8" t="s">
        <v>297</v>
      </c>
      <c r="C24" s="22">
        <v>19.957192216162042</v>
      </c>
      <c r="D24" s="22">
        <v>47.196218744992009</v>
      </c>
      <c r="E24" s="23">
        <v>27.239026528829967</v>
      </c>
      <c r="F24" s="24">
        <v>125.39137639426052</v>
      </c>
      <c r="G24" s="5"/>
    </row>
    <row r="25" spans="1:7">
      <c r="A25" s="13"/>
      <c r="B25" s="8" t="s">
        <v>298</v>
      </c>
      <c r="C25" s="22">
        <v>20.878932783942922</v>
      </c>
      <c r="D25" s="22">
        <v>42.247723219986973</v>
      </c>
      <c r="E25" s="23">
        <v>21.368790436044051</v>
      </c>
      <c r="F25" s="24">
        <v>144.14976548271105</v>
      </c>
      <c r="G25" s="5"/>
    </row>
    <row r="26" spans="1:7">
      <c r="A26" s="13"/>
      <c r="B26" s="8" t="s">
        <v>299</v>
      </c>
      <c r="C26" s="22">
        <v>22.176512826410892</v>
      </c>
      <c r="D26" s="22">
        <v>27.787772439273105</v>
      </c>
      <c r="E26" s="23">
        <v>5.611259612862213</v>
      </c>
      <c r="F26" s="24">
        <v>139.23754070362349</v>
      </c>
      <c r="G26" s="5"/>
    </row>
    <row r="27" spans="1:7">
      <c r="A27" s="13"/>
      <c r="B27" s="8" t="s">
        <v>189</v>
      </c>
      <c r="C27" s="22">
        <v>22.671617758056691</v>
      </c>
      <c r="D27" s="22">
        <v>22.707870594767552</v>
      </c>
      <c r="E27" s="23">
        <v>3.6252836710861658E-2</v>
      </c>
      <c r="F27" s="24">
        <v>152.24585618199887</v>
      </c>
      <c r="G27" s="5"/>
    </row>
    <row r="28" spans="1:7">
      <c r="B28" s="8" t="s">
        <v>190</v>
      </c>
      <c r="C28" s="22">
        <v>26.605655040685782</v>
      </c>
      <c r="D28" s="22">
        <v>27.743662989922495</v>
      </c>
      <c r="E28" s="23">
        <v>1.1380079492367123</v>
      </c>
      <c r="F28" s="24">
        <v>174.51532930439873</v>
      </c>
      <c r="G28" s="5"/>
    </row>
    <row r="29" spans="1:7">
      <c r="B29" s="8" t="s">
        <v>191</v>
      </c>
      <c r="C29" s="22">
        <v>27.056407494850195</v>
      </c>
      <c r="D29" s="22">
        <v>26.774814355268056</v>
      </c>
      <c r="E29" s="23">
        <v>-0.28159313958213872</v>
      </c>
      <c r="F29" s="24">
        <v>187.44055713540911</v>
      </c>
      <c r="G29" s="5"/>
    </row>
    <row r="30" spans="1:7">
      <c r="B30" s="8" t="s">
        <v>192</v>
      </c>
      <c r="C30" s="22">
        <v>25.94779300151394</v>
      </c>
      <c r="D30" s="22">
        <v>25.265591836048358</v>
      </c>
      <c r="E30" s="23">
        <v>-0.68220116546558174</v>
      </c>
      <c r="F30" s="24">
        <v>183.52252570096493</v>
      </c>
      <c r="G30" s="5"/>
    </row>
    <row r="31" spans="1:7">
      <c r="B31" s="8" t="s">
        <v>193</v>
      </c>
      <c r="C31" s="22">
        <v>24.270740054308074</v>
      </c>
      <c r="D31" s="22">
        <v>24.781764832799073</v>
      </c>
      <c r="E31" s="23">
        <v>0.5110247784909987</v>
      </c>
      <c r="F31" s="24">
        <v>177.0476696672047</v>
      </c>
      <c r="G31" s="5"/>
    </row>
    <row r="32" spans="1:7">
      <c r="B32" s="8" t="s">
        <v>194</v>
      </c>
      <c r="C32" s="22">
        <v>24.307089074666923</v>
      </c>
      <c r="D32" s="22">
        <v>25.707307012317337</v>
      </c>
      <c r="E32" s="23">
        <v>1.4002179376504138</v>
      </c>
      <c r="F32" s="24">
        <v>179.66375721908011</v>
      </c>
      <c r="G32" s="5"/>
    </row>
    <row r="33" spans="2:7">
      <c r="B33" s="8" t="s">
        <v>195</v>
      </c>
      <c r="C33" s="22">
        <v>25.058347190171283</v>
      </c>
      <c r="D33" s="22">
        <v>26.939481298694435</v>
      </c>
      <c r="E33" s="23">
        <v>1.8811341085231525</v>
      </c>
      <c r="F33" s="24">
        <v>174.23629070312992</v>
      </c>
      <c r="G33" s="5"/>
    </row>
    <row r="34" spans="2:7">
      <c r="B34" s="8" t="s">
        <v>196</v>
      </c>
      <c r="C34" s="22">
        <v>24.974208934268756</v>
      </c>
      <c r="D34" s="22">
        <v>25.463238008606233</v>
      </c>
      <c r="E34" s="23">
        <v>0.489029074337477</v>
      </c>
      <c r="F34" s="24">
        <v>171.3730935611695</v>
      </c>
      <c r="G34" s="5"/>
    </row>
    <row r="35" spans="2:7">
      <c r="B35" s="8" t="s">
        <v>197</v>
      </c>
      <c r="C35" s="22">
        <v>25.228850655176348</v>
      </c>
      <c r="D35" s="22">
        <v>25.508487660886569</v>
      </c>
      <c r="E35" s="23">
        <v>0.27963700571022088</v>
      </c>
      <c r="F35" s="24">
        <v>168.60349728009976</v>
      </c>
      <c r="G35" s="5"/>
    </row>
    <row r="36" spans="2:7">
      <c r="B36" s="8" t="s">
        <v>198</v>
      </c>
      <c r="C36" s="22">
        <v>24.963852821100847</v>
      </c>
      <c r="D36" s="22">
        <v>25.860161366539309</v>
      </c>
      <c r="E36" s="23">
        <v>0.89630854543846183</v>
      </c>
      <c r="F36" s="24">
        <v>169.30890171190765</v>
      </c>
      <c r="G36" s="5"/>
    </row>
    <row r="37" spans="2:7">
      <c r="B37" s="8" t="s">
        <v>199</v>
      </c>
      <c r="C37" s="22">
        <v>25.753084020789537</v>
      </c>
      <c r="D37" s="22">
        <v>27.438450562941586</v>
      </c>
      <c r="E37" s="23">
        <v>1.6853665421520496</v>
      </c>
      <c r="F37" s="24">
        <v>178.35710411098421</v>
      </c>
      <c r="G37" s="5"/>
    </row>
    <row r="38" spans="2:7">
      <c r="B38" s="8" t="s">
        <v>200</v>
      </c>
      <c r="C38" s="22">
        <v>27.468781593631604</v>
      </c>
      <c r="D38" s="22">
        <v>29.377506662719988</v>
      </c>
      <c r="E38" s="23">
        <v>1.9087250690883835</v>
      </c>
      <c r="F38" s="24">
        <v>186.00602945948219</v>
      </c>
      <c r="G38" s="5"/>
    </row>
    <row r="39" spans="2:7">
      <c r="B39" s="8" t="s">
        <v>201</v>
      </c>
      <c r="C39" s="22">
        <v>28.414668359676842</v>
      </c>
      <c r="D39" s="22">
        <v>28.719350628170055</v>
      </c>
      <c r="E39" s="23">
        <v>0.30468226849321312</v>
      </c>
      <c r="F39" s="24">
        <v>189.6674827601035</v>
      </c>
      <c r="G39" s="5"/>
    </row>
    <row r="40" spans="2:7">
      <c r="B40" s="8" t="s">
        <v>202</v>
      </c>
      <c r="C40" s="22">
        <v>27.290291134066052</v>
      </c>
      <c r="D40" s="22">
        <v>26.815264308407809</v>
      </c>
      <c r="E40" s="23">
        <v>-0.47502682565824372</v>
      </c>
      <c r="F40" s="24">
        <v>185.83987048852637</v>
      </c>
      <c r="G40" s="5"/>
    </row>
    <row r="41" spans="2:7">
      <c r="B41" s="8" t="s">
        <v>203</v>
      </c>
      <c r="C41" s="22">
        <v>26.289939519393823</v>
      </c>
      <c r="D41" s="22">
        <v>25.984374144006985</v>
      </c>
      <c r="E41" s="23">
        <v>-0.3055653753868377</v>
      </c>
      <c r="F41" s="24">
        <v>174.78205857390864</v>
      </c>
      <c r="G41" s="5"/>
    </row>
    <row r="42" spans="2:7">
      <c r="B42" s="8" t="s">
        <v>204</v>
      </c>
      <c r="C42" s="22">
        <v>25.741459332319838</v>
      </c>
      <c r="D42" s="22">
        <v>26.178853543756365</v>
      </c>
      <c r="E42" s="23">
        <v>0.43739421143652635</v>
      </c>
      <c r="F42" s="24">
        <v>165.84228849681645</v>
      </c>
      <c r="G42" s="5"/>
    </row>
    <row r="43" spans="2:7">
      <c r="B43" s="8" t="s">
        <v>205</v>
      </c>
      <c r="C43" s="22">
        <v>25.318344440717915</v>
      </c>
      <c r="D43" s="22">
        <v>26.27096625367853</v>
      </c>
      <c r="E43" s="23">
        <v>0.95262181296061499</v>
      </c>
      <c r="F43" s="24">
        <v>155.67206499432714</v>
      </c>
      <c r="G43" s="5"/>
    </row>
    <row r="44" spans="2:7">
      <c r="B44" s="8" t="s">
        <v>206</v>
      </c>
      <c r="C44" s="22">
        <v>25.271498493861628</v>
      </c>
      <c r="D44" s="22">
        <v>27.391881072969877</v>
      </c>
      <c r="E44" s="23">
        <v>2.1203825791082487</v>
      </c>
      <c r="F44" s="24">
        <v>154.14582540385797</v>
      </c>
      <c r="G44" s="5"/>
    </row>
    <row r="45" spans="2:7">
      <c r="B45" s="8" t="s">
        <v>207</v>
      </c>
      <c r="C45" s="22">
        <v>25.679578071223798</v>
      </c>
      <c r="D45" s="22">
        <v>30.774915433174293</v>
      </c>
      <c r="E45" s="23">
        <v>5.0953373619504951</v>
      </c>
      <c r="F45" s="24">
        <v>147.45208533458751</v>
      </c>
      <c r="G45" s="5"/>
    </row>
    <row r="46" spans="2:7">
      <c r="B46" s="8" t="s">
        <v>208</v>
      </c>
      <c r="C46" s="22">
        <v>26.327166710317972</v>
      </c>
      <c r="D46" s="22">
        <v>40.129235683333484</v>
      </c>
      <c r="E46" s="23">
        <v>13.802068973015512</v>
      </c>
      <c r="F46" s="24">
        <v>136.59873125612293</v>
      </c>
      <c r="G46" s="5"/>
    </row>
    <row r="47" spans="2:7" ht="15.75" thickBot="1">
      <c r="B47" s="8" t="s">
        <v>209</v>
      </c>
      <c r="C47" s="22">
        <v>28.683978794934305</v>
      </c>
      <c r="D47" s="22">
        <v>55.533278277925312</v>
      </c>
      <c r="E47" s="23">
        <v>26.849299482991007</v>
      </c>
      <c r="F47" s="24">
        <v>143.96056115897173</v>
      </c>
      <c r="G47" s="9"/>
    </row>
    <row r="48" spans="2:7" ht="15.75" thickTop="1">
      <c r="B48" s="8" t="s">
        <v>210</v>
      </c>
      <c r="C48" s="22">
        <v>32.639009935008062</v>
      </c>
      <c r="D48" s="22">
        <v>59.701593545671969</v>
      </c>
      <c r="E48" s="23">
        <v>27.062583610663907</v>
      </c>
      <c r="F48" s="24">
        <v>158.37300209718225</v>
      </c>
      <c r="G48" s="5"/>
    </row>
    <row r="49" spans="2:7">
      <c r="B49" s="8" t="s">
        <v>211</v>
      </c>
      <c r="C49" s="22">
        <v>35.26483513558005</v>
      </c>
      <c r="D49" s="22">
        <v>60.95100393898116</v>
      </c>
      <c r="E49" s="23">
        <v>25.68616880340111</v>
      </c>
      <c r="F49" s="24">
        <v>176.65943835506633</v>
      </c>
      <c r="G49" s="5"/>
    </row>
    <row r="50" spans="2:7" ht="15.75" thickBot="1">
      <c r="B50" s="8" t="s">
        <v>212</v>
      </c>
      <c r="C50" s="22">
        <v>37.980271464198466</v>
      </c>
      <c r="D50" s="22">
        <v>62.24686444694153</v>
      </c>
      <c r="E50" s="23">
        <v>24.266592982743063</v>
      </c>
      <c r="F50" s="24">
        <v>200.68502100244979</v>
      </c>
      <c r="G50" s="9"/>
    </row>
    <row r="51" spans="2:7" ht="15.75" thickTop="1">
      <c r="B51" s="8" t="s">
        <v>213</v>
      </c>
      <c r="C51" s="22">
        <v>39.40082500513634</v>
      </c>
      <c r="D51" s="22">
        <v>61.79509256449056</v>
      </c>
      <c r="E51" s="23">
        <v>22.394267559354219</v>
      </c>
      <c r="F51" s="24">
        <v>233.32737273178964</v>
      </c>
    </row>
    <row r="52" spans="2:7">
      <c r="B52" s="8" t="s">
        <v>214</v>
      </c>
      <c r="C52" s="22">
        <v>39.94184613714971</v>
      </c>
      <c r="D52" s="22">
        <v>55.129384762889522</v>
      </c>
      <c r="E52" s="23">
        <v>15.187538625739812</v>
      </c>
      <c r="F52" s="24">
        <v>246.64449828309202</v>
      </c>
    </row>
    <row r="53" spans="2:7">
      <c r="B53" s="8" t="s">
        <v>92</v>
      </c>
      <c r="C53" s="22">
        <v>37.084105940207557</v>
      </c>
      <c r="D53" s="22">
        <v>43.478267847112861</v>
      </c>
      <c r="E53" s="23">
        <v>6.3941619069053033</v>
      </c>
      <c r="F53" s="24">
        <v>251.70832078745741</v>
      </c>
    </row>
    <row r="54" spans="2:7">
      <c r="B54" s="8" t="s">
        <v>93</v>
      </c>
      <c r="C54" s="22">
        <v>36.985146473335945</v>
      </c>
      <c r="D54" s="22">
        <v>37.725036716788345</v>
      </c>
      <c r="E54" s="23">
        <v>0.7398902434524004</v>
      </c>
      <c r="F54" s="24">
        <v>230.05788662570362</v>
      </c>
    </row>
    <row r="55" spans="2:7">
      <c r="B55" s="8" t="s">
        <v>94</v>
      </c>
      <c r="C55" s="22">
        <v>42.940919037199123</v>
      </c>
      <c r="D55" s="22">
        <v>38.599562363238512</v>
      </c>
      <c r="E55" s="22">
        <v>-4.3413566739606129</v>
      </c>
      <c r="F55" s="24">
        <v>210.66455526721364</v>
      </c>
    </row>
    <row r="56" spans="2:7">
      <c r="B56" s="8" t="s">
        <v>95</v>
      </c>
      <c r="C56" s="22">
        <v>43.298545484427642</v>
      </c>
      <c r="D56" s="22">
        <v>38.474813049552139</v>
      </c>
      <c r="E56" s="22">
        <v>-4.8237324348755033</v>
      </c>
      <c r="F56" s="24">
        <v>204.88070303154245</v>
      </c>
    </row>
    <row r="57" spans="2:7">
      <c r="B57" s="8" t="s">
        <v>96</v>
      </c>
      <c r="C57" s="22">
        <v>42.8414442700157</v>
      </c>
      <c r="D57" s="22">
        <v>39.183673469387756</v>
      </c>
      <c r="E57" s="22">
        <v>-3.6577708006279437</v>
      </c>
      <c r="F57" s="24">
        <v>185.6500467290208</v>
      </c>
    </row>
    <row r="58" spans="2:7">
      <c r="B58" s="8" t="s">
        <v>97</v>
      </c>
      <c r="C58" s="22">
        <v>41.131231210235612</v>
      </c>
      <c r="D58" s="22">
        <v>40.648814933929941</v>
      </c>
      <c r="E58" s="22">
        <v>-0.48241627630567019</v>
      </c>
      <c r="F58" s="24">
        <v>169.40132975195789</v>
      </c>
    </row>
    <row r="59" spans="2:7">
      <c r="B59" s="8" t="s">
        <v>98</v>
      </c>
      <c r="C59" s="22">
        <v>39.926622039134919</v>
      </c>
      <c r="D59" s="22">
        <v>41.271884654994849</v>
      </c>
      <c r="E59" s="22">
        <v>1.3452626158599383</v>
      </c>
      <c r="F59" s="24">
        <v>158.4392686640883</v>
      </c>
    </row>
    <row r="60" spans="2:7">
      <c r="B60" s="8" t="s">
        <v>99</v>
      </c>
      <c r="C60" s="22">
        <v>37.998201977824394</v>
      </c>
      <c r="D60" s="22">
        <v>40.503446209169915</v>
      </c>
      <c r="E60" s="22">
        <v>2.5052442313455199</v>
      </c>
      <c r="F60" s="24">
        <v>152.64058991374253</v>
      </c>
    </row>
    <row r="61" spans="2:7">
      <c r="B61" s="8" t="s">
        <v>100</v>
      </c>
      <c r="C61" s="22">
        <v>37.463780467018928</v>
      </c>
      <c r="D61" s="22">
        <v>38.923924777001304</v>
      </c>
      <c r="E61" s="22">
        <v>1.4601443099823874</v>
      </c>
      <c r="F61" s="24">
        <v>143.27006187102572</v>
      </c>
    </row>
    <row r="62" spans="2:7">
      <c r="B62" s="8" t="s">
        <v>101</v>
      </c>
      <c r="C62" s="22">
        <v>35.967914984928214</v>
      </c>
      <c r="D62" s="22">
        <v>35.773769989270932</v>
      </c>
      <c r="E62" s="22">
        <v>-0.19414499565728299</v>
      </c>
      <c r="F62" s="24">
        <v>132.42078456339684</v>
      </c>
    </row>
    <row r="63" spans="2:7">
      <c r="B63" s="8" t="s">
        <v>102</v>
      </c>
      <c r="C63" s="22">
        <v>35.573197240336455</v>
      </c>
      <c r="D63" s="22">
        <v>35.960684245345433</v>
      </c>
      <c r="E63" s="22">
        <v>0.38748700500897837</v>
      </c>
      <c r="F63" s="24">
        <v>123.83310408069693</v>
      </c>
    </row>
    <row r="64" spans="2:7">
      <c r="B64" s="8" t="s">
        <v>103</v>
      </c>
      <c r="C64" s="22">
        <v>35.168154960238127</v>
      </c>
      <c r="D64" s="22">
        <v>35.194810964503084</v>
      </c>
      <c r="E64" s="22">
        <v>2.6656004264960682E-2</v>
      </c>
      <c r="F64" s="24">
        <v>118.37941227612589</v>
      </c>
    </row>
    <row r="65" spans="2:6">
      <c r="B65" s="8" t="s">
        <v>104</v>
      </c>
      <c r="C65" s="22">
        <v>35.651838518899467</v>
      </c>
      <c r="D65" s="22">
        <v>35.956115539556016</v>
      </c>
      <c r="E65" s="22">
        <v>0.30427702065655265</v>
      </c>
      <c r="F65" s="24">
        <v>114.27617298380363</v>
      </c>
    </row>
    <row r="66" spans="2:6">
      <c r="B66" s="8" t="s">
        <v>105</v>
      </c>
      <c r="C66" s="22">
        <v>33.660340945641686</v>
      </c>
      <c r="D66" s="22">
        <v>35.948054036667742</v>
      </c>
      <c r="E66" s="22">
        <v>2.2877130910260535</v>
      </c>
      <c r="F66" s="24">
        <v>107.54226772142081</v>
      </c>
    </row>
    <row r="67" spans="2:6">
      <c r="B67" s="8" t="s">
        <v>106</v>
      </c>
      <c r="C67" s="22">
        <v>33.45595135317744</v>
      </c>
      <c r="D67" s="22">
        <v>35.940843061446643</v>
      </c>
      <c r="E67" s="22">
        <v>2.4848917082692092</v>
      </c>
      <c r="F67" s="24">
        <v>102.42169373549883</v>
      </c>
    </row>
    <row r="68" spans="2:6">
      <c r="B68" s="8" t="s">
        <v>107</v>
      </c>
      <c r="C68" s="22">
        <v>35.465529495380245</v>
      </c>
      <c r="D68" s="22">
        <v>37.633262260127928</v>
      </c>
      <c r="E68" s="22">
        <v>2.1677327647476901</v>
      </c>
      <c r="F68" s="24">
        <v>99.410622659825265</v>
      </c>
    </row>
    <row r="69" spans="2:6">
      <c r="B69" s="8" t="s">
        <v>108</v>
      </c>
      <c r="C69" s="22">
        <v>35.479270652948962</v>
      </c>
      <c r="D69" s="22">
        <v>37.306033750976198</v>
      </c>
      <c r="E69" s="22">
        <v>1.8267630980272318</v>
      </c>
      <c r="F69" s="24">
        <v>98.232680598979755</v>
      </c>
    </row>
    <row r="70" spans="2:6">
      <c r="B70" s="8" t="s">
        <v>109</v>
      </c>
      <c r="C70" s="22">
        <v>34.631166797180889</v>
      </c>
      <c r="D70" s="22">
        <v>37.334377447141733</v>
      </c>
      <c r="E70" s="22">
        <v>2.7032106499608455</v>
      </c>
      <c r="F70" s="24">
        <v>90.651711003808899</v>
      </c>
    </row>
    <row r="71" spans="2:6">
      <c r="B71" s="8" t="s">
        <v>110</v>
      </c>
      <c r="C71" s="22">
        <v>35.164677530410835</v>
      </c>
      <c r="D71" s="22">
        <v>37.032361716777594</v>
      </c>
      <c r="E71" s="22">
        <v>1.8676841863667661</v>
      </c>
      <c r="F71" s="24">
        <v>84.172542513479883</v>
      </c>
    </row>
    <row r="72" spans="2:6">
      <c r="B72" s="8" t="s">
        <v>9</v>
      </c>
      <c r="C72" s="22">
        <v>36.957160016014946</v>
      </c>
      <c r="D72" s="22">
        <v>38.481249165888158</v>
      </c>
      <c r="E72" s="22">
        <v>1.5240891498732148</v>
      </c>
      <c r="F72" s="24">
        <v>80.86121932970407</v>
      </c>
    </row>
    <row r="73" spans="2:6">
      <c r="B73" s="8" t="s">
        <v>10</v>
      </c>
      <c r="C73" s="22">
        <v>37.63483919409336</v>
      </c>
      <c r="D73" s="22">
        <v>40.030033788011515</v>
      </c>
      <c r="E73" s="22">
        <v>2.3951945939181578</v>
      </c>
      <c r="F73" s="24">
        <v>77.718923121780549</v>
      </c>
    </row>
    <row r="74" spans="2:6">
      <c r="B74" s="8" t="s">
        <v>11</v>
      </c>
      <c r="C74" s="22">
        <v>39.07756714803142</v>
      </c>
      <c r="D74" s="22">
        <v>42.927701208899755</v>
      </c>
      <c r="E74" s="22">
        <v>3.8501340608683385</v>
      </c>
      <c r="F74" s="24">
        <v>77.013513513513516</v>
      </c>
    </row>
    <row r="75" spans="2:6">
      <c r="B75" s="8" t="s">
        <v>12</v>
      </c>
      <c r="C75" s="22">
        <v>40.794818076873739</v>
      </c>
      <c r="D75" s="22">
        <v>41.372012484501262</v>
      </c>
      <c r="E75" s="22">
        <v>0.57719440762751728</v>
      </c>
      <c r="F75" s="24">
        <v>69.762285995812292</v>
      </c>
    </row>
    <row r="76" spans="2:6">
      <c r="B76" s="8" t="s">
        <v>13</v>
      </c>
      <c r="C76" s="22">
        <v>41.835912156184257</v>
      </c>
      <c r="D76" s="22">
        <v>40.121502860625604</v>
      </c>
      <c r="E76" s="22">
        <v>-1.7144092955586574</v>
      </c>
      <c r="F76" s="24">
        <v>61.129488293016465</v>
      </c>
    </row>
    <row r="77" spans="2:6">
      <c r="B77" s="8" t="s">
        <v>14</v>
      </c>
      <c r="C77" s="22">
        <v>40.034983201136093</v>
      </c>
      <c r="D77" s="22">
        <v>39.475598351286763</v>
      </c>
      <c r="E77" s="22">
        <v>-0.55938484984932979</v>
      </c>
      <c r="F77" s="24">
        <v>54.661654135338345</v>
      </c>
    </row>
    <row r="78" spans="2:6">
      <c r="B78" s="8" t="s">
        <v>15</v>
      </c>
      <c r="C78" s="22">
        <v>38.36329013979843</v>
      </c>
      <c r="D78" s="22">
        <v>39.344820646200048</v>
      </c>
      <c r="E78" s="22">
        <v>0.98153050640162243</v>
      </c>
      <c r="F78" s="24">
        <v>52.595277578034427</v>
      </c>
    </row>
    <row r="79" spans="2:6">
      <c r="B79" s="8" t="s">
        <v>16</v>
      </c>
      <c r="C79" s="22">
        <v>35.87378443810271</v>
      </c>
      <c r="D79" s="22">
        <v>38.461122306828784</v>
      </c>
      <c r="E79" s="22">
        <v>2.587337868726078</v>
      </c>
      <c r="F79" s="24">
        <v>46.555510678043113</v>
      </c>
    </row>
    <row r="80" spans="2:6">
      <c r="B80" s="8" t="s">
        <v>17</v>
      </c>
      <c r="C80" s="22">
        <v>36.172960187297107</v>
      </c>
      <c r="D80" s="22">
        <v>40.255602621194022</v>
      </c>
      <c r="E80" s="22">
        <v>4.0826424338969147</v>
      </c>
      <c r="F80" s="24">
        <v>45.168008104913604</v>
      </c>
    </row>
    <row r="81" spans="2:6">
      <c r="B81" s="8" t="s">
        <v>18</v>
      </c>
      <c r="C81" s="22">
        <v>39.009064059476522</v>
      </c>
      <c r="D81" s="22">
        <v>44.704145024951629</v>
      </c>
      <c r="E81" s="22">
        <v>5.6950809654750989</v>
      </c>
      <c r="F81" s="24">
        <v>47.745601173020532</v>
      </c>
    </row>
    <row r="82" spans="2:6">
      <c r="B82" s="8" t="s">
        <v>19</v>
      </c>
      <c r="C82" s="22">
        <v>40.117169075969585</v>
      </c>
      <c r="D82" s="22">
        <v>46.448105518365594</v>
      </c>
      <c r="E82" s="22">
        <v>6.3309364423960082</v>
      </c>
      <c r="F82" s="24">
        <v>49.327183318720699</v>
      </c>
    </row>
    <row r="83" spans="2:6">
      <c r="B83" s="8" t="s">
        <v>20</v>
      </c>
      <c r="C83" s="22">
        <v>40.206069478069928</v>
      </c>
      <c r="D83" s="22">
        <v>45.135409042283655</v>
      </c>
      <c r="E83" s="22">
        <v>4.9293395642137261</v>
      </c>
      <c r="F83" s="24">
        <v>47.78383010770839</v>
      </c>
    </row>
    <row r="84" spans="2:6">
      <c r="B84" s="8" t="s">
        <v>21</v>
      </c>
      <c r="C84" s="22">
        <v>38.37967338241225</v>
      </c>
      <c r="D84" s="22">
        <v>42.246594472903269</v>
      </c>
      <c r="E84" s="22">
        <v>3.8669210904910098</v>
      </c>
      <c r="F84" s="24">
        <v>44.312652237649587</v>
      </c>
    </row>
    <row r="85" spans="2:6">
      <c r="B85" s="8" t="s">
        <v>22</v>
      </c>
      <c r="C85" s="22">
        <v>36.893970893970888</v>
      </c>
      <c r="D85" s="22">
        <v>41.408004158004154</v>
      </c>
      <c r="E85" s="22">
        <v>4.5140332640332641</v>
      </c>
      <c r="F85" s="24">
        <v>42.169190789411061</v>
      </c>
    </row>
    <row r="86" spans="2:6">
      <c r="B86" s="8" t="s">
        <v>23</v>
      </c>
      <c r="C86" s="22">
        <v>37.256233585929138</v>
      </c>
      <c r="D86" s="22">
        <v>40.929546831949999</v>
      </c>
      <c r="E86" s="22">
        <v>3.6733132460208635</v>
      </c>
      <c r="F86" s="24">
        <v>39.065607943605492</v>
      </c>
    </row>
    <row r="87" spans="2:6">
      <c r="B87" s="8" t="s">
        <v>24</v>
      </c>
      <c r="C87" s="22">
        <v>38.485886938551282</v>
      </c>
      <c r="D87" s="22">
        <v>42.797349666839821</v>
      </c>
      <c r="E87" s="22">
        <v>4.3114627282885323</v>
      </c>
      <c r="F87" s="24">
        <v>40.320009070230505</v>
      </c>
    </row>
    <row r="88" spans="2:6">
      <c r="B88" s="8" t="s">
        <v>25</v>
      </c>
      <c r="C88" s="22">
        <v>40.866796272708996</v>
      </c>
      <c r="D88" s="22">
        <v>42.877589327612796</v>
      </c>
      <c r="E88" s="22">
        <v>2.0107930549038011</v>
      </c>
      <c r="F88" s="24">
        <v>40.010865570522348</v>
      </c>
    </row>
    <row r="89" spans="2:6">
      <c r="B89" s="8" t="s">
        <v>26</v>
      </c>
      <c r="C89" s="22">
        <v>40.571510573464664</v>
      </c>
      <c r="D89" s="22">
        <v>43.179611502268578</v>
      </c>
      <c r="E89" s="22">
        <v>2.6081009288039132</v>
      </c>
      <c r="F89" s="24">
        <v>38.654417835294254</v>
      </c>
    </row>
    <row r="90" spans="2:6">
      <c r="B90" s="8" t="s">
        <v>27</v>
      </c>
      <c r="C90" s="22">
        <v>39.473522545767295</v>
      </c>
      <c r="D90" s="22">
        <v>42.769102748829994</v>
      </c>
      <c r="E90" s="22">
        <v>3.2955802030626944</v>
      </c>
      <c r="F90" s="24">
        <v>38.81773505544232</v>
      </c>
    </row>
    <row r="91" spans="2:6">
      <c r="B91" s="8" t="s">
        <v>28</v>
      </c>
      <c r="C91" s="22">
        <v>39.211902035656372</v>
      </c>
      <c r="D91" s="22">
        <v>42.459159935547049</v>
      </c>
      <c r="E91" s="22">
        <v>3.2472578998906791</v>
      </c>
      <c r="F91" s="24">
        <v>38.686816666379187</v>
      </c>
    </row>
    <row r="92" spans="2:6">
      <c r="B92" s="8" t="s">
        <v>29</v>
      </c>
      <c r="C92" s="22">
        <v>38.285466176786379</v>
      </c>
      <c r="D92" s="22">
        <v>40.417247750585808</v>
      </c>
      <c r="E92" s="22">
        <v>2.1317815737994277</v>
      </c>
      <c r="F92" s="24">
        <v>37.074639805614815</v>
      </c>
    </row>
    <row r="93" spans="2:6">
      <c r="B93" s="8" t="s">
        <v>30</v>
      </c>
      <c r="C93" s="22">
        <v>37.374422458543222</v>
      </c>
      <c r="D93" s="22">
        <v>39.292792941098995</v>
      </c>
      <c r="E93" s="22">
        <v>1.9183704825557784</v>
      </c>
      <c r="F93" s="24">
        <v>34.81270020414599</v>
      </c>
    </row>
    <row r="94" spans="2:6">
      <c r="B94" s="8" t="s">
        <v>31</v>
      </c>
      <c r="C94" s="22">
        <v>36.173421742579052</v>
      </c>
      <c r="D94" s="22">
        <v>37.16470454927304</v>
      </c>
      <c r="E94" s="22">
        <v>0.99128280669399171</v>
      </c>
      <c r="F94" s="24">
        <v>30.937151749131857</v>
      </c>
    </row>
    <row r="95" spans="2:6">
      <c r="B95" s="8" t="s">
        <v>32</v>
      </c>
      <c r="C95" s="22">
        <v>35.542227799471412</v>
      </c>
      <c r="D95" s="22">
        <v>34.57302496442167</v>
      </c>
      <c r="E95" s="22">
        <v>-0.9692028350497397</v>
      </c>
      <c r="F95" s="24">
        <v>25.615300517305741</v>
      </c>
    </row>
    <row r="96" spans="2:6">
      <c r="B96" s="8" t="s">
        <v>33</v>
      </c>
      <c r="C96" s="22">
        <v>34.708571120323782</v>
      </c>
      <c r="D96" s="22">
        <v>34.72824457274497</v>
      </c>
      <c r="E96" s="22">
        <v>1.9673452421183228E-2</v>
      </c>
      <c r="F96" s="24">
        <v>23.015360745703749</v>
      </c>
    </row>
    <row r="97" spans="2:6">
      <c r="B97" s="8" t="s">
        <v>34</v>
      </c>
      <c r="C97" s="22">
        <v>33.904347314547913</v>
      </c>
      <c r="D97" s="22">
        <v>34.980145890934757</v>
      </c>
      <c r="E97" s="22">
        <v>1.0757985763868463</v>
      </c>
      <c r="F97" s="24">
        <v>21.673927169293311</v>
      </c>
    </row>
    <row r="98" spans="2:6">
      <c r="B98" s="8" t="s">
        <v>35</v>
      </c>
      <c r="C98" s="22">
        <v>33.488151910259219</v>
      </c>
      <c r="D98" s="22">
        <v>36.80665040280293</v>
      </c>
      <c r="E98" s="22">
        <v>3.3184984925437124</v>
      </c>
      <c r="F98" s="24">
        <v>22.827781051564902</v>
      </c>
    </row>
    <row r="99" spans="2:6">
      <c r="B99" s="8" t="s">
        <v>36</v>
      </c>
      <c r="C99" s="22">
        <v>32.111533064992329</v>
      </c>
      <c r="D99" s="22">
        <v>38.388518400138679</v>
      </c>
      <c r="E99" s="22">
        <v>6.2769853351463514</v>
      </c>
      <c r="F99" s="24">
        <v>26.623625797620882</v>
      </c>
    </row>
    <row r="100" spans="2:6">
      <c r="B100" s="8" t="s">
        <v>37</v>
      </c>
      <c r="C100" s="22">
        <v>31.284557207828712</v>
      </c>
      <c r="D100" s="22">
        <v>37.843655782104349</v>
      </c>
      <c r="E100" s="22">
        <v>6.55909857427564</v>
      </c>
      <c r="F100" s="24">
        <v>31.105167342811818</v>
      </c>
    </row>
    <row r="101" spans="2:6">
      <c r="B101" s="8" t="s">
        <v>38</v>
      </c>
      <c r="C101" s="22">
        <v>32.224989531294121</v>
      </c>
      <c r="D101" s="22">
        <v>37.571820191455593</v>
      </c>
      <c r="E101" s="22">
        <v>5.3468306601614612</v>
      </c>
      <c r="F101" s="24">
        <v>34.465341533707701</v>
      </c>
    </row>
    <row r="102" spans="2:6">
      <c r="B102" s="8" t="s">
        <v>39</v>
      </c>
      <c r="C102" s="22">
        <v>33.18645010915229</v>
      </c>
      <c r="D102" s="22">
        <v>37.288751946674111</v>
      </c>
      <c r="E102" s="22">
        <v>4.102301837521833</v>
      </c>
      <c r="F102" s="24">
        <v>35.953275252962158</v>
      </c>
    </row>
    <row r="103" spans="2:6">
      <c r="B103" s="8" t="s">
        <v>40</v>
      </c>
      <c r="C103" s="22">
        <v>32.410648230270354</v>
      </c>
      <c r="D103" s="22">
        <v>35.539095860896353</v>
      </c>
      <c r="E103" s="22">
        <v>3.1284476306259927</v>
      </c>
      <c r="F103" s="24">
        <v>36.588632006933921</v>
      </c>
    </row>
    <row r="104" spans="2:6">
      <c r="B104" s="8" t="s">
        <v>41</v>
      </c>
      <c r="C104" s="22">
        <v>34.613902693162586</v>
      </c>
      <c r="D104" s="22">
        <v>35.713457112613185</v>
      </c>
      <c r="E104" s="22">
        <v>1.0995544194505955</v>
      </c>
      <c r="F104" s="24">
        <v>36.55906561358163</v>
      </c>
    </row>
    <row r="105" spans="2:6">
      <c r="B105" s="8" t="s">
        <v>42</v>
      </c>
      <c r="C105" s="22">
        <v>35.181286248839939</v>
      </c>
      <c r="D105" s="22">
        <v>35.17475626334442</v>
      </c>
      <c r="E105" s="22">
        <v>-6.5299854955170661E-3</v>
      </c>
      <c r="F105" s="24">
        <v>35.151273422887925</v>
      </c>
    </row>
    <row r="106" spans="2:6">
      <c r="B106" s="8" t="s">
        <v>43</v>
      </c>
      <c r="C106" s="22">
        <v>35.876632271888177</v>
      </c>
      <c r="D106" s="22">
        <v>34.782530652039597</v>
      </c>
      <c r="E106" s="22">
        <v>-1.0941016198485773</v>
      </c>
      <c r="F106" s="24">
        <v>32.461506515271523</v>
      </c>
    </row>
    <row r="107" spans="2:6">
      <c r="B107" s="8" t="s">
        <v>44</v>
      </c>
      <c r="C107" s="22">
        <v>36.473216008385229</v>
      </c>
      <c r="D107" s="22">
        <v>35.104963381945034</v>
      </c>
      <c r="E107" s="22">
        <v>-1.3682526264402011</v>
      </c>
      <c r="F107" s="24">
        <v>28.317152103559874</v>
      </c>
    </row>
    <row r="108" spans="2:6">
      <c r="B108" s="8" t="s">
        <v>45</v>
      </c>
      <c r="C108" s="22">
        <v>35.751028405054988</v>
      </c>
      <c r="D108" s="22">
        <v>36.32162733879214</v>
      </c>
      <c r="E108" s="22">
        <v>0.57059893373714976</v>
      </c>
      <c r="F108" s="24">
        <v>28.116787576224052</v>
      </c>
    </row>
    <row r="109" spans="2:6">
      <c r="B109" s="8" t="s">
        <v>46</v>
      </c>
      <c r="C109" s="22">
        <v>34.551344984934417</v>
      </c>
      <c r="D109" s="22">
        <v>37.562146053875487</v>
      </c>
      <c r="E109" s="22">
        <v>3.0108010689410754</v>
      </c>
      <c r="F109" s="24">
        <v>29.737692928518385</v>
      </c>
    </row>
    <row r="110" spans="2:6">
      <c r="B110" s="8" t="s">
        <v>47</v>
      </c>
      <c r="C110" s="22">
        <v>35.443591830589646</v>
      </c>
      <c r="D110" s="22">
        <v>38.8698605968506</v>
      </c>
      <c r="E110" s="22">
        <v>3.4262687662609559</v>
      </c>
      <c r="F110" s="24">
        <v>30.913424832994906</v>
      </c>
    </row>
    <row r="111" spans="2:6">
      <c r="B111" s="8" t="s">
        <v>48</v>
      </c>
      <c r="C111" s="22">
        <v>36.082391278110791</v>
      </c>
      <c r="D111" s="22">
        <v>39.997228591990627</v>
      </c>
      <c r="E111" s="22">
        <v>3.9148373138798367</v>
      </c>
      <c r="F111" s="24">
        <v>33.430818732283626</v>
      </c>
    </row>
    <row r="112" spans="2:6">
      <c r="B112" s="8" t="s">
        <v>49</v>
      </c>
      <c r="C112" s="22">
        <v>36.70161931638247</v>
      </c>
      <c r="D112" s="22">
        <v>39.946585782951082</v>
      </c>
      <c r="E112" s="22">
        <v>3.2449664665686115</v>
      </c>
      <c r="F112" s="24">
        <v>34.287346362616496</v>
      </c>
    </row>
    <row r="113" spans="1:6">
      <c r="B113" s="8" t="s">
        <v>50</v>
      </c>
      <c r="C113" s="22">
        <v>37.10885284109888</v>
      </c>
      <c r="D113" s="22">
        <v>39.943063100359346</v>
      </c>
      <c r="E113" s="22">
        <v>2.834210259260479</v>
      </c>
      <c r="F113" s="24">
        <v>35.061078468816149</v>
      </c>
    </row>
    <row r="114" spans="1:6">
      <c r="B114" s="8" t="s">
        <v>51</v>
      </c>
      <c r="C114" s="22">
        <v>37.258707093113266</v>
      </c>
      <c r="D114" s="22">
        <v>40.265994140496623</v>
      </c>
      <c r="E114" s="22">
        <v>3.0072870473833571</v>
      </c>
      <c r="F114" s="24">
        <v>35.618676695827681</v>
      </c>
    </row>
    <row r="115" spans="1:6">
      <c r="B115" s="8" t="s">
        <v>52</v>
      </c>
      <c r="C115" s="22">
        <v>35.941717601557166</v>
      </c>
      <c r="D115" s="22">
        <v>43.480712949524879</v>
      </c>
      <c r="E115" s="22">
        <v>7.5389953479677194</v>
      </c>
      <c r="F115" s="24">
        <v>50.517139697988114</v>
      </c>
    </row>
    <row r="116" spans="1:6">
      <c r="B116" s="8" t="s">
        <v>53</v>
      </c>
      <c r="C116" s="22">
        <v>36.120912221687782</v>
      </c>
      <c r="D116" s="22">
        <v>46.362558611851043</v>
      </c>
      <c r="E116" s="22">
        <v>10.241646390163266</v>
      </c>
      <c r="F116" s="24">
        <v>64.5</v>
      </c>
    </row>
    <row r="117" spans="1:6">
      <c r="B117" s="8" t="s">
        <v>54</v>
      </c>
      <c r="C117" s="22">
        <v>37.008195162879012</v>
      </c>
      <c r="D117" s="22">
        <v>45.704193995120441</v>
      </c>
      <c r="E117" s="22">
        <v>8.6959988322414219</v>
      </c>
      <c r="F117" s="24">
        <v>70.8</v>
      </c>
    </row>
    <row r="118" spans="1:6">
      <c r="B118" s="8" t="s">
        <v>55</v>
      </c>
      <c r="C118" s="22">
        <v>37.390268477256733</v>
      </c>
      <c r="D118" s="22">
        <v>44.647267601319172</v>
      </c>
      <c r="E118" s="22">
        <v>7.2569991240624354</v>
      </c>
      <c r="F118" s="24">
        <v>74.2</v>
      </c>
    </row>
    <row r="119" spans="1:6">
      <c r="B119" s="8" t="s">
        <v>56</v>
      </c>
      <c r="C119" s="22">
        <v>36.873206047772328</v>
      </c>
      <c r="D119" s="22">
        <v>44.048204296162737</v>
      </c>
      <c r="E119" s="22">
        <v>7.174998248390402</v>
      </c>
      <c r="F119" s="24">
        <v>77.5</v>
      </c>
    </row>
    <row r="120" spans="1:6">
      <c r="B120" s="8" t="s">
        <v>57</v>
      </c>
      <c r="C120" s="22">
        <v>36.754912252726321</v>
      </c>
      <c r="D120" s="22">
        <v>42.428198722548522</v>
      </c>
      <c r="E120" s="22">
        <v>5.6732864698222025</v>
      </c>
      <c r="F120" s="24">
        <v>79.2</v>
      </c>
    </row>
    <row r="121" spans="1:6">
      <c r="B121" s="15" t="s">
        <v>58</v>
      </c>
      <c r="C121" s="22">
        <v>36.81588061604662</v>
      </c>
      <c r="D121" s="22">
        <v>41.979650268644811</v>
      </c>
      <c r="E121" s="22">
        <v>5.163769652598198</v>
      </c>
      <c r="F121" s="24">
        <v>81.599999999999994</v>
      </c>
    </row>
    <row r="122" spans="1:6">
      <c r="B122" s="15" t="s">
        <v>59</v>
      </c>
      <c r="C122" s="22">
        <v>36.854307199223769</v>
      </c>
      <c r="D122" s="22">
        <v>41.061432619208595</v>
      </c>
      <c r="E122" s="22">
        <v>4.2071254199848269</v>
      </c>
      <c r="F122" s="24">
        <v>80.900000000000006</v>
      </c>
    </row>
    <row r="123" spans="1:6">
      <c r="B123" s="366" t="s">
        <v>60</v>
      </c>
      <c r="C123" s="22">
        <v>37.44922590043852</v>
      </c>
      <c r="D123" s="22">
        <v>40.158364274411731</v>
      </c>
      <c r="E123" s="22">
        <v>2.70913837397321</v>
      </c>
      <c r="F123" s="24">
        <v>82.9</v>
      </c>
    </row>
    <row r="124" spans="1:6">
      <c r="B124" s="366" t="s">
        <v>61</v>
      </c>
      <c r="C124" s="22">
        <v>37.122579264595736</v>
      </c>
      <c r="D124" s="22">
        <v>39.924200815530746</v>
      </c>
      <c r="E124" s="22">
        <v>2.8016215509350069</v>
      </c>
      <c r="F124" s="24">
        <v>82.2</v>
      </c>
    </row>
    <row r="125" spans="1:6">
      <c r="B125" s="366" t="s">
        <v>166</v>
      </c>
      <c r="C125" s="22">
        <v>37.361738949909558</v>
      </c>
      <c r="D125" s="22">
        <v>39.394926194940155</v>
      </c>
      <c r="E125" s="22">
        <v>2.0331872450305939</v>
      </c>
      <c r="F125" s="24">
        <v>80.3</v>
      </c>
    </row>
    <row r="126" spans="1:6">
      <c r="B126" s="367" t="s">
        <v>177</v>
      </c>
      <c r="C126" s="23">
        <v>36.739199341342207</v>
      </c>
      <c r="D126" s="23">
        <v>39.463409060901398</v>
      </c>
      <c r="E126" s="23">
        <v>2.7242097195591941</v>
      </c>
      <c r="F126" s="24">
        <v>85</v>
      </c>
    </row>
    <row r="127" spans="1:6" ht="15.75" thickBot="1">
      <c r="A127" s="10"/>
      <c r="B127" s="29" t="s">
        <v>181</v>
      </c>
      <c r="C127" s="28">
        <v>38.047308560697182</v>
      </c>
      <c r="D127" s="28">
        <v>53.044402370223729</v>
      </c>
      <c r="E127" s="28">
        <v>14.997093809526548</v>
      </c>
      <c r="F127" s="28">
        <v>97.5</v>
      </c>
    </row>
    <row r="128" spans="1:6" s="10" customFormat="1" ht="15.75" thickTop="1">
      <c r="A128" s="5"/>
      <c r="B128" s="368" t="s">
        <v>239</v>
      </c>
      <c r="C128" s="27">
        <v>39.214363480414704</v>
      </c>
      <c r="D128" s="27">
        <v>44.493207762679162</v>
      </c>
      <c r="E128" s="27">
        <v>5.2788442822644646</v>
      </c>
      <c r="F128" s="27">
        <v>97.2</v>
      </c>
    </row>
    <row r="129" spans="1:8">
      <c r="A129" s="5"/>
      <c r="B129" s="16" t="s">
        <v>273</v>
      </c>
      <c r="C129" s="25">
        <v>40.241352525275133</v>
      </c>
      <c r="D129" s="25">
        <v>47.330991879203772</v>
      </c>
      <c r="E129" s="25">
        <v>7.0896393539286464</v>
      </c>
      <c r="F129" s="26">
        <v>101.86249196661244</v>
      </c>
    </row>
    <row r="130" spans="1:8">
      <c r="A130" s="5"/>
      <c r="B130" s="16" t="s">
        <v>275</v>
      </c>
      <c r="C130" s="25">
        <v>41.649726713656833</v>
      </c>
      <c r="D130" s="25">
        <v>47.158253471769775</v>
      </c>
      <c r="E130" s="25">
        <v>5.5085267581129465</v>
      </c>
      <c r="F130" s="26">
        <v>106.70332284928068</v>
      </c>
    </row>
    <row r="131" spans="1:8">
      <c r="A131" s="5"/>
      <c r="B131" s="16" t="s">
        <v>277</v>
      </c>
      <c r="C131" s="25">
        <v>41.705056469403807</v>
      </c>
      <c r="D131" s="25">
        <v>44.913812923202769</v>
      </c>
      <c r="E131" s="25">
        <v>3.208756453798963</v>
      </c>
      <c r="F131" s="26">
        <v>105.78743195886298</v>
      </c>
    </row>
    <row r="132" spans="1:8">
      <c r="A132" s="5"/>
      <c r="B132" s="16" t="s">
        <v>303</v>
      </c>
      <c r="C132" s="25">
        <v>41.363066844995885</v>
      </c>
      <c r="D132" s="25">
        <v>44.197852622558884</v>
      </c>
      <c r="E132" s="25">
        <v>2.8347857775629959</v>
      </c>
      <c r="F132" s="26">
        <v>101.69865378669225</v>
      </c>
      <c r="G132" s="21"/>
    </row>
    <row r="133" spans="1:8">
      <c r="A133" s="5"/>
      <c r="B133" s="16" t="s">
        <v>310</v>
      </c>
      <c r="C133" s="25">
        <v>41.160969222401143</v>
      </c>
      <c r="D133" s="25">
        <v>44.013472598282007</v>
      </c>
      <c r="E133" s="25">
        <v>2.8525033758808682</v>
      </c>
      <c r="F133" s="26">
        <v>99.985431980943048</v>
      </c>
      <c r="G133" s="21"/>
    </row>
    <row r="134" spans="1:8">
      <c r="A134" s="5"/>
      <c r="B134" s="16" t="s">
        <v>318</v>
      </c>
      <c r="C134" s="25">
        <v>41.05862503488337</v>
      </c>
      <c r="D134" s="25">
        <v>43.422417493336056</v>
      </c>
      <c r="E134" s="25">
        <v>2.3637924584526839</v>
      </c>
      <c r="F134" s="26">
        <v>99.272593872837305</v>
      </c>
      <c r="G134" s="21"/>
    </row>
    <row r="135" spans="1:8" ht="13.5" customHeight="1">
      <c r="A135" s="5"/>
      <c r="B135" s="17" t="s">
        <v>321</v>
      </c>
      <c r="C135" s="18"/>
      <c r="D135" s="18"/>
      <c r="E135" s="18"/>
      <c r="F135" s="19"/>
    </row>
    <row r="136" spans="1:8" ht="24" customHeight="1">
      <c r="A136" s="5"/>
      <c r="B136" s="401" t="s">
        <v>215</v>
      </c>
      <c r="C136" s="402"/>
      <c r="D136" s="402"/>
      <c r="E136" s="402"/>
      <c r="F136" s="403"/>
    </row>
    <row r="137" spans="1:8">
      <c r="B137" s="411" t="s">
        <v>278</v>
      </c>
      <c r="C137" s="412"/>
      <c r="D137" s="412"/>
      <c r="E137" s="412"/>
      <c r="F137" s="413"/>
    </row>
    <row r="138" spans="1:8" ht="23.25" customHeight="1">
      <c r="B138" s="414" t="s">
        <v>300</v>
      </c>
      <c r="C138" s="415"/>
      <c r="D138" s="415"/>
      <c r="E138" s="415"/>
      <c r="F138" s="416"/>
    </row>
    <row r="139" spans="1:8">
      <c r="B139" s="414" t="s">
        <v>322</v>
      </c>
      <c r="C139" s="415"/>
      <c r="D139" s="415"/>
      <c r="E139" s="415"/>
      <c r="F139" s="416"/>
    </row>
    <row r="140" spans="1:8">
      <c r="B140" s="414" t="s">
        <v>323</v>
      </c>
      <c r="C140" s="415"/>
      <c r="D140" s="415"/>
      <c r="E140" s="415"/>
      <c r="F140" s="416"/>
    </row>
    <row r="141" spans="1:8">
      <c r="B141" s="417" t="s">
        <v>279</v>
      </c>
      <c r="C141" s="418"/>
      <c r="D141" s="418"/>
      <c r="E141" s="418"/>
      <c r="F141" s="419"/>
    </row>
    <row r="142" spans="1:8">
      <c r="B142" s="414" t="s">
        <v>301</v>
      </c>
      <c r="C142" s="415"/>
      <c r="D142" s="415"/>
      <c r="E142" s="415"/>
      <c r="F142" s="416"/>
    </row>
    <row r="143" spans="1:8">
      <c r="B143" s="414" t="s">
        <v>324</v>
      </c>
      <c r="C143" s="415"/>
      <c r="D143" s="415"/>
      <c r="E143" s="415"/>
      <c r="F143" s="416"/>
      <c r="H143" s="21"/>
    </row>
    <row r="144" spans="1:8" ht="15.75" customHeight="1" thickBot="1">
      <c r="B144" s="409" t="s">
        <v>320</v>
      </c>
      <c r="C144" s="409"/>
      <c r="D144" s="409"/>
      <c r="E144" s="409"/>
      <c r="F144" s="410"/>
    </row>
    <row r="145" spans="5:5">
      <c r="E145" s="10"/>
    </row>
    <row r="146" spans="5:5">
      <c r="E146" s="10"/>
    </row>
    <row r="147" spans="5:5">
      <c r="E147" s="10"/>
    </row>
    <row r="148" spans="5:5">
      <c r="E148" s="10"/>
    </row>
    <row r="149" spans="5:5">
      <c r="E149" s="10"/>
    </row>
  </sheetData>
  <mergeCells count="13">
    <mergeCell ref="B144:F144"/>
    <mergeCell ref="B137:F137"/>
    <mergeCell ref="B138:F138"/>
    <mergeCell ref="B139:F139"/>
    <mergeCell ref="B140:F140"/>
    <mergeCell ref="B141:F141"/>
    <mergeCell ref="B142:F142"/>
    <mergeCell ref="B143:F143"/>
    <mergeCell ref="B136:F136"/>
    <mergeCell ref="B1:J1"/>
    <mergeCell ref="B2:J2"/>
    <mergeCell ref="B3:J3"/>
    <mergeCell ref="C5:F5"/>
  </mergeCells>
  <phoneticPr fontId="133"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tabColor theme="5"/>
    <pageSetUpPr fitToPage="1"/>
  </sheetPr>
  <dimension ref="B2:E24"/>
  <sheetViews>
    <sheetView zoomScaleNormal="100" workbookViewId="0"/>
  </sheetViews>
  <sheetFormatPr defaultColWidth="9.140625" defaultRowHeight="15"/>
  <cols>
    <col min="1" max="1" width="9.140625" style="371"/>
    <col min="2" max="2" width="41.42578125" style="371" bestFit="1" customWidth="1"/>
    <col min="3" max="3" width="71.42578125" style="371" customWidth="1"/>
    <col min="4" max="4" width="44.28515625" style="371" customWidth="1"/>
    <col min="5" max="5" width="13.5703125" style="371" customWidth="1"/>
    <col min="6" max="16384" width="9.140625" style="371"/>
  </cols>
  <sheetData>
    <row r="2" spans="2:5" ht="21">
      <c r="B2" s="369" t="s">
        <v>86</v>
      </c>
      <c r="C2" s="370"/>
      <c r="D2" s="370"/>
    </row>
    <row r="3" spans="2:5">
      <c r="B3" s="370"/>
      <c r="C3" s="370"/>
      <c r="D3" s="370"/>
    </row>
    <row r="4" spans="2:5" ht="15.75">
      <c r="B4" s="372" t="s">
        <v>130</v>
      </c>
      <c r="C4" s="372" t="s">
        <v>129</v>
      </c>
      <c r="D4" s="372" t="s">
        <v>118</v>
      </c>
      <c r="E4" s="373" t="s">
        <v>131</v>
      </c>
    </row>
    <row r="5" spans="2:5" ht="75" customHeight="1">
      <c r="B5" s="374" t="s">
        <v>3</v>
      </c>
      <c r="C5" s="374" t="s">
        <v>128</v>
      </c>
      <c r="D5" s="375" t="s">
        <v>153</v>
      </c>
      <c r="E5" s="374" t="s">
        <v>78</v>
      </c>
    </row>
    <row r="6" spans="2:5" ht="75" customHeight="1">
      <c r="B6" s="374" t="s">
        <v>8</v>
      </c>
      <c r="C6" s="374" t="s">
        <v>113</v>
      </c>
      <c r="D6" s="375" t="s">
        <v>153</v>
      </c>
      <c r="E6" s="374" t="s">
        <v>164</v>
      </c>
    </row>
    <row r="7" spans="2:5" ht="75" customHeight="1">
      <c r="B7" s="374" t="s">
        <v>141</v>
      </c>
      <c r="C7" s="374" t="s">
        <v>87</v>
      </c>
      <c r="D7" s="375" t="s">
        <v>153</v>
      </c>
      <c r="E7" s="374" t="s">
        <v>79</v>
      </c>
    </row>
    <row r="8" spans="2:5" ht="75" customHeight="1">
      <c r="B8" s="374" t="s">
        <v>139</v>
      </c>
      <c r="C8" s="374" t="s">
        <v>133</v>
      </c>
      <c r="D8" s="374" t="s">
        <v>156</v>
      </c>
      <c r="E8" s="374" t="str">
        <f>"-JW2Z"</f>
        <v>-JW2Z</v>
      </c>
    </row>
    <row r="9" spans="2:5" ht="75" customHeight="1">
      <c r="B9" s="374" t="s">
        <v>62</v>
      </c>
      <c r="C9" s="374" t="s">
        <v>151</v>
      </c>
      <c r="D9" s="375" t="s">
        <v>153</v>
      </c>
      <c r="E9" s="374" t="str">
        <f>"-JW2S"</f>
        <v>-JW2S</v>
      </c>
    </row>
    <row r="10" spans="2:5" ht="75" customHeight="1">
      <c r="B10" s="374" t="s">
        <v>140</v>
      </c>
      <c r="C10" s="374" t="s">
        <v>132</v>
      </c>
      <c r="D10" s="374" t="s">
        <v>154</v>
      </c>
      <c r="E10" s="374" t="str">
        <f>"(-JW2Z) +     (-JW2S)"</f>
        <v>(-JW2Z) +     (-JW2S)</v>
      </c>
    </row>
    <row r="11" spans="2:5" ht="75" customHeight="1">
      <c r="B11" s="374" t="s">
        <v>142</v>
      </c>
      <c r="C11" s="374" t="s">
        <v>150</v>
      </c>
      <c r="D11" s="374" t="s">
        <v>156</v>
      </c>
      <c r="E11" s="374" t="str">
        <f>"-J5II"</f>
        <v>-J5II</v>
      </c>
    </row>
    <row r="12" spans="2:5" ht="75" customHeight="1">
      <c r="B12" s="374" t="s">
        <v>171</v>
      </c>
      <c r="C12" s="374" t="s">
        <v>114</v>
      </c>
      <c r="D12" s="374" t="s">
        <v>156</v>
      </c>
      <c r="E12" s="374" t="str">
        <f>"-JW2T"</f>
        <v>-JW2T</v>
      </c>
    </row>
    <row r="13" spans="2:5" ht="75" customHeight="1">
      <c r="B13" s="374" t="s">
        <v>70</v>
      </c>
      <c r="C13" s="374" t="s">
        <v>149</v>
      </c>
      <c r="D13" s="374" t="s">
        <v>155</v>
      </c>
      <c r="E13" s="374" t="s">
        <v>136</v>
      </c>
    </row>
    <row r="14" spans="2:5" ht="75" customHeight="1">
      <c r="B14" s="374" t="s">
        <v>4</v>
      </c>
      <c r="C14" s="374" t="s">
        <v>138</v>
      </c>
      <c r="D14" s="374" t="s">
        <v>156</v>
      </c>
      <c r="E14" s="374" t="s">
        <v>90</v>
      </c>
    </row>
    <row r="15" spans="2:5" ht="75" customHeight="1">
      <c r="B15" s="374" t="s">
        <v>2</v>
      </c>
      <c r="C15" s="374" t="s">
        <v>137</v>
      </c>
      <c r="D15" s="374" t="s">
        <v>156</v>
      </c>
      <c r="E15" s="374" t="s">
        <v>172</v>
      </c>
    </row>
    <row r="16" spans="2:5" ht="75" customHeight="1">
      <c r="B16" s="374" t="s">
        <v>72</v>
      </c>
      <c r="C16" s="374" t="s">
        <v>158</v>
      </c>
      <c r="D16" s="374" t="s">
        <v>156</v>
      </c>
      <c r="E16" s="374" t="s">
        <v>152</v>
      </c>
    </row>
    <row r="17" spans="2:5" ht="75" customHeight="1">
      <c r="B17" s="374" t="s">
        <v>77</v>
      </c>
      <c r="C17" s="374" t="s">
        <v>159</v>
      </c>
      <c r="D17" s="374" t="s">
        <v>156</v>
      </c>
      <c r="E17" s="374" t="s">
        <v>89</v>
      </c>
    </row>
    <row r="18" spans="2:5" ht="75" customHeight="1">
      <c r="B18" s="374" t="s">
        <v>143</v>
      </c>
      <c r="C18" s="374" t="s">
        <v>160</v>
      </c>
      <c r="D18" s="374" t="s">
        <v>157</v>
      </c>
      <c r="E18" s="374" t="s">
        <v>119</v>
      </c>
    </row>
    <row r="19" spans="2:5" ht="75" customHeight="1">
      <c r="B19" s="374" t="s">
        <v>148</v>
      </c>
      <c r="C19" s="374" t="s">
        <v>135</v>
      </c>
      <c r="D19" s="374" t="s">
        <v>339</v>
      </c>
      <c r="E19" s="374" t="s">
        <v>136</v>
      </c>
    </row>
    <row r="20" spans="2:5" ht="75" customHeight="1">
      <c r="B20" s="374" t="s">
        <v>83</v>
      </c>
      <c r="C20" s="374" t="s">
        <v>146</v>
      </c>
      <c r="D20" s="374" t="s">
        <v>340</v>
      </c>
      <c r="E20" s="374" t="s">
        <v>136</v>
      </c>
    </row>
    <row r="21" spans="2:5" ht="105.75" customHeight="1">
      <c r="B21" s="374" t="s">
        <v>134</v>
      </c>
      <c r="C21" s="374" t="s">
        <v>144</v>
      </c>
      <c r="D21" s="374" t="s">
        <v>341</v>
      </c>
      <c r="E21" s="374" t="s">
        <v>145</v>
      </c>
    </row>
    <row r="22" spans="2:5" ht="75" customHeight="1">
      <c r="B22" s="374" t="s">
        <v>84</v>
      </c>
      <c r="C22" s="374" t="s">
        <v>147</v>
      </c>
      <c r="D22" s="374" t="s">
        <v>173</v>
      </c>
      <c r="E22" s="374" t="s">
        <v>111</v>
      </c>
    </row>
    <row r="23" spans="2:5">
      <c r="B23" s="420" t="s">
        <v>342</v>
      </c>
      <c r="C23" s="421"/>
      <c r="D23" s="421"/>
      <c r="E23" s="422"/>
    </row>
    <row r="24" spans="2:5">
      <c r="B24" s="423"/>
      <c r="C24" s="424"/>
      <c r="D24" s="424"/>
      <c r="E24" s="425"/>
    </row>
  </sheetData>
  <mergeCells count="1">
    <mergeCell ref="B23:E24"/>
  </mergeCells>
  <phoneticPr fontId="133" type="noConversion"/>
  <pageMargins left="1.27" right="0.75" top="0.48" bottom="0.35" header="0.38" footer="0.18"/>
  <pageSetup paperSize="9" scale="68" fitToHeight="2" orientation="landscape" r:id="rId1"/>
  <headerFooter alignWithMargins="0">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Charts</vt:lpstr>
      </vt:variant>
      <vt:variant>
        <vt:i4>1</vt:i4>
      </vt:variant>
    </vt:vector>
  </HeadingPairs>
  <TitlesOfParts>
    <vt:vector size="7" baseType="lpstr">
      <vt:lpstr>Aggregates (£bn)</vt:lpstr>
      <vt:lpstr>Aggregates (per cent of GDP)</vt:lpstr>
      <vt:lpstr>Aggregates (2021-22 prices)</vt:lpstr>
      <vt:lpstr>Receipts (£bn)</vt:lpstr>
      <vt:lpstr>Public finances since 1900</vt:lpstr>
      <vt:lpstr>Glossary</vt:lpstr>
      <vt:lpstr>Spending and receipts</vt:lpstr>
    </vt:vector>
  </TitlesOfParts>
  <Company>Attorney General's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Harriet Price</dc:creator>
  <cp:lastModifiedBy>Ocheseanu, Victor</cp:lastModifiedBy>
  <cp:lastPrinted>2022-11-15T16:07:14Z</cp:lastPrinted>
  <dcterms:created xsi:type="dcterms:W3CDTF">2012-12-04T16:30:01Z</dcterms:created>
  <dcterms:modified xsi:type="dcterms:W3CDTF">2023-02-14T15:21:14Z</dcterms:modified>
</cp:coreProperties>
</file>