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G:\Groups\PSF\Databank\Web Versions\2020\"/>
    </mc:Choice>
  </mc:AlternateContent>
  <xr:revisionPtr revIDLastSave="0" documentId="13_ncr:1_{EE320740-3D11-492C-97F1-69AA658A9F04}" xr6:coauthVersionLast="41" xr6:coauthVersionMax="45" xr10:uidLastSave="{00000000-0000-0000-0000-000000000000}"/>
  <bookViews>
    <workbookView xWindow="-120" yWindow="-120" windowWidth="29040" windowHeight="15840" xr2:uid="{00000000-000D-0000-FFFF-FFFF00000000}"/>
  </bookViews>
  <sheets>
    <sheet name="Spending and receipts" sheetId="10" r:id="rId1"/>
    <sheet name="Aggregates (£bn)" sheetId="5" r:id="rId2"/>
    <sheet name="Aggregates (per cent of GDP)" sheetId="4" r:id="rId3"/>
    <sheet name="Aggregates (2019-20 prices)" sheetId="8" r:id="rId4"/>
    <sheet name="Receipts (£bn)" sheetId="44" r:id="rId5"/>
    <sheet name="Public finances since 1900" sheetId="15" r:id="rId6"/>
    <sheet name="Glossary" sheetId="11"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5" hidden="1">'[1]Model inputs'!#REF!</definedName>
    <definedName name="__123Graph_A" localSheetId="4" hidden="1">'[1]Model inputs'!#REF!</definedName>
    <definedName name="__123Graph_A" hidden="1">'[1]Model inputs'!#REF!</definedName>
    <definedName name="__123Graph_AALLTAX" localSheetId="5" hidden="1">'[2]Forecast data'!#REF!</definedName>
    <definedName name="__123Graph_AALLTAX" localSheetId="4" hidden="1">'[2]Forecast data'!#REF!</definedName>
    <definedName name="__123Graph_AALLTAX" hidden="1">'[2]Forecast data'!#REF!</definedName>
    <definedName name="__123Graph_ACHGSPD1" hidden="1">'[3]CHGSPD19.FIN'!$B$10:$B$20</definedName>
    <definedName name="__123Graph_ACHGSPD2" hidden="1">'[3]CHGSPD19.FIN'!$E$11:$E$20</definedName>
    <definedName name="__123Graph_AEFF" localSheetId="5" hidden="1">'[4]T3 Page 1'!#REF!</definedName>
    <definedName name="__123Graph_AEFF" localSheetId="4" hidden="1">'[4]T3 Page 1'!#REF!</definedName>
    <definedName name="__123Graph_AEFF" hidden="1">'[4]T3 Page 1'!#REF!</definedName>
    <definedName name="__123Graph_AGR14PBF1" hidden="1">'[5]HIS19FIN(A)'!$AF$70:$AF$81</definedName>
    <definedName name="__123Graph_AHOMEVAT" localSheetId="5" hidden="1">'[2]Forecast data'!#REF!</definedName>
    <definedName name="__123Graph_AHOMEVAT" localSheetId="4" hidden="1">'[2]Forecast data'!#REF!</definedName>
    <definedName name="__123Graph_AHOMEVAT" hidden="1">'[2]Forecast data'!#REF!</definedName>
    <definedName name="__123Graph_AIMPORT" localSheetId="5" hidden="1">'[2]Forecast data'!#REF!</definedName>
    <definedName name="__123Graph_AIMPORT" localSheetId="4" hidden="1">'[2]Forecast data'!#REF!</definedName>
    <definedName name="__123Graph_AIMPORT" hidden="1">'[2]Forecast data'!#REF!</definedName>
    <definedName name="__123Graph_ALBFFIN" localSheetId="5" hidden="1">'[4]FC Page 1'!#REF!</definedName>
    <definedName name="__123Graph_ALBFFIN" localSheetId="4" hidden="1">'[4]FC Page 1'!#REF!</definedName>
    <definedName name="__123Graph_ALBFFIN" hidden="1">'[4]FC Page 1'!#REF!</definedName>
    <definedName name="__123Graph_ALBFFIN2" hidden="1">'[5]HIS19FIN(A)'!$K$59:$Q$59</definedName>
    <definedName name="__123Graph_ALBFHIC2" hidden="1">'[5]HIS19FIN(A)'!$D$59:$J$59</definedName>
    <definedName name="__123Graph_ALCB" hidden="1">'[5]HIS19FIN(A)'!$D$83:$I$83</definedName>
    <definedName name="__123Graph_ANACFIN" hidden="1">'[5]HIS19FIN(A)'!$K$97:$Q$97</definedName>
    <definedName name="__123Graph_ANACHIC" hidden="1">'[5]HIS19FIN(A)'!$D$97:$J$97</definedName>
    <definedName name="__123Graph_APIC" localSheetId="5" hidden="1">'[4]T3 Page 1'!#REF!</definedName>
    <definedName name="__123Graph_APIC" localSheetId="4" hidden="1">'[4]T3 Page 1'!#REF!</definedName>
    <definedName name="__123Graph_APIC" hidden="1">'[4]T3 Page 1'!#REF!</definedName>
    <definedName name="__123Graph_ATOBREV" localSheetId="5" hidden="1">'[2]Forecast data'!#REF!</definedName>
    <definedName name="__123Graph_ATOBREV" localSheetId="4" hidden="1">'[2]Forecast data'!#REF!</definedName>
    <definedName name="__123Graph_ATOBREV" hidden="1">'[2]Forecast data'!#REF!</definedName>
    <definedName name="__123Graph_ATOTAL" localSheetId="5" hidden="1">'[2]Forecast data'!#REF!</definedName>
    <definedName name="__123Graph_ATOTAL" localSheetId="4" hidden="1">'[2]Forecast data'!#REF!</definedName>
    <definedName name="__123Graph_ATOTAL" hidden="1">'[2]Forecast data'!#REF!</definedName>
    <definedName name="__123Graph_B" localSheetId="5" hidden="1">'[1]Model inputs'!#REF!</definedName>
    <definedName name="__123Graph_B" localSheetId="4" hidden="1">'[1]Model inputs'!#REF!</definedName>
    <definedName name="__123Graph_B" hidden="1">'[1]Model inputs'!#REF!</definedName>
    <definedName name="__123Graph_BCHGSPD1" hidden="1">'[3]CHGSPD19.FIN'!$H$10:$H$25</definedName>
    <definedName name="__123Graph_BCHGSPD2" hidden="1">'[3]CHGSPD19.FIN'!$I$11:$I$25</definedName>
    <definedName name="__123Graph_BEFF" localSheetId="5" hidden="1">'[4]T3 Page 1'!#REF!</definedName>
    <definedName name="__123Graph_BEFF" localSheetId="4" hidden="1">'[4]T3 Page 1'!#REF!</definedName>
    <definedName name="__123Graph_BEFF" hidden="1">'[4]T3 Page 1'!#REF!</definedName>
    <definedName name="__123Graph_BHOMEVAT" localSheetId="5" hidden="1">'[2]Forecast data'!#REF!</definedName>
    <definedName name="__123Graph_BHOMEVAT" localSheetId="4" hidden="1">'[2]Forecast data'!#REF!</definedName>
    <definedName name="__123Graph_BHOMEVAT" hidden="1">'[2]Forecast data'!#REF!</definedName>
    <definedName name="__123Graph_BIMPORT" localSheetId="5" hidden="1">'[2]Forecast data'!#REF!</definedName>
    <definedName name="__123Graph_BIMPORT" localSheetId="4" hidden="1">'[2]Forecast data'!#REF!</definedName>
    <definedName name="__123Graph_BIMPORT" hidden="1">'[2]Forecast data'!#REF!</definedName>
    <definedName name="__123Graph_BLBF" localSheetId="5" hidden="1">'[4]T3 Page 1'!#REF!</definedName>
    <definedName name="__123Graph_BLBF" localSheetId="4" hidden="1">'[4]T3 Page 1'!#REF!</definedName>
    <definedName name="__123Graph_BLBF" hidden="1">'[4]T3 Page 1'!#REF!</definedName>
    <definedName name="__123Graph_BLBFFIN" localSheetId="4" hidden="1">'[4]FC Page 1'!#REF!</definedName>
    <definedName name="__123Graph_BLBFFIN" hidden="1">'[4]FC Page 1'!#REF!</definedName>
    <definedName name="__123Graph_BLCB" hidden="1">'[5]HIS19FIN(A)'!$D$79:$I$79</definedName>
    <definedName name="__123Graph_BPIC" localSheetId="5" hidden="1">'[4]T3 Page 1'!#REF!</definedName>
    <definedName name="__123Graph_BPIC" localSheetId="4" hidden="1">'[4]T3 Page 1'!#REF!</definedName>
    <definedName name="__123Graph_BPIC" hidden="1">'[4]T3 Page 1'!#REF!</definedName>
    <definedName name="__123Graph_BTOTAL" localSheetId="5" hidden="1">'[2]Forecast data'!#REF!</definedName>
    <definedName name="__123Graph_BTOTAL" localSheetId="4" hidden="1">'[2]Forecast data'!#REF!</definedName>
    <definedName name="__123Graph_BTOTAL" hidden="1">'[2]Forecast data'!#REF!</definedName>
    <definedName name="__123Graph_CACT13BUD" localSheetId="5" hidden="1">'[4]FC Page 1'!#REF!</definedName>
    <definedName name="__123Graph_CACT13BUD" localSheetId="4" hidden="1">'[4]FC Page 1'!#REF!</definedName>
    <definedName name="__123Graph_CACT13BUD" hidden="1">'[4]FC Page 1'!#REF!</definedName>
    <definedName name="__123Graph_CEFF" localSheetId="5" hidden="1">'[4]T3 Page 1'!#REF!</definedName>
    <definedName name="__123Graph_CEFF" localSheetId="4" hidden="1">'[4]T3 Page 1'!#REF!</definedName>
    <definedName name="__123Graph_CEFF" hidden="1">'[4]T3 Page 1'!#REF!</definedName>
    <definedName name="__123Graph_CGR14PBF1" hidden="1">'[5]HIS19FIN(A)'!$AK$70:$AK$81</definedName>
    <definedName name="__123Graph_CLBF" localSheetId="5" hidden="1">'[4]T3 Page 1'!#REF!</definedName>
    <definedName name="__123Graph_CLBF" localSheetId="4" hidden="1">'[4]T3 Page 1'!#REF!</definedName>
    <definedName name="__123Graph_CLBF" hidden="1">'[4]T3 Page 1'!#REF!</definedName>
    <definedName name="__123Graph_CPIC" localSheetId="5" hidden="1">'[4]T3 Page 1'!#REF!</definedName>
    <definedName name="__123Graph_CPIC" localSheetId="4" hidden="1">'[4]T3 Page 1'!#REF!</definedName>
    <definedName name="__123Graph_CPIC" hidden="1">'[4]T3 Page 1'!#REF!</definedName>
    <definedName name="__123Graph_DACT13BUD" localSheetId="5" hidden="1">'[4]FC Page 1'!#REF!</definedName>
    <definedName name="__123Graph_DACT13BUD" localSheetId="4" hidden="1">'[4]FC Page 1'!#REF!</definedName>
    <definedName name="__123Graph_DACT13BUD" hidden="1">'[4]FC Page 1'!#REF!</definedName>
    <definedName name="__123Graph_DEFF" localSheetId="5" hidden="1">'[4]T3 Page 1'!#REF!</definedName>
    <definedName name="__123Graph_DEFF" localSheetId="4" hidden="1">'[4]T3 Page 1'!#REF!</definedName>
    <definedName name="__123Graph_DEFF" hidden="1">'[4]T3 Page 1'!#REF!</definedName>
    <definedName name="__123Graph_DGR14PBF1" hidden="1">'[5]HIS19FIN(A)'!$AH$70:$AH$81</definedName>
    <definedName name="__123Graph_DLBF" localSheetId="5" hidden="1">'[4]T3 Page 1'!#REF!</definedName>
    <definedName name="__123Graph_DLBF" localSheetId="4" hidden="1">'[4]T3 Page 1'!#REF!</definedName>
    <definedName name="__123Graph_DLBF" hidden="1">'[4]T3 Page 1'!#REF!</definedName>
    <definedName name="__123Graph_DPIC" localSheetId="5" hidden="1">'[4]T3 Page 1'!#REF!</definedName>
    <definedName name="__123Graph_DPIC" localSheetId="4" hidden="1">'[4]T3 Page 1'!#REF!</definedName>
    <definedName name="__123Graph_DPIC" hidden="1">'[4]T3 Page 1'!#REF!</definedName>
    <definedName name="__123Graph_EACT13BUD" localSheetId="5" hidden="1">'[4]FC Page 1'!#REF!</definedName>
    <definedName name="__123Graph_EACT13BUD" localSheetId="4" hidden="1">'[4]FC Page 1'!#REF!</definedName>
    <definedName name="__123Graph_EACT13BUD" hidden="1">'[4]FC Page 1'!#REF!</definedName>
    <definedName name="__123Graph_EEFF" localSheetId="5" hidden="1">'[4]T3 Page 1'!#REF!</definedName>
    <definedName name="__123Graph_EEFF" localSheetId="4" hidden="1">'[4]T3 Page 1'!#REF!</definedName>
    <definedName name="__123Graph_EEFF" hidden="1">'[4]T3 Page 1'!#REF!</definedName>
    <definedName name="__123Graph_EEFFHIC" localSheetId="4" hidden="1">'[4]FC Page 1'!#REF!</definedName>
    <definedName name="__123Graph_EEFFHIC" hidden="1">'[4]FC Page 1'!#REF!</definedName>
    <definedName name="__123Graph_EGR14PBF1" hidden="1">'[5]HIS19FIN(A)'!$AG$67:$AG$67</definedName>
    <definedName name="__123Graph_ELBF" localSheetId="5" hidden="1">'[4]T3 Page 1'!#REF!</definedName>
    <definedName name="__123Graph_ELBF" localSheetId="4" hidden="1">'[4]T3 Page 1'!#REF!</definedName>
    <definedName name="__123Graph_ELBF" hidden="1">'[4]T3 Page 1'!#REF!</definedName>
    <definedName name="__123Graph_EPIC" localSheetId="5" hidden="1">'[4]T3 Page 1'!#REF!</definedName>
    <definedName name="__123Graph_EPIC" localSheetId="4" hidden="1">'[4]T3 Page 1'!#REF!</definedName>
    <definedName name="__123Graph_EPIC" hidden="1">'[4]T3 Page 1'!#REF!</definedName>
    <definedName name="__123Graph_FACT13BUD" localSheetId="5" hidden="1">'[4]FC Page 1'!#REF!</definedName>
    <definedName name="__123Graph_FACT13BUD" localSheetId="4" hidden="1">'[4]FC Page 1'!#REF!</definedName>
    <definedName name="__123Graph_FACT13BUD" hidden="1">'[4]FC Page 1'!#REF!</definedName>
    <definedName name="__123Graph_FEFF" localSheetId="5" hidden="1">'[4]T3 Page 1'!#REF!</definedName>
    <definedName name="__123Graph_FEFF" localSheetId="4" hidden="1">'[4]T3 Page 1'!#REF!</definedName>
    <definedName name="__123Graph_FEFF" hidden="1">'[4]T3 Page 1'!#REF!</definedName>
    <definedName name="__123Graph_FEFFHIC" localSheetId="4" hidden="1">'[4]FC Page 1'!#REF!</definedName>
    <definedName name="__123Graph_FEFFHIC" hidden="1">'[4]FC Page 1'!#REF!</definedName>
    <definedName name="__123Graph_FGR14PBF1" hidden="1">'[5]HIS19FIN(A)'!$AH$67:$AH$67</definedName>
    <definedName name="__123Graph_FLBF" localSheetId="5" hidden="1">'[4]T3 Page 1'!#REF!</definedName>
    <definedName name="__123Graph_FLBF" localSheetId="4" hidden="1">'[4]T3 Page 1'!#REF!</definedName>
    <definedName name="__123Graph_FLBF" hidden="1">'[4]T3 Page 1'!#REF!</definedName>
    <definedName name="__123Graph_FPIC" localSheetId="5" hidden="1">'[4]T3 Page 1'!#REF!</definedName>
    <definedName name="__123Graph_FPIC" localSheetId="4" hidden="1">'[4]T3 Page 1'!#REF!</definedName>
    <definedName name="__123Graph_FPIC" hidden="1">'[4]T3 Page 1'!#REF!</definedName>
    <definedName name="__123Graph_LBL_ARESID" hidden="1">'[5]HIS19FIN(A)'!$R$3:$W$3</definedName>
    <definedName name="__123Graph_LBL_BRESID" hidden="1">'[5]HIS19FIN(A)'!$R$3:$W$3</definedName>
    <definedName name="__123Graph_X" localSheetId="5" hidden="1">'[2]Forecast data'!#REF!</definedName>
    <definedName name="__123Graph_X" localSheetId="4" hidden="1">'[2]Forecast data'!#REF!</definedName>
    <definedName name="__123Graph_X" hidden="1">'[2]Forecast data'!#REF!</definedName>
    <definedName name="__123Graph_XACTHIC" localSheetId="5" hidden="1">'[4]FC Page 1'!#REF!</definedName>
    <definedName name="__123Graph_XACTHIC" localSheetId="4" hidden="1">'[4]FC Page 1'!#REF!</definedName>
    <definedName name="__123Graph_XACTHIC" hidden="1">'[4]FC Page 1'!#REF!</definedName>
    <definedName name="__123Graph_XALLTAX" localSheetId="5" hidden="1">'[2]Forecast data'!#REF!</definedName>
    <definedName name="__123Graph_XALLTAX" localSheetId="4" hidden="1">'[2]Forecast data'!#REF!</definedName>
    <definedName name="__123Graph_XALLTAX" hidden="1">'[2]Forecast data'!#REF!</definedName>
    <definedName name="__123Graph_XCHGSPD1" hidden="1">'[3]CHGSPD19.FIN'!$A$10:$A$25</definedName>
    <definedName name="__123Graph_XCHGSPD2" hidden="1">'[3]CHGSPD19.FIN'!$A$11:$A$25</definedName>
    <definedName name="__123Graph_XEFF" localSheetId="5" hidden="1">'[4]T3 Page 1'!#REF!</definedName>
    <definedName name="__123Graph_XEFF" localSheetId="4" hidden="1">'[4]T3 Page 1'!#REF!</definedName>
    <definedName name="__123Graph_XEFF" hidden="1">'[4]T3 Page 1'!#REF!</definedName>
    <definedName name="__123Graph_XGR14PBF1" hidden="1">'[5]HIS19FIN(A)'!$AL$70:$AL$81</definedName>
    <definedName name="__123Graph_XHOMEVAT" localSheetId="5" hidden="1">'[2]Forecast data'!#REF!</definedName>
    <definedName name="__123Graph_XHOMEVAT" localSheetId="4" hidden="1">'[2]Forecast data'!#REF!</definedName>
    <definedName name="__123Graph_XHOMEVAT" hidden="1">'[2]Forecast data'!#REF!</definedName>
    <definedName name="__123Graph_XIMPORT" localSheetId="5" hidden="1">'[2]Forecast data'!#REF!</definedName>
    <definedName name="__123Graph_XIMPORT" localSheetId="4" hidden="1">'[2]Forecast data'!#REF!</definedName>
    <definedName name="__123Graph_XIMPORT" hidden="1">'[2]Forecast data'!#REF!</definedName>
    <definedName name="__123Graph_XLBF" localSheetId="5" hidden="1">'[4]T3 Page 1'!#REF!</definedName>
    <definedName name="__123Graph_XLBF" localSheetId="4" hidden="1">'[4]T3 Page 1'!#REF!</definedName>
    <definedName name="__123Graph_XLBF" hidden="1">'[4]T3 Page 1'!#REF!</definedName>
    <definedName name="__123Graph_XLBFFIN2" hidden="1">'[5]HIS19FIN(A)'!$K$61:$Q$61</definedName>
    <definedName name="__123Graph_XLBFHIC" hidden="1">'[5]HIS19FIN(A)'!$D$61:$J$61</definedName>
    <definedName name="__123Graph_XLBFHIC2" hidden="1">'[5]HIS19FIN(A)'!$D$61:$J$61</definedName>
    <definedName name="__123Graph_XLCB" hidden="1">'[5]HIS19FIN(A)'!$D$79:$I$79</definedName>
    <definedName name="__123Graph_XNACFIN" hidden="1">'[5]HIS19FIN(A)'!$K$95:$Q$95</definedName>
    <definedName name="__123Graph_XNACHIC" hidden="1">'[5]HIS19FIN(A)'!$D$95:$J$95</definedName>
    <definedName name="__123Graph_XPIC" localSheetId="5" hidden="1">'[4]T3 Page 1'!#REF!</definedName>
    <definedName name="__123Graph_XPIC" localSheetId="4" hidden="1">'[4]T3 Page 1'!#REF!</definedName>
    <definedName name="__123Graph_XPIC" hidden="1">'[4]T3 Page 1'!#REF!</definedName>
    <definedName name="__123Graph_XSTAG2ALL" localSheetId="5" hidden="1">'[2]Forecast data'!#REF!</definedName>
    <definedName name="__123Graph_XSTAG2ALL" localSheetId="4" hidden="1">'[2]Forecast data'!#REF!</definedName>
    <definedName name="__123Graph_XSTAG2ALL" hidden="1">'[2]Forecast data'!#REF!</definedName>
    <definedName name="__123Graph_XSTAG2EC" localSheetId="5" hidden="1">'[2]Forecast data'!#REF!</definedName>
    <definedName name="__123Graph_XSTAG2EC" localSheetId="4" hidden="1">'[2]Forecast data'!#REF!</definedName>
    <definedName name="__123Graph_XSTAG2EC" hidden="1">'[2]Forecast data'!#REF!</definedName>
    <definedName name="__123Graph_XTOBREV" localSheetId="5" hidden="1">'[2]Forecast data'!#REF!</definedName>
    <definedName name="__123Graph_XTOBREV" localSheetId="4" hidden="1">'[2]Forecast data'!#REF!</definedName>
    <definedName name="__123Graph_XTOBREV" hidden="1">'[2]Forecast data'!#REF!</definedName>
    <definedName name="__123Graph_XTOTAL" localSheetId="4" hidden="1">'[2]Forecast data'!#REF!</definedName>
    <definedName name="__123Graph_XTOTAL" hidden="1">'[2]Forecast data'!#REF!</definedName>
    <definedName name="_Fill" localSheetId="4" hidden="1">'[2]Forecast data'!#REF!</definedName>
    <definedName name="_Fill" hidden="1">'[2]Forecast data'!#REF!</definedName>
    <definedName name="_Regression_Out" localSheetId="5" hidden="1">#REF!</definedName>
    <definedName name="_Regression_Out" localSheetId="4" hidden="1">#REF!</definedName>
    <definedName name="_Regression_Out" hidden="1">#REF!</definedName>
    <definedName name="_Regression_X" localSheetId="5" hidden="1">#REF!</definedName>
    <definedName name="_Regression_X" localSheetId="4" hidden="1">#REF!</definedName>
    <definedName name="_Regression_X" hidden="1">#REF!</definedName>
    <definedName name="_Regression_Y" localSheetId="5" hidden="1">#REF!</definedName>
    <definedName name="_Regression_Y" localSheetId="4" hidden="1">#REF!</definedName>
    <definedName name="_Regression_Y" hidden="1">#REF!</definedName>
    <definedName name="asdas" localSheetId="1"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2"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'[6]4.6 ten year bonds'!$A$4</definedName>
    <definedName name="BLPH2" hidden="1">'[6]4.6 ten year bonds'!$D$4</definedName>
    <definedName name="BLPH3" hidden="1">'[6]4.6 ten year bonds'!$G$4</definedName>
    <definedName name="BLPH4" hidden="1">'[6]4.6 ten year bonds'!$J$4</definedName>
    <definedName name="BLPH5" hidden="1">'[6]4.6 ten year bonds'!$M$4</definedName>
    <definedName name="DEPR">#REF!</definedName>
    <definedName name="dgsgf" localSheetId="1"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5" hidden="1">#REF!</definedName>
    <definedName name="Distribution" localSheetId="4" hidden="1">#REF!</definedName>
    <definedName name="Distribution" hidden="1">#REF!</definedName>
    <definedName name="ExtraProfiles" localSheetId="5" hidden="1">#REF!</definedName>
    <definedName name="ExtraProfiles" localSheetId="4" hidden="1">#REF!</definedName>
    <definedName name="ExtraProfiles" hidden="1">#REF!</definedName>
    <definedName name="fg" localSheetId="1"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2"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yu" localSheetId="4" hidden="1">'[2]Forecast data'!#REF!</definedName>
    <definedName name="fyu" hidden="1">'[2]Forecast data'!#REF!</definedName>
    <definedName name="ghj" localSheetId="1"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2"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jhkgh" localSheetId="1"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2"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Migration">#REF!</definedName>
    <definedName name="Option2" localSheetId="1"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4" hidden="1">[7]Population!#REF!</definedName>
    <definedName name="Pop" hidden="1">[7]Population!#REF!</definedName>
    <definedName name="Population" localSheetId="5" hidden="1">#REF!</definedName>
    <definedName name="Population" localSheetId="4" hidden="1">#REF!</definedName>
    <definedName name="Population" hidden="1">#REF!</definedName>
    <definedName name="Profiles" localSheetId="5" hidden="1">#REF!</definedName>
    <definedName name="Profiles" localSheetId="4" hidden="1">#REF!</definedName>
    <definedName name="Profiles" hidden="1">#REF!</definedName>
    <definedName name="Projections" localSheetId="5" hidden="1">#REF!</definedName>
    <definedName name="Projections" localSheetId="4" hidden="1">#REF!</definedName>
    <definedName name="Projections" hidden="1">#REF!</definedName>
    <definedName name="PSAT_Area">#REF!</definedName>
    <definedName name="PSAT_date">#REF!</definedName>
    <definedName name="PSAT_Name">#REF!</definedName>
    <definedName name="PSF4CY">#REF!</definedName>
    <definedName name="Results" hidden="1">[8]UK99!$A$1:$A$1</definedName>
    <definedName name="sdf" localSheetId="1"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2"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1"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rggh" localSheetId="1"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able1." localSheetId="1" hidden="1">{#N/A,#N/A,FALSE,"CGBR95C"}</definedName>
    <definedName name="wrn.table1." localSheetId="3" hidden="1">{#N/A,#N/A,FALSE,"CGBR95C"}</definedName>
    <definedName name="wrn.table1." localSheetId="2" hidden="1">{#N/A,#N/A,FALSE,"CGBR95C"}</definedName>
    <definedName name="wrn.table1." localSheetId="6" hidden="1">{#N/A,#N/A,FALSE,"CGBR95C"}</definedName>
    <definedName name="wrn.table1." localSheetId="5" hidden="1">{#N/A,#N/A,FALSE,"CGBR95C"}</definedName>
    <definedName name="wrn.table1." localSheetId="4" hidden="1">{#N/A,#N/A,FALSE,"CGBR95C"}</definedName>
    <definedName name="wrn.table1." hidden="1">{#N/A,#N/A,FALSE,"CGBR95C"}</definedName>
    <definedName name="wrn.table2." localSheetId="1" hidden="1">{#N/A,#N/A,FALSE,"CGBR95C"}</definedName>
    <definedName name="wrn.table2." localSheetId="3" hidden="1">{#N/A,#N/A,FALSE,"CGBR95C"}</definedName>
    <definedName name="wrn.table2." localSheetId="2" hidden="1">{#N/A,#N/A,FALSE,"CGBR95C"}</definedName>
    <definedName name="wrn.table2." localSheetId="6" hidden="1">{#N/A,#N/A,FALSE,"CGBR95C"}</definedName>
    <definedName name="wrn.table2." localSheetId="5" hidden="1">{#N/A,#N/A,FALSE,"CGBR95C"}</definedName>
    <definedName name="wrn.table2." localSheetId="4" hidden="1">{#N/A,#N/A,FALSE,"CGBR95C"}</definedName>
    <definedName name="wrn.table2." hidden="1">{#N/A,#N/A,FALSE,"CGBR95C"}</definedName>
    <definedName name="wrn.tablea." localSheetId="1" hidden="1">{#N/A,#N/A,FALSE,"CGBR95C"}</definedName>
    <definedName name="wrn.tablea." localSheetId="3" hidden="1">{#N/A,#N/A,FALSE,"CGBR95C"}</definedName>
    <definedName name="wrn.tablea." localSheetId="2" hidden="1">{#N/A,#N/A,FALSE,"CGBR95C"}</definedName>
    <definedName name="wrn.tablea." localSheetId="6" hidden="1">{#N/A,#N/A,FALSE,"CGBR95C"}</definedName>
    <definedName name="wrn.tablea." localSheetId="5" hidden="1">{#N/A,#N/A,FALSE,"CGBR95C"}</definedName>
    <definedName name="wrn.tablea." localSheetId="4" hidden="1">{#N/A,#N/A,FALSE,"CGBR95C"}</definedName>
    <definedName name="wrn.tablea." hidden="1">{#N/A,#N/A,FALSE,"CGBR95C"}</definedName>
    <definedName name="wrn.tableb." localSheetId="1" hidden="1">{#N/A,#N/A,FALSE,"CGBR95C"}</definedName>
    <definedName name="wrn.tableb." localSheetId="3" hidden="1">{#N/A,#N/A,FALSE,"CGBR95C"}</definedName>
    <definedName name="wrn.tableb." localSheetId="2" hidden="1">{#N/A,#N/A,FALSE,"CGBR95C"}</definedName>
    <definedName name="wrn.tableb." localSheetId="6" hidden="1">{#N/A,#N/A,FALSE,"CGBR95C"}</definedName>
    <definedName name="wrn.tableb." localSheetId="5" hidden="1">{#N/A,#N/A,FALSE,"CGBR95C"}</definedName>
    <definedName name="wrn.tableb." localSheetId="4" hidden="1">{#N/A,#N/A,FALSE,"CGBR95C"}</definedName>
    <definedName name="wrn.tableb." hidden="1">{#N/A,#N/A,FALSE,"CGBR95C"}</definedName>
    <definedName name="wrn.tableq." localSheetId="1" hidden="1">{#N/A,#N/A,FALSE,"CGBR95C"}</definedName>
    <definedName name="wrn.tableq." localSheetId="3" hidden="1">{#N/A,#N/A,FALSE,"CGBR95C"}</definedName>
    <definedName name="wrn.tableq." localSheetId="2" hidden="1">{#N/A,#N/A,FALSE,"CGBR95C"}</definedName>
    <definedName name="wrn.tableq." localSheetId="6" hidden="1">{#N/A,#N/A,FALSE,"CGBR95C"}</definedName>
    <definedName name="wrn.tableq." localSheetId="5" hidden="1">{#N/A,#N/A,FALSE,"CGBR95C"}</definedName>
    <definedName name="wrn.tableq." localSheetId="4" hidden="1">{#N/A,#N/A,FALSE,"CGBR95C"}</definedName>
    <definedName name="wrn.tableq." hidden="1">{#N/A,#N/A,FALSE,"CGBR95C"}</definedName>
    <definedName name="wrn.TMCOMP." localSheetId="1"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2"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2" i="11" l="1"/>
  <c r="E11" i="11"/>
  <c r="E10" i="11"/>
  <c r="E9" i="11"/>
  <c r="E8" i="11"/>
</calcChain>
</file>

<file path=xl/sharedStrings.xml><?xml version="1.0" encoding="utf-8"?>
<sst xmlns="http://schemas.openxmlformats.org/spreadsheetml/2006/main" count="1206" uniqueCount="336">
  <si>
    <t>Public sector net borrowing</t>
  </si>
  <si>
    <t>Cyclically-adjusted net borrowing</t>
  </si>
  <si>
    <t>Public sector net cash requirement</t>
  </si>
  <si>
    <t>Public sector current receipts</t>
  </si>
  <si>
    <t>Public sector net debt</t>
  </si>
  <si>
    <t>Public sector current expenditure</t>
  </si>
  <si>
    <t>Public sector net investment</t>
  </si>
  <si>
    <t>Public sector gross investment</t>
  </si>
  <si>
    <t>Total managed expenditure</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</si>
  <si>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</si>
  <si>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</si>
  <si>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</si>
  <si>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</si>
  <si>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</si>
  <si>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</si>
  <si>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</si>
  <si>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</si>
  <si>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</si>
  <si>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</si>
  <si>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</si>
  <si>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</si>
  <si>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</si>
  <si>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</si>
  <si>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</si>
  <si>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</si>
  <si>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</si>
  <si>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</si>
  <si>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</si>
  <si>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</si>
  <si>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</si>
  <si>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</si>
  <si>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</si>
  <si>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</si>
  <si>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</si>
  <si>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</si>
  <si>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</si>
  <si>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</si>
  <si>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</si>
  <si>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</si>
  <si>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</si>
  <si>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</si>
  <si>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</si>
  <si>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</si>
  <si>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</si>
  <si>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</si>
  <si>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</si>
  <si>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</si>
  <si>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</si>
  <si>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</si>
  <si>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</si>
  <si>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</si>
  <si>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</si>
  <si>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</si>
  <si>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</si>
  <si>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</si>
  <si>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</si>
  <si>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</si>
  <si>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</si>
  <si>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</si>
  <si>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</si>
  <si>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</si>
  <si>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</si>
  <si>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Depreciation</t>
  </si>
  <si>
    <t>a</t>
  </si>
  <si>
    <t>b</t>
  </si>
  <si>
    <t>c</t>
  </si>
  <si>
    <t>d</t>
  </si>
  <si>
    <t>e</t>
  </si>
  <si>
    <t>Deficit</t>
  </si>
  <si>
    <t>(b-a)</t>
  </si>
  <si>
    <t>Primary balance</t>
  </si>
  <si>
    <t>Receipts and expenditure</t>
  </si>
  <si>
    <t>Central government net cash requirement</t>
  </si>
  <si>
    <t>(d+e)</t>
  </si>
  <si>
    <t>Financing</t>
  </si>
  <si>
    <t>JW38</t>
  </si>
  <si>
    <t>Cyclically-adjusted primary balance</t>
  </si>
  <si>
    <t>Treaty deficit</t>
  </si>
  <si>
    <t>Cyclically-adjusted Treaty deficit</t>
  </si>
  <si>
    <t>Treaty debt ratio</t>
  </si>
  <si>
    <t>JW2O</t>
  </si>
  <si>
    <t>JW2Q</t>
  </si>
  <si>
    <t>(c+d+e)</t>
  </si>
  <si>
    <t>ONS code</t>
  </si>
  <si>
    <t>Derivation</t>
  </si>
  <si>
    <t>Output gap</t>
  </si>
  <si>
    <t>Nominal GDP</t>
  </si>
  <si>
    <t>Economic indicators</t>
  </si>
  <si>
    <t>Glossary</t>
  </si>
  <si>
    <t>Spending on items that are 'consumed' in the year of purchase, such as public sector salaries and transfers.</t>
  </si>
  <si>
    <t>£ billion</t>
  </si>
  <si>
    <t>NNBK</t>
  </si>
  <si>
    <t>HF6W</t>
  </si>
  <si>
    <t>GCSU</t>
  </si>
  <si>
    <t>1946-47</t>
  </si>
  <si>
    <t>1947-48</t>
  </si>
  <si>
    <t>1948-49</t>
  </si>
  <si>
    <t>1949-50</t>
  </si>
  <si>
    <t>1950-51</t>
  </si>
  <si>
    <t>1951-52</t>
  </si>
  <si>
    <t>1952-53</t>
  </si>
  <si>
    <t>1953-54</t>
  </si>
  <si>
    <t>1954-55</t>
  </si>
  <si>
    <t>1955-56</t>
  </si>
  <si>
    <t>1956-57</t>
  </si>
  <si>
    <t>1957-58</t>
  </si>
  <si>
    <t>1958-59</t>
  </si>
  <si>
    <t>1959-60</t>
  </si>
  <si>
    <t>1960-61</t>
  </si>
  <si>
    <t>1961-62</t>
  </si>
  <si>
    <t>1962-63</t>
  </si>
  <si>
    <t>1963-64</t>
  </si>
  <si>
    <t>1964-65</t>
  </si>
  <si>
    <t>BKTL</t>
  </si>
  <si>
    <t>Fiscal targets</t>
  </si>
  <si>
    <t xml:space="preserve">The sum of public sector current expenditure, public sector net investment and public sector depreciation. </t>
  </si>
  <si>
    <t>The difference between public sector current expenditure and receipts each year. In other words this is public sector net borrowing excluding borrowing to finance investment.</t>
  </si>
  <si>
    <t>Nominal GDP (£ billion)</t>
  </si>
  <si>
    <t>-</t>
  </si>
  <si>
    <t>Notes:</t>
  </si>
  <si>
    <t>Source</t>
  </si>
  <si>
    <t>Maastricht treaty measures</t>
  </si>
  <si>
    <t>YEQG</t>
  </si>
  <si>
    <t>1948</t>
  </si>
  <si>
    <t>1949</t>
  </si>
  <si>
    <t>1950</t>
  </si>
  <si>
    <t>1951</t>
  </si>
  <si>
    <t>1952</t>
  </si>
  <si>
    <t>1953</t>
  </si>
  <si>
    <t>1954</t>
  </si>
  <si>
    <t>Cyclically adjusted aggregates are OBR estimates based on internal calculations of the size of the output gap. For more information see Working paper No. 3: Cyclically-adjusting the public finances (http://budgetresponsibility.independent.gov.uk/pubs/Working-paper-No3.pdf)</t>
  </si>
  <si>
    <t xml:space="preserve">Notes: </t>
  </si>
  <si>
    <t>Revenue relating to activities in the current year, comprising mainly direct and indirect taxes, but also including social security contributions, interest, dividends, capital taxes and profits from trading activities.</t>
  </si>
  <si>
    <t>Definition</t>
  </si>
  <si>
    <t>Series</t>
  </si>
  <si>
    <t>ONS Code</t>
  </si>
  <si>
    <t>Gross spending on investment including depreciation.</t>
  </si>
  <si>
    <t>Gross spending on investment less depreciation.</t>
  </si>
  <si>
    <t>Cyclically adjusted aggregates are OBR calculations based on estimates of the size of the output gap. For more information see Working paper No. 3: Cyclically-adjusting the public finances (http://budgetresponsibility.independent.gov.uk/pubs/Working-paper-No3.pdf)</t>
  </si>
  <si>
    <t>GDP deflator</t>
  </si>
  <si>
    <t>All of the cyclically-adjusted measures are adjusted for the effect of the position in the economic cycle. They therefore represent the 'structural' element of each aggregate, or in other words, the value we would see if the output gap was zero.</t>
  </si>
  <si>
    <t>n/a</t>
  </si>
  <si>
    <t>A measure of the amount of cash which is needed to make up the difference betweeen spending and revenues. This is different from net borrowing as it also includes financial transactions, which will affect the cash position but are not included in net borrowing. Public sector net debt is driven by changes in the public sector net cash requirement.</t>
  </si>
  <si>
    <t>A stock measure of the public sector's net liability position i.e. its liabilities minus its liquid assets. It is broadly the stock equivalent of public sector net borrowing, but measured on a cash rather than an accrued basis. It is also the fiscal measure used for the Government's supplementary fiscal target. PSND is the key measure of the country's overall debt.</t>
  </si>
  <si>
    <t>Public sector net investment (PSNI)</t>
  </si>
  <si>
    <t>Public sector gross investment (PSGI)</t>
  </si>
  <si>
    <t>Public sector current expenditure (PSCE)</t>
  </si>
  <si>
    <t>Public sector net borrowing (PSNB)</t>
  </si>
  <si>
    <t>Treaty debt</t>
  </si>
  <si>
    <t>A measure of whole economy inflation.</t>
  </si>
  <si>
    <t>YBGB</t>
  </si>
  <si>
    <t>The output gap is the difference between the current level of output in the economy and the potential level that could be supplied without putting upward or downward pressure on inflation. It is a key indicator of the position of the economy in the economic cycle.</t>
  </si>
  <si>
    <t>Gross domestic product at current market prices.</t>
  </si>
  <si>
    <t>Cyclically-adjusted measures</t>
  </si>
  <si>
    <t>Government net borrowing excluding net interest payments.</t>
  </si>
  <si>
    <t>The difference between total public sector receipts and expenditure on an accrued basis each year. As the widest measure of borrowing it is a key indicator of the fiscal position. PSNB is the headline measure of 'the deficit'.</t>
  </si>
  <si>
    <t>A decrease in the capital value of assets. It is a component of the current budget</t>
  </si>
  <si>
    <t xml:space="preserve">Treaty debt </t>
  </si>
  <si>
    <t>RUUW</t>
  </si>
  <si>
    <t>Supplementary data to the Public Sector Finances Statistical Bulletin (National Statistics)</t>
  </si>
  <si>
    <t>Derived from PSNI and depreciation data in the Supplementary data to the Public Sector Finances Statistical Bulletin (National Statistics)</t>
  </si>
  <si>
    <t>Derived from  PSNB and net interest and dividend receipts data in the Supplementary data to the Public Sector Finances Statistical Bulletin (National Statistics)</t>
  </si>
  <si>
    <t>Public Sector Finances Statistical Bulletin (National Statistics)</t>
  </si>
  <si>
    <t>Government Deficit and Debt Under the Maastricht Treaty (National Statistics)</t>
  </si>
  <si>
    <t>The central government element of the public sector net cash requirement. The central government cash requirement is used as the basis for the Government's financing remit.</t>
  </si>
  <si>
    <t xml:space="preserve">General government net borrowing (which includes central government and local authority borrowing, but excludes borrowing by public corporations). Treaty deficit includes interest payments or receipts received as part of financial instruments known as swaps. </t>
  </si>
  <si>
    <t>General government gross debt i.e. all the financial liabilities of central and local government. Does not subtract off the government's liquid assets as is the case for PSND.</t>
  </si>
  <si>
    <t>-JW2Z</t>
  </si>
  <si>
    <t>-JW2S</t>
  </si>
  <si>
    <t>Output gap (per cent of GDP)</t>
  </si>
  <si>
    <t>KX5Q</t>
  </si>
  <si>
    <t>AIIH</t>
  </si>
  <si>
    <t>2018-19</t>
  </si>
  <si>
    <t>A full list of sources is available in the glossary.</t>
  </si>
  <si>
    <t>Current budget deficit</t>
  </si>
  <si>
    <t>Cyclically-adjusted current budget deficit</t>
  </si>
  <si>
    <t>(c+e-a)</t>
  </si>
  <si>
    <t>Current Budget Deficit</t>
  </si>
  <si>
    <t xml:space="preserve">JW38 </t>
  </si>
  <si>
    <t xml:space="preserve"> Quarterly National Accounts Statistical Bulletins (National Statistics)</t>
  </si>
  <si>
    <t>-JW2T</t>
  </si>
  <si>
    <t>-J5II</t>
  </si>
  <si>
    <t>-NNBK</t>
  </si>
  <si>
    <t>2019-20</t>
  </si>
  <si>
    <t>Central government debt interest, net of APF</t>
  </si>
  <si>
    <t>NMFX+MU74</t>
  </si>
  <si>
    <t>National account taxes</t>
  </si>
  <si>
    <t>2020-21</t>
  </si>
  <si>
    <t>Maastricht Treaty measures</t>
  </si>
  <si>
    <t>BKPX</t>
  </si>
  <si>
    <t>Per cent of GDP</t>
  </si>
  <si>
    <t>Years</t>
  </si>
  <si>
    <t>Total receipts
(PSCR)</t>
  </si>
  <si>
    <t>Total spending
(TME)</t>
  </si>
  <si>
    <t>Public sector net borrowing
(PSNB)</t>
  </si>
  <si>
    <t>Public sector net debt
(PSND)</t>
  </si>
  <si>
    <t>1920-21</t>
  </si>
  <si>
    <t>1921-22</t>
  </si>
  <si>
    <t>1922-23</t>
  </si>
  <si>
    <t>1923-24</t>
  </si>
  <si>
    <t>1924-25</t>
  </si>
  <si>
    <t>1925-26</t>
  </si>
  <si>
    <t>1926-27</t>
  </si>
  <si>
    <t>1927-28</t>
  </si>
  <si>
    <t>1928-29</t>
  </si>
  <si>
    <t>1929-30</t>
  </si>
  <si>
    <t>1930-31</t>
  </si>
  <si>
    <t>1931-32</t>
  </si>
  <si>
    <t>1932-33</t>
  </si>
  <si>
    <t>1933-34</t>
  </si>
  <si>
    <t>1934-35</t>
  </si>
  <si>
    <t>1935-36</t>
  </si>
  <si>
    <t>1936-37</t>
  </si>
  <si>
    <t>1937-38</t>
  </si>
  <si>
    <t>1938-39</t>
  </si>
  <si>
    <t>1939-40</t>
  </si>
  <si>
    <t>1940-41</t>
  </si>
  <si>
    <t>1941-42</t>
  </si>
  <si>
    <t>1942-43</t>
  </si>
  <si>
    <t>1943-44</t>
  </si>
  <si>
    <t>1944-45</t>
  </si>
  <si>
    <t>1945-46</t>
  </si>
  <si>
    <t xml:space="preserve">Source: ONS and Bank of England Calculations. The historical GDP and debt data are taken from the Bank of England’s “The UK recession in context – what do three centuries of data tell us?” article from the Quarterly Bulletin Q4 2010. </t>
  </si>
  <si>
    <t xml:space="preserve"> </t>
  </si>
  <si>
    <t>Nominal GDP, centred end-March (£ billion)</t>
  </si>
  <si>
    <t>Petroleum revenue tax</t>
  </si>
  <si>
    <t>Bank levy</t>
  </si>
  <si>
    <t>MS62</t>
  </si>
  <si>
    <t>Council tax</t>
  </si>
  <si>
    <t>Alcohol duties</t>
  </si>
  <si>
    <t>Tobacco duties</t>
  </si>
  <si>
    <t>Fuel duties</t>
  </si>
  <si>
    <t>MM9F</t>
  </si>
  <si>
    <t>MF6V</t>
  </si>
  <si>
    <t>GTAO</t>
  </si>
  <si>
    <t>CUDG</t>
  </si>
  <si>
    <t>BKST</t>
  </si>
  <si>
    <t>MS6W</t>
  </si>
  <si>
    <t>LISB</t>
  </si>
  <si>
    <t>Other income tax</t>
  </si>
  <si>
    <t>MF6X</t>
  </si>
  <si>
    <t>ACCJ</t>
  </si>
  <si>
    <t>KIH3</t>
  </si>
  <si>
    <t>Licence fee receipts</t>
  </si>
  <si>
    <t>DH7A</t>
  </si>
  <si>
    <t>NMHM</t>
  </si>
  <si>
    <t>2021-22</t>
  </si>
  <si>
    <t>VAT refunds</t>
  </si>
  <si>
    <t>AHGO</t>
  </si>
  <si>
    <t>Stamp duty land tax (includes Scottish LBTT and ATED)</t>
  </si>
  <si>
    <t>Stamp taxes on shares</t>
  </si>
  <si>
    <t>EKED + CDDZ</t>
  </si>
  <si>
    <t>Air passenger duty</t>
  </si>
  <si>
    <t>CWAA</t>
  </si>
  <si>
    <t>Insurance premium tax</t>
  </si>
  <si>
    <t>CWAD</t>
  </si>
  <si>
    <t>Climate change levy and carbon price floor</t>
  </si>
  <si>
    <t>LSNT</t>
  </si>
  <si>
    <t>AHGP</t>
  </si>
  <si>
    <t>EU ETS</t>
  </si>
  <si>
    <t>M98G</t>
  </si>
  <si>
    <t>Diverted profits tax</t>
  </si>
  <si>
    <t>N43V</t>
  </si>
  <si>
    <t>Pay as your earn (PAYE) income tax</t>
  </si>
  <si>
    <t>Self assessed (SA) income tax</t>
  </si>
  <si>
    <t>Onshore corporation tax (includes Bank Surcharge)</t>
  </si>
  <si>
    <t>Offshore corporation tax</t>
  </si>
  <si>
    <t>Inheritance tax</t>
  </si>
  <si>
    <t>ACCH</t>
  </si>
  <si>
    <t>residual</t>
  </si>
  <si>
    <t>National insurance contributions (NICs)</t>
  </si>
  <si>
    <t>Public sector interest and dividend receipts</t>
  </si>
  <si>
    <t>Public sector gross operating surplus (GOS)</t>
  </si>
  <si>
    <t>Other public sector taxes and receipts</t>
  </si>
  <si>
    <t>National accounts taxes</t>
  </si>
  <si>
    <t>JW2K</t>
  </si>
  <si>
    <t>VAT (net of VAT refunds)</t>
  </si>
  <si>
    <t>Capital gains tax</t>
  </si>
  <si>
    <t>CPSC</t>
  </si>
  <si>
    <t>CPSB</t>
  </si>
  <si>
    <t>JW2L+JW2M</t>
  </si>
  <si>
    <t>2022-23</t>
  </si>
  <si>
    <t>CTRU</t>
  </si>
  <si>
    <t>2023-24</t>
  </si>
  <si>
    <t>2024-25</t>
  </si>
  <si>
    <t>GDP Deflator (2019-20=100)</t>
  </si>
  <si>
    <t>Numerator (£ PSCR, £ TME, £ PSNB, £ PSND)</t>
  </si>
  <si>
    <t>Denominator (Nominal GDP Financial year/Centred End-March)</t>
  </si>
  <si>
    <r>
      <t xml:space="preserve">Please note the data below are only usually updated at each fiscal event. Therefore they may not reflect the latest available data from the Office for National Statistics (ONS) or Bank of England. Please refer to the ONS website or Bank of England </t>
    </r>
    <r>
      <rPr>
        <i/>
        <sz val="10"/>
        <color indexed="8"/>
        <rFont val="Calibri"/>
        <family val="2"/>
      </rPr>
      <t>A millennium of macroeconomic data</t>
    </r>
    <r>
      <rPr>
        <sz val="10"/>
        <color indexed="8"/>
        <rFont val="Calibri"/>
        <family val="2"/>
      </rPr>
      <t xml:space="preserve"> for the latest data. More detail on data sources in the footnotes below.</t>
    </r>
    <r>
      <rPr>
        <b/>
        <sz val="10"/>
        <color indexed="8"/>
        <rFont val="Calibri"/>
        <family val="2"/>
      </rPr>
      <t/>
    </r>
  </si>
  <si>
    <t xml:space="preserve"> £ billion (2019-20 prices)</t>
  </si>
  <si>
    <t>1900-01</t>
  </si>
  <si>
    <t>1901-02</t>
  </si>
  <si>
    <t>1902-03</t>
  </si>
  <si>
    <t>1903-04</t>
  </si>
  <si>
    <t>1904-05</t>
  </si>
  <si>
    <t>1905-06</t>
  </si>
  <si>
    <t>1906-07</t>
  </si>
  <si>
    <t>1907-08</t>
  </si>
  <si>
    <t>1908-09</t>
  </si>
  <si>
    <t>1909-10</t>
  </si>
  <si>
    <t>1910-11</t>
  </si>
  <si>
    <t>1911-12</t>
  </si>
  <si>
    <t>1912-13</t>
  </si>
  <si>
    <t>1913-14</t>
  </si>
  <si>
    <t>1914-15</t>
  </si>
  <si>
    <t>1915-16</t>
  </si>
  <si>
    <t>1916-17</t>
  </si>
  <si>
    <t>1917-18</t>
  </si>
  <si>
    <t>1918-19</t>
  </si>
  <si>
    <t>1919-20</t>
  </si>
  <si>
    <t>1900-01 to 1945-46 (1973-74 for PSND): Updated 19 June 2020 to reflect Bank of England's A millennium of macroeconomic data Version 3.1 dataset.</t>
  </si>
  <si>
    <t>1900-01 to 1947-48: Updated 19 June 2020 to reflect Bank of England's A millennium of macroeconomic data Version 3.1 dataset.</t>
  </si>
  <si>
    <t>Key public finances data since 1900</t>
  </si>
  <si>
    <t>2025-26</t>
  </si>
  <si>
    <r>
      <t xml:space="preserve">2020-21 onwards: Updated 11 March 2020 to reflect our November 2020 </t>
    </r>
    <r>
      <rPr>
        <i/>
        <sz val="8"/>
        <color indexed="8"/>
        <rFont val="Calibri"/>
        <family val="2"/>
      </rPr>
      <t>Economic and fiscal outlook</t>
    </r>
    <r>
      <rPr>
        <sz val="8"/>
        <color indexed="8"/>
        <rFont val="Calibri"/>
        <family val="2"/>
      </rPr>
      <t>.</t>
    </r>
  </si>
  <si>
    <r>
      <t xml:space="preserve">2020-21 onwards: Updated 25 November 2020 to reflect our November 2020 </t>
    </r>
    <r>
      <rPr>
        <i/>
        <sz val="8"/>
        <color rgb="FFFF0000"/>
        <rFont val="Calibri"/>
        <family val="2"/>
      </rPr>
      <t>Economic and fiscal outlook</t>
    </r>
    <r>
      <rPr>
        <sz val="8"/>
        <color rgb="FFFF0000"/>
        <rFont val="Calibri"/>
        <family val="2"/>
      </rPr>
      <t>.</t>
    </r>
  </si>
  <si>
    <t xml:space="preserve">Forecast years (in blue) from 2020-21 are consistent with the OBR Economic and fiscal outlook forecast published November 2020. </t>
  </si>
  <si>
    <t>1948-49 to 2019-20: Updated 12 November 2020 to reflect the latest available ONS data.</t>
  </si>
  <si>
    <t xml:space="preserve">Outturn fiscal data consistent with the ONS/HM Treasury Public Sector Finances Statistical Bulletin released on 22 December 2020. </t>
  </si>
  <si>
    <t>Outturn fiscal data consistent with the ONS/HM Treasury Public Sector Finances Statistical Bulletin released on 22 December 2020.</t>
  </si>
  <si>
    <t>(J5II-JW2P+ JW2L+JW2M)</t>
  </si>
  <si>
    <t>1946-47 (1974-75 for PSND) to 2019-20: Updated 22 December 2020 to reflect the latest available ONS data.</t>
  </si>
  <si>
    <r>
      <t xml:space="preserve">Forecast as of November 2020 Economic and fiscal outlook, latest outturns as of </t>
    </r>
    <r>
      <rPr>
        <sz val="12"/>
        <color rgb="FFFF0000"/>
        <rFont val="Calibri"/>
        <family val="2"/>
      </rPr>
      <t>22 December 2020</t>
    </r>
    <r>
      <rPr>
        <sz val="12"/>
        <rFont val="Calibri"/>
        <family val="2"/>
      </rPr>
      <t xml:space="preserve"> from ONS/HM Treasury Public Sector Finances Statistical Bulletin and Bank of England </t>
    </r>
    <r>
      <rPr>
        <i/>
        <sz val="12"/>
        <rFont val="Calibri"/>
        <family val="2"/>
      </rPr>
      <t xml:space="preserve">A millennium of macroeconomic data </t>
    </r>
    <r>
      <rPr>
        <sz val="12"/>
        <rFont val="Calibri"/>
        <family val="2"/>
      </rPr>
      <t>Version 3.1.</t>
    </r>
  </si>
  <si>
    <r>
      <t xml:space="preserve">Forecast years from 2020-21 are consistent with the OBR </t>
    </r>
    <r>
      <rPr>
        <i/>
        <sz val="10"/>
        <color indexed="8"/>
        <rFont val="Calibri"/>
        <family val="2"/>
      </rPr>
      <t>Economic and fiscal outlook</t>
    </r>
    <r>
      <rPr>
        <sz val="10"/>
        <color indexed="8"/>
        <rFont val="Calibri"/>
        <family val="2"/>
      </rPr>
      <t xml:space="preserve"> forecast published November 2020.</t>
    </r>
  </si>
  <si>
    <r>
      <t>Per cent of GDP</t>
    </r>
    <r>
      <rPr>
        <vertAlign val="superscript"/>
        <sz val="14"/>
        <rFont val="Calibri"/>
        <family val="2"/>
      </rPr>
      <t>1</t>
    </r>
  </si>
  <si>
    <r>
      <t>Public sector net debt</t>
    </r>
    <r>
      <rPr>
        <vertAlign val="superscript"/>
        <sz val="10"/>
        <rFont val="Calibri"/>
        <family val="2"/>
      </rPr>
      <t>2</t>
    </r>
  </si>
  <si>
    <r>
      <t xml:space="preserve">1 </t>
    </r>
    <r>
      <rPr>
        <sz val="10"/>
        <rFont val="Calibri"/>
        <family val="2"/>
      </rPr>
      <t>Data presented as a per cent of GDP is consistent with the latest available ONS GDP data (Quarterly National Accounts released on 22nd December 2020). Calendar GDP used for 1948-1954.</t>
    </r>
  </si>
  <si>
    <r>
      <t xml:space="preserve">2 </t>
    </r>
    <r>
      <rPr>
        <sz val="10"/>
        <rFont val="Calibri"/>
        <family val="2"/>
      </rPr>
      <t>Debt at end March; GDP centred on end-March.</t>
    </r>
  </si>
  <si>
    <r>
      <t>Vehicle excise duties</t>
    </r>
    <r>
      <rPr>
        <vertAlign val="superscript"/>
        <sz val="10"/>
        <rFont val="Calibri"/>
        <family val="2"/>
      </rPr>
      <t>1</t>
    </r>
  </si>
  <si>
    <r>
      <t>Environmental levies (Renewables Obligation and Carbon Reduction Commitment)</t>
    </r>
    <r>
      <rPr>
        <vertAlign val="superscript"/>
        <sz val="10"/>
        <rFont val="Calibri"/>
        <family val="2"/>
      </rPr>
      <t>2</t>
    </r>
  </si>
  <si>
    <r>
      <t xml:space="preserve">Forecast years from 2020-21 are consistent with the OBR </t>
    </r>
    <r>
      <rPr>
        <i/>
        <sz val="10"/>
        <rFont val="Calibri"/>
        <family val="2"/>
      </rPr>
      <t xml:space="preserve">Economic and fiscal outlook </t>
    </r>
    <r>
      <rPr>
        <sz val="10"/>
        <rFont val="Calibri"/>
        <family val="2"/>
      </rPr>
      <t>forecast published November 2020.</t>
    </r>
  </si>
  <si>
    <r>
      <rPr>
        <vertAlign val="superscript"/>
        <sz val="10"/>
        <rFont val="Calibri"/>
        <family val="2"/>
      </rPr>
      <t>1</t>
    </r>
    <r>
      <rPr>
        <sz val="10"/>
        <rFont val="Calibri"/>
        <family val="2"/>
      </rPr>
      <t xml:space="preserve"> Includes road lorry user charge.</t>
    </r>
    <r>
      <rPr>
        <vertAlign val="superscript"/>
        <sz val="10"/>
        <rFont val="Calibri"/>
        <family val="2"/>
      </rPr>
      <t xml:space="preserve"> 2</t>
    </r>
    <r>
      <rPr>
        <sz val="10"/>
        <rFont val="Calibri"/>
        <family val="2"/>
      </rPr>
      <t xml:space="preserve"> Also includes capacity markets.</t>
    </r>
  </si>
  <si>
    <r>
      <t>OBR economic estimates</t>
    </r>
    <r>
      <rPr>
        <vertAlign val="superscript"/>
        <sz val="11"/>
        <color indexed="8"/>
        <rFont val="Calibri"/>
        <family val="2"/>
      </rPr>
      <t>1</t>
    </r>
    <r>
      <rPr>
        <sz val="11"/>
        <color indexed="8"/>
        <rFont val="Calibri"/>
        <family val="2"/>
      </rPr>
      <t xml:space="preserve"> based on our own output gap calculations. </t>
    </r>
  </si>
  <si>
    <r>
      <t>OBR economic estimates.</t>
    </r>
    <r>
      <rPr>
        <vertAlign val="superscript"/>
        <sz val="11"/>
        <color indexed="8"/>
        <rFont val="Calibri"/>
        <family val="2"/>
      </rPr>
      <t xml:space="preserve">1 </t>
    </r>
  </si>
  <si>
    <r>
      <t xml:space="preserve">ONS Second Estimate of GDP and Quarterly National Accounts Statistical Bulletins (National Statistics). Forecast consistent with the </t>
    </r>
    <r>
      <rPr>
        <i/>
        <sz val="11"/>
        <color indexed="8"/>
        <rFont val="Calibri"/>
        <family val="2"/>
      </rPr>
      <t>Economic and fiscal outlook</t>
    </r>
    <r>
      <rPr>
        <sz val="11"/>
        <color indexed="8"/>
        <rFont val="Calibri"/>
        <family val="2"/>
      </rPr>
      <t>.</t>
    </r>
  </si>
  <si>
    <r>
      <t xml:space="preserve">1 </t>
    </r>
    <r>
      <rPr>
        <sz val="11"/>
        <color indexed="8"/>
        <rFont val="Calibri"/>
        <family val="2"/>
      </rPr>
      <t xml:space="preserve">Economic estimates are constructed using assumptions or judgements, where these assumptions or judgements have a material effect on the resulting estimates. These estimates are therefore outside the domain of official statistics.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</si>
</sst>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44" formatCode="_-&quot;£&quot;* #,##0.00_-;\-&quot;£&quot;* #,##0.00_-;_-&quot;£&quot;* &quot;-&quot;??_-;_-@_-"/>
    <numFmt numFmtId="43" formatCode="_-* #,##0.00_-;\-* #,##0.00_-;_-* &quot;-&quot;??_-;_-@_-"/>
    <numFmt numFmtId="164" formatCode="0.0"/>
    <numFmt numFmtId="165" formatCode="0.000"/>
    <numFmt numFmtId="166" formatCode="0.0000"/>
    <numFmt numFmtId="167" formatCode="&quot;to &quot;0.0000;&quot;to &quot;\-0.0000;&quot;to 0&quot;"/>
    <numFmt numFmtId="168" formatCode="#,##0;\-#,##0;\-"/>
    <numFmt numFmtId="169" formatCode="[&lt;0.0001]&quot;&lt;0.0001&quot;;0.0000"/>
    <numFmt numFmtId="170" formatCode="#,##0.0,,;\-#,##0.0,,;\-"/>
    <numFmt numFmtId="171" formatCode="#,##0,;\-#,##0,;\-"/>
    <numFmt numFmtId="172" formatCode="0.0%;\-0.0%;\-"/>
    <numFmt numFmtId="173" formatCode="#,##0.0,,;\-#,##0.0,,"/>
    <numFmt numFmtId="174" formatCode="#,##0,;\-#,##0,"/>
    <numFmt numFmtId="175" formatCode="0.0%;\-0.0%"/>
    <numFmt numFmtId="176" formatCode="#,##0.0_-;\(#,##0.0\);_-* &quot;-&quot;??_-"/>
    <numFmt numFmtId="177" formatCode="_-[$€-2]* #,##0.00_-;\-[$€-2]* #,##0.00_-;_-[$€-2]* &quot;-&quot;??_-"/>
    <numFmt numFmtId="178" formatCode="0.0%"/>
    <numFmt numFmtId="179" formatCode="_(&quot;$&quot;* #,##0_);_(&quot;$&quot;* \(#,##0\);_(&quot;$&quot;* &quot;-&quot;_);_(@_)"/>
    <numFmt numFmtId="180" formatCode="_(&quot;$&quot;* #,##0.00_);_(&quot;$&quot;* \(#,##0.00\);_(&quot;$&quot;* &quot;-&quot;??_);_(@_)"/>
    <numFmt numFmtId="181" formatCode="_(* #,##0.00_);_(* \(#,##0.00\);_(* &quot;-&quot;??_);_(@_)"/>
    <numFmt numFmtId="182" formatCode="#,##0_);\(#,##0\);&quot;-&quot;_)"/>
    <numFmt numFmtId="183" formatCode="&quot;$&quot;#,##0_);\(&quot;$&quot;#,##0\)"/>
    <numFmt numFmtId="184" formatCode="#,##0;\(#,##0\)"/>
    <numFmt numFmtId="185" formatCode="#,##0_%_);\(#,##0\)_%;**;@_%_)"/>
    <numFmt numFmtId="186" formatCode="#,##0_%_);\(#,##0\)_%;#,##0_%_);@_%_)"/>
    <numFmt numFmtId="187" formatCode="#,##0.00_%_);\(#,##0.00\)_%;**;@_%_)"/>
    <numFmt numFmtId="188" formatCode="#,##0.00_%_);\(#,##0.00\)_%;#,##0.00_%_);@_%_)"/>
    <numFmt numFmtId="189" formatCode="#,##0.000_%_);\(#,##0.000\)_%;**;@_%_)"/>
    <numFmt numFmtId="190" formatCode="#,##0.0_%_);\(#,##0.0\)_%;**;@_%_)"/>
    <numFmt numFmtId="191" formatCode="[$¥-411]#,##0"/>
    <numFmt numFmtId="192" formatCode="&quot;$&quot;#,##0.00_%_);\(&quot;$&quot;#,##0.00\)_%;**;@_%_)"/>
    <numFmt numFmtId="193" formatCode="&quot;$&quot;#,##0.000_%_);\(&quot;$&quot;#,##0.000\)_%;**;@_%_)"/>
    <numFmt numFmtId="194" formatCode="&quot;$&quot;#,##0.0_%_);\(&quot;$&quot;#,##0.0\)_%;**;@_%_)"/>
    <numFmt numFmtId="195" formatCode="#,##0_);\(#,##0.0\)"/>
    <numFmt numFmtId="196" formatCode="m/d/yy_%_);;**"/>
    <numFmt numFmtId="197" formatCode="m/d/yy_%_)"/>
    <numFmt numFmtId="198" formatCode="_([$€]* #,##0.00_);_([$€]* \(#,##0.00\);_([$€]* &quot;-&quot;??_);_(@_)"/>
    <numFmt numFmtId="199" formatCode="0.0;\(0.0\)"/>
    <numFmt numFmtId="200" formatCode="0.0;;&quot;TBD&quot;"/>
    <numFmt numFmtId="201" formatCode="#,##0.0_x_)_);&quot;NM&quot;_x_)_);#,##0.0_x_)_);@_x_)_)"/>
    <numFmt numFmtId="202" formatCode="0.0%_);\(0.0%\);**;@_%_)"/>
    <numFmt numFmtId="203" formatCode="#,##0.0_);\(#,##0.0\)"/>
    <numFmt numFmtId="204" formatCode="&quot;$&quot;#,##0.0_);\(&quot;$&quot;#,##0.00\)"/>
  </numFmts>
  <fonts count="196">
    <font>
      <sz val="11"/>
      <color indexed="8"/>
      <name val="Calibri"/>
      <family val="2"/>
    </font>
    <font>
      <sz val="11"/>
      <name val="Calibri"/>
      <family val="2"/>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theme="1"/>
      <name val="Futura Bk BT"/>
      <family val="2"/>
      <scheme val="minor"/>
    </font>
    <font>
      <sz val="11"/>
      <color indexed="8"/>
      <name val="Calibri"/>
      <family val="2"/>
    </font>
    <font>
      <sz val="10"/>
      <name val="Arial"/>
      <family val="2"/>
    </font>
    <font>
      <sz val="10"/>
      <name val="Arial"/>
      <family val="2"/>
    </font>
    <font>
      <sz val="10"/>
      <color indexed="8"/>
      <name val="Arial"/>
      <family val="2"/>
    </font>
    <font>
      <sz val="10"/>
      <name val="Helv"/>
      <charset val="204"/>
    </font>
    <font>
      <b/>
      <sz val="10"/>
      <color indexed="18"/>
      <name val="Arial"/>
      <family val="2"/>
    </font>
    <font>
      <sz val="11"/>
      <color indexed="9"/>
      <name val="Calibri"/>
      <family val="2"/>
    </font>
    <font>
      <sz val="8"/>
      <color indexed="12"/>
      <name val="Palatino"/>
      <family val="1"/>
    </font>
    <font>
      <sz val="11"/>
      <color indexed="20"/>
      <name val="Calibri"/>
      <family val="2"/>
    </font>
    <font>
      <sz val="8"/>
      <color indexed="18"/>
      <name val="Helv"/>
    </font>
    <font>
      <b/>
      <sz val="10"/>
      <name val="MS Sans Serif"/>
      <family val="2"/>
    </font>
    <font>
      <b/>
      <sz val="8"/>
      <color indexed="24"/>
      <name val="Arial"/>
      <family val="2"/>
    </font>
    <font>
      <sz val="9"/>
      <name val="Arial"/>
      <family val="2"/>
    </font>
    <font>
      <sz val="8"/>
      <name val="Arial"/>
      <family val="2"/>
    </font>
    <font>
      <b/>
      <sz val="9"/>
      <color indexed="24"/>
      <name val="Arial"/>
      <family val="2"/>
    </font>
    <font>
      <b/>
      <sz val="11"/>
      <color indexed="24"/>
      <name val="Arial"/>
      <family val="2"/>
    </font>
    <font>
      <b/>
      <sz val="11"/>
      <color indexed="52"/>
      <name val="Calibri"/>
      <family val="2"/>
    </font>
    <font>
      <b/>
      <sz val="11"/>
      <color indexed="9"/>
      <name val="Calibri"/>
      <family val="2"/>
    </font>
    <font>
      <sz val="9"/>
      <name val="Arial"/>
      <family val="2"/>
    </font>
    <font>
      <b/>
      <sz val="10"/>
      <color indexed="8"/>
      <name val="Arial"/>
      <family val="2"/>
    </font>
    <font>
      <sz val="11"/>
      <name val="Tms Rmn"/>
    </font>
    <font>
      <sz val="8"/>
      <name val="Palatino"/>
      <family val="1"/>
    </font>
    <font>
      <sz val="10"/>
      <color indexed="24"/>
      <name val="Arial"/>
      <family val="2"/>
    </font>
    <font>
      <sz val="10"/>
      <name val="BERNHARD"/>
    </font>
    <font>
      <sz val="10"/>
      <name val="Helv"/>
    </font>
    <font>
      <b/>
      <sz val="10"/>
      <name val="Arial"/>
      <family val="2"/>
    </font>
    <font>
      <sz val="8"/>
      <color indexed="16"/>
      <name val="Palatino"/>
      <family val="1"/>
    </font>
    <font>
      <b/>
      <sz val="11"/>
      <color indexed="55"/>
      <name val="Arial"/>
      <family val="2"/>
    </font>
    <font>
      <i/>
      <sz val="11"/>
      <color indexed="23"/>
      <name val="Calibri"/>
      <family val="2"/>
    </font>
    <font>
      <b/>
      <sz val="8"/>
      <name val="Tahoma"/>
      <family val="2"/>
    </font>
    <font>
      <sz val="11"/>
      <color indexed="10"/>
      <name val="Arial"/>
      <family val="2"/>
    </font>
    <font>
      <sz val="9.5"/>
      <color indexed="23"/>
      <name val="Helvetica-Black"/>
    </font>
    <font>
      <sz val="8"/>
      <name val="Times New Roman"/>
      <family val="1"/>
    </font>
    <font>
      <sz val="7"/>
      <name val="Palatino"/>
      <family val="1"/>
    </font>
    <font>
      <i/>
      <sz val="8"/>
      <name val="Times New Roman"/>
      <family val="1"/>
    </font>
    <font>
      <sz val="11"/>
      <color indexed="17"/>
      <name val="Calibri"/>
      <family val="2"/>
    </font>
    <font>
      <sz val="8"/>
      <name val="Arial"/>
      <family val="2"/>
    </font>
    <font>
      <sz val="6"/>
      <color indexed="16"/>
      <name val="Palatino"/>
      <family val="1"/>
    </font>
    <font>
      <sz val="6"/>
      <name val="Palatino"/>
      <family val="1"/>
    </font>
    <font>
      <b/>
      <sz val="12"/>
      <name val="Arial"/>
      <family val="2"/>
    </font>
    <font>
      <b/>
      <sz val="9"/>
      <color indexed="18"/>
      <name val="Arial"/>
      <family val="2"/>
    </font>
    <font>
      <b/>
      <sz val="9"/>
      <color indexed="8"/>
      <name val="Arial"/>
      <family val="2"/>
    </font>
    <font>
      <b/>
      <sz val="14"/>
      <name val="Arial"/>
      <family val="2"/>
    </font>
    <font>
      <b/>
      <sz val="15"/>
      <color indexed="56"/>
      <name val="Calibri"/>
      <family val="2"/>
    </font>
    <font>
      <b/>
      <sz val="12"/>
      <color indexed="12"/>
      <name val="Arial"/>
      <family val="2"/>
    </font>
    <font>
      <sz val="10"/>
      <name val="Helvetica-Black"/>
    </font>
    <font>
      <b/>
      <sz val="13"/>
      <color indexed="56"/>
      <name val="Calibri"/>
      <family val="2"/>
    </font>
    <font>
      <sz val="10"/>
      <name val="Palatino"/>
    </font>
    <font>
      <b/>
      <sz val="11"/>
      <color indexed="56"/>
      <name val="Calibri"/>
      <family val="2"/>
    </font>
    <font>
      <b/>
      <i/>
      <sz val="12"/>
      <name val="Arial"/>
      <family val="2"/>
    </font>
    <font>
      <i/>
      <sz val="14"/>
      <name val="Palatino"/>
      <family val="1"/>
    </font>
    <font>
      <b/>
      <i/>
      <sz val="10"/>
      <name val="Arial"/>
      <family val="2"/>
    </font>
    <font>
      <i/>
      <sz val="10"/>
      <name val="Arial"/>
      <family val="2"/>
    </font>
    <font>
      <u/>
      <sz val="11"/>
      <color indexed="12"/>
      <name val="Calibri"/>
      <family val="2"/>
    </font>
    <font>
      <u/>
      <sz val="10"/>
      <color indexed="12"/>
      <name val="Arial"/>
      <family val="2"/>
    </font>
    <font>
      <sz val="7"/>
      <name val="Arial"/>
      <family val="2"/>
    </font>
    <font>
      <sz val="11"/>
      <color indexed="62"/>
      <name val="Calibri"/>
      <family val="2"/>
    </font>
    <font>
      <sz val="11"/>
      <color indexed="52"/>
      <name val="Calibri"/>
      <family val="2"/>
    </font>
    <font>
      <sz val="10"/>
      <color indexed="8"/>
      <name val="Arial"/>
      <family val="2"/>
    </font>
    <font>
      <sz val="10"/>
      <name val="MS Sans Serif"/>
      <family val="2"/>
    </font>
    <font>
      <sz val="11"/>
      <color indexed="60"/>
      <name val="Calibri"/>
      <family val="2"/>
    </font>
    <font>
      <sz val="7"/>
      <name val="Small Fonts"/>
      <family val="2"/>
    </font>
    <font>
      <sz val="12"/>
      <name val="Helv"/>
    </font>
    <font>
      <b/>
      <i/>
      <sz val="16"/>
      <name val="Helv"/>
    </font>
    <font>
      <sz val="10"/>
      <color indexed="8"/>
      <name val="Arial"/>
      <family val="2"/>
    </font>
    <font>
      <sz val="8"/>
      <name val="Tahoma"/>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10"/>
      <name val="Helvetica"/>
    </font>
    <font>
      <sz val="10"/>
      <color indexed="8"/>
      <name val="Calibri"/>
      <family val="2"/>
    </font>
    <font>
      <sz val="8"/>
      <name val="Helvetica"/>
      <family val="2"/>
    </font>
    <font>
      <sz val="8"/>
      <color indexed="52"/>
      <name val="Arial"/>
      <family val="2"/>
    </font>
    <font>
      <sz val="8"/>
      <color indexed="51"/>
      <name val="Arial"/>
      <family val="2"/>
    </font>
    <font>
      <b/>
      <sz val="10"/>
      <color indexed="58"/>
      <name val="Arial"/>
      <family val="2"/>
    </font>
    <font>
      <sz val="10"/>
      <color indexed="39"/>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i/>
      <sz val="7"/>
      <name val="Arial"/>
      <family val="2"/>
    </font>
    <font>
      <b/>
      <sz val="9"/>
      <name val="Palatino"/>
      <family val="1"/>
    </font>
    <font>
      <sz val="9"/>
      <color indexed="21"/>
      <name val="Helvetica-Black"/>
    </font>
    <font>
      <b/>
      <sz val="10"/>
      <name val="Palatino"/>
      <family val="1"/>
    </font>
    <font>
      <b/>
      <sz val="8"/>
      <name val="Arial"/>
      <family val="2"/>
    </font>
    <font>
      <b/>
      <sz val="8"/>
      <color indexed="12"/>
      <name val="Arial"/>
      <family val="2"/>
    </font>
    <font>
      <i/>
      <sz val="8"/>
      <color indexed="12"/>
      <name val="Arial"/>
      <family val="2"/>
    </font>
    <font>
      <i/>
      <sz val="8"/>
      <name val="Arial"/>
      <family val="2"/>
    </font>
    <font>
      <b/>
      <sz val="9"/>
      <name val="Arial"/>
      <family val="2"/>
    </font>
    <font>
      <sz val="12"/>
      <name val="Palatino"/>
      <family val="1"/>
    </font>
    <font>
      <b/>
      <sz val="11"/>
      <name val="Times New Roman"/>
      <family val="1"/>
    </font>
    <font>
      <b/>
      <sz val="18"/>
      <color indexed="56"/>
      <name val="Cambria"/>
      <family val="2"/>
    </font>
    <font>
      <b/>
      <sz val="18"/>
      <name val="Arial"/>
      <family val="2"/>
    </font>
    <font>
      <b/>
      <sz val="11"/>
      <color indexed="8"/>
      <name val="Calibri"/>
      <family val="2"/>
    </font>
    <font>
      <b/>
      <sz val="8"/>
      <name val="Palatino"/>
      <family val="1"/>
    </font>
    <font>
      <sz val="11"/>
      <color indexed="10"/>
      <name val="Calibri"/>
      <family val="2"/>
    </font>
    <font>
      <sz val="8"/>
      <name val="Calibri"/>
      <family val="2"/>
    </font>
    <font>
      <sz val="11"/>
      <color rgb="FFFF0000"/>
      <name val="Calibri"/>
      <family val="2"/>
    </font>
    <font>
      <sz val="11"/>
      <color theme="8"/>
      <name val="Calibri"/>
      <family val="2"/>
    </font>
    <font>
      <u/>
      <sz val="11"/>
      <color theme="10"/>
      <name val="Calibri"/>
      <family val="2"/>
    </font>
    <font>
      <sz val="8"/>
      <color indexed="8"/>
      <name val="Calibri"/>
      <family val="2"/>
    </font>
    <font>
      <sz val="10"/>
      <name val="Arial"/>
      <family val="2"/>
    </font>
    <font>
      <sz val="10"/>
      <name val="Arial"/>
      <family val="2"/>
    </font>
    <font>
      <sz val="10"/>
      <name val="Arial"/>
      <family val="2"/>
    </font>
    <font>
      <sz val="10"/>
      <name val="Arial"/>
      <family val="2"/>
    </font>
    <font>
      <u/>
      <sz val="10"/>
      <color theme="10"/>
      <name val="Arial"/>
      <family val="2"/>
    </font>
    <font>
      <sz val="10"/>
      <name val="Arial"/>
      <family val="2"/>
    </font>
    <font>
      <sz val="10"/>
      <name val="Arial"/>
      <family val="2"/>
    </font>
    <font>
      <sz val="11"/>
      <color theme="0"/>
      <name val="Futura Bk BT"/>
      <family val="2"/>
      <scheme val="minor"/>
    </font>
    <font>
      <sz val="11"/>
      <color rgb="FF9C0006"/>
      <name val="Futura Bk BT"/>
      <family val="2"/>
      <scheme val="minor"/>
    </font>
    <font>
      <b/>
      <sz val="11"/>
      <color rgb="FFFA7D00"/>
      <name val="Futura Bk BT"/>
      <family val="2"/>
      <scheme val="minor"/>
    </font>
    <font>
      <b/>
      <sz val="11"/>
      <color theme="0"/>
      <name val="Futura Bk BT"/>
      <family val="2"/>
      <scheme val="minor"/>
    </font>
    <font>
      <i/>
      <sz val="11"/>
      <color rgb="FF7F7F7F"/>
      <name val="Futura Bk BT"/>
      <family val="2"/>
      <scheme val="minor"/>
    </font>
    <font>
      <sz val="11"/>
      <color rgb="FF006100"/>
      <name val="Futura Bk BT"/>
      <family val="2"/>
      <scheme val="minor"/>
    </font>
    <font>
      <b/>
      <sz val="15"/>
      <color theme="3"/>
      <name val="Futura Bk BT"/>
      <family val="2"/>
      <scheme val="minor"/>
    </font>
    <font>
      <b/>
      <sz val="13"/>
      <color theme="3"/>
      <name val="Futura Bk BT"/>
      <family val="2"/>
      <scheme val="minor"/>
    </font>
    <font>
      <b/>
      <sz val="11"/>
      <color theme="3"/>
      <name val="Futura Bk BT"/>
      <family val="2"/>
      <scheme val="minor"/>
    </font>
    <font>
      <sz val="11"/>
      <color rgb="FF3F3F76"/>
      <name val="Futura Bk BT"/>
      <family val="2"/>
      <scheme val="minor"/>
    </font>
    <font>
      <sz val="11"/>
      <color rgb="FFFA7D00"/>
      <name val="Futura Bk BT"/>
      <family val="2"/>
      <scheme val="minor"/>
    </font>
    <font>
      <sz val="11"/>
      <color rgb="FF9C6500"/>
      <name val="Futura Bk BT"/>
      <family val="2"/>
      <scheme val="minor"/>
    </font>
    <font>
      <sz val="11"/>
      <color theme="1"/>
      <name val="Arial"/>
      <family val="2"/>
    </font>
    <font>
      <b/>
      <sz val="11"/>
      <color rgb="FF3F3F3F"/>
      <name val="Futura Bk BT"/>
      <family val="2"/>
      <scheme val="minor"/>
    </font>
    <font>
      <b/>
      <sz val="18"/>
      <color theme="3"/>
      <name val="Futura Bk BT"/>
      <family val="2"/>
      <scheme val="major"/>
    </font>
    <font>
      <b/>
      <sz val="11"/>
      <color theme="1"/>
      <name val="Futura Bk BT"/>
      <family val="2"/>
      <scheme val="minor"/>
    </font>
    <font>
      <sz val="11"/>
      <color rgb="FFFF0000"/>
      <name val="Futura Bk BT"/>
      <family val="2"/>
      <scheme val="minor"/>
    </font>
    <font>
      <sz val="10"/>
      <name val="Arial"/>
      <family val="2"/>
    </font>
    <font>
      <sz val="10"/>
      <name val="Calibri"/>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i/>
      <sz val="11"/>
      <color indexed="8"/>
      <name val="Calibri"/>
      <family val="2"/>
    </font>
    <font>
      <sz val="10"/>
      <name val="Arial"/>
      <family val="2"/>
    </font>
    <font>
      <sz val="10"/>
      <name val="Arial"/>
      <family val="2"/>
    </font>
    <font>
      <sz val="10"/>
      <name val="Arial"/>
      <family val="2"/>
    </font>
    <font>
      <sz val="10"/>
      <name val="Arial"/>
      <family val="2"/>
    </font>
    <font>
      <sz val="12"/>
      <name val="Calibri"/>
      <family val="2"/>
    </font>
    <font>
      <sz val="12"/>
      <color indexed="8"/>
      <name val="Calibri"/>
      <family val="2"/>
    </font>
    <font>
      <i/>
      <sz val="10"/>
      <color indexed="8"/>
      <name val="Calibri"/>
      <family val="2"/>
    </font>
    <font>
      <b/>
      <sz val="10"/>
      <color indexed="8"/>
      <name val="Calibri"/>
      <family val="2"/>
    </font>
    <font>
      <b/>
      <sz val="8"/>
      <color indexed="8"/>
      <name val="Calibri"/>
      <family val="2"/>
    </font>
    <font>
      <i/>
      <sz val="8"/>
      <color indexed="8"/>
      <name val="Calibri"/>
      <family val="2"/>
    </font>
    <font>
      <i/>
      <sz val="12"/>
      <name val="Calibri"/>
      <family val="2"/>
    </font>
    <font>
      <sz val="10"/>
      <name val="Arial"/>
      <family val="2"/>
    </font>
    <font>
      <sz val="18"/>
      <color theme="8"/>
      <name val="Calibri"/>
      <family val="2"/>
    </font>
    <font>
      <sz val="12"/>
      <color rgb="FFFF0000"/>
      <name val="Calibri"/>
      <family val="2"/>
    </font>
    <font>
      <u/>
      <sz val="11"/>
      <color theme="10"/>
      <name val="Futura Bk BT"/>
      <family val="2"/>
      <scheme val="minor"/>
    </font>
    <font>
      <sz val="10"/>
      <name val="Times New Roman"/>
      <family val="1"/>
    </font>
    <font>
      <sz val="11"/>
      <color rgb="FF000000"/>
      <name val="Calibri"/>
      <family val="2"/>
    </font>
    <font>
      <i/>
      <sz val="10"/>
      <name val="Calibri"/>
      <family val="2"/>
    </font>
    <font>
      <sz val="10"/>
      <color theme="1"/>
      <name val="Calibri"/>
      <family val="2"/>
    </font>
    <font>
      <sz val="12"/>
      <color theme="1"/>
      <name val="Arial"/>
      <family val="2"/>
    </font>
    <font>
      <sz val="8"/>
      <color rgb="FFFF0000"/>
      <name val="Calibri"/>
      <family val="2"/>
    </font>
    <font>
      <i/>
      <sz val="8"/>
      <color rgb="FFFF0000"/>
      <name val="Calibri"/>
      <family val="2"/>
    </font>
    <font>
      <sz val="14"/>
      <name val="Calibri"/>
      <family val="2"/>
    </font>
    <font>
      <sz val="10"/>
      <color indexed="10"/>
      <name val="Calibri"/>
      <family val="2"/>
    </font>
    <font>
      <sz val="10"/>
      <color indexed="45"/>
      <name val="Calibri"/>
      <family val="2"/>
    </font>
    <font>
      <sz val="10"/>
      <color indexed="14"/>
      <name val="Calibri"/>
      <family val="2"/>
    </font>
    <font>
      <sz val="10"/>
      <color indexed="46"/>
      <name val="Calibri"/>
      <family val="2"/>
    </font>
    <font>
      <sz val="10"/>
      <color theme="8"/>
      <name val="Calibri"/>
      <family val="2"/>
    </font>
    <font>
      <vertAlign val="superscript"/>
      <sz val="14"/>
      <name val="Calibri"/>
      <family val="2"/>
    </font>
    <font>
      <vertAlign val="superscript"/>
      <sz val="10"/>
      <name val="Calibri"/>
      <family val="2"/>
    </font>
    <font>
      <sz val="10"/>
      <color theme="7"/>
      <name val="Calibri"/>
      <family val="2"/>
    </font>
    <font>
      <sz val="10"/>
      <color rgb="FF477391"/>
      <name val="Calibri"/>
      <family val="2"/>
    </font>
    <font>
      <b/>
      <sz val="16"/>
      <color indexed="8"/>
      <name val="Calibri"/>
      <family val="2"/>
    </font>
    <font>
      <b/>
      <sz val="12"/>
      <color indexed="8"/>
      <name val="Calibri"/>
      <family val="2"/>
    </font>
    <font>
      <vertAlign val="superscript"/>
      <sz val="11"/>
      <color indexed="8"/>
      <name val="Calibri"/>
      <family val="2"/>
    </font>
  </fonts>
  <fills count="8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22"/>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13"/>
        <bgColor indexed="64"/>
      </patternFill>
    </fill>
    <fill>
      <patternFill patternType="solid">
        <fgColor indexed="42"/>
        <bgColor indexed="64"/>
      </patternFill>
    </fill>
    <fill>
      <patternFill patternType="solid">
        <fgColor indexed="65"/>
        <bgColor indexed="64"/>
      </patternFill>
    </fill>
    <fill>
      <patternFill patternType="solid">
        <fgColor theme="5"/>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27">
    <border>
      <left/>
      <right/>
      <top/>
      <bottom/>
      <diagonal/>
    </border>
    <border>
      <left/>
      <right/>
      <top/>
      <bottom style="medium">
        <color indexed="18"/>
      </bottom>
      <diagonal/>
    </border>
    <border>
      <left/>
      <right/>
      <top style="thin">
        <color indexed="64"/>
      </top>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medium">
        <color indexed="64"/>
      </bottom>
      <diagonal/>
    </border>
    <border>
      <left/>
      <right style="thin">
        <color indexed="64"/>
      </right>
      <top/>
      <bottom style="thin">
        <color indexed="64"/>
      </bottom>
      <diagonal/>
    </border>
    <border>
      <left/>
      <right/>
      <top/>
      <bottom style="dotted">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style="medium">
        <color indexed="8"/>
      </right>
      <top/>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9"/>
      </left>
      <right/>
      <top style="thin">
        <color indexed="9"/>
      </top>
      <bottom style="thin">
        <color indexed="9"/>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style="medium">
        <color indexed="64"/>
      </left>
      <right style="medium">
        <color indexed="64"/>
      </right>
      <top/>
      <bottom/>
      <diagonal/>
    </border>
    <border>
      <left/>
      <right/>
      <top/>
      <bottom style="thin">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style="thin">
        <color indexed="64"/>
      </right>
      <top style="thin">
        <color indexed="64"/>
      </top>
      <bottom/>
      <diagonal/>
    </border>
    <border>
      <left style="thin">
        <color indexed="64"/>
      </left>
      <right/>
      <top style="thin">
        <color indexed="64"/>
      </top>
      <bottom/>
      <diagonal/>
    </border>
    <border>
      <left style="medium">
        <color indexed="45"/>
      </left>
      <right style="medium">
        <color indexed="45"/>
      </right>
      <top/>
      <bottom/>
      <diagonal/>
    </border>
    <border>
      <left style="medium">
        <color indexed="45"/>
      </left>
      <right/>
      <top/>
      <bottom/>
      <diagonal/>
    </border>
    <border>
      <left/>
      <right/>
      <top/>
      <bottom style="thin">
        <color indexed="45"/>
      </bottom>
      <diagonal/>
    </border>
    <border>
      <left/>
      <right style="medium">
        <color indexed="45"/>
      </right>
      <top/>
      <bottom/>
      <diagonal/>
    </border>
    <border>
      <left/>
      <right style="medium">
        <color indexed="45"/>
      </right>
      <top style="thin">
        <color indexed="45"/>
      </top>
      <bottom style="thin">
        <color indexed="45"/>
      </bottom>
      <diagonal/>
    </border>
    <border>
      <left/>
      <right style="medium">
        <color indexed="45"/>
      </right>
      <top/>
      <bottom style="thin">
        <color indexed="45"/>
      </bottom>
      <diagonal/>
    </border>
    <border>
      <left style="medium">
        <color indexed="45"/>
      </left>
      <right/>
      <top/>
      <bottom style="thin">
        <color indexed="45"/>
      </bottom>
      <diagonal/>
    </border>
    <border>
      <left style="medium">
        <color indexed="45"/>
      </left>
      <right style="thin">
        <color indexed="45"/>
      </right>
      <top style="thin">
        <color indexed="45"/>
      </top>
      <bottom/>
      <diagonal/>
    </border>
    <border>
      <left style="medium">
        <color indexed="45"/>
      </left>
      <right style="thin">
        <color indexed="45"/>
      </right>
      <top/>
      <bottom/>
      <diagonal/>
    </border>
    <border>
      <left/>
      <right style="medium">
        <color indexed="45"/>
      </right>
      <top style="thin">
        <color indexed="45"/>
      </top>
      <bottom/>
      <diagonal/>
    </border>
    <border>
      <left style="medium">
        <color indexed="45"/>
      </left>
      <right/>
      <top/>
      <bottom style="medium">
        <color indexed="45"/>
      </bottom>
      <diagonal/>
    </border>
    <border>
      <left/>
      <right/>
      <top/>
      <bottom style="medium">
        <color indexed="45"/>
      </bottom>
      <diagonal/>
    </border>
    <border>
      <left/>
      <right style="medium">
        <color indexed="45"/>
      </right>
      <top/>
      <bottom style="medium">
        <color indexed="45"/>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medium">
        <color indexed="45"/>
      </bottom>
      <diagonal/>
    </border>
    <border>
      <left style="thin">
        <color indexed="64"/>
      </left>
      <right/>
      <top/>
      <bottom style="thin">
        <color indexed="64"/>
      </bottom>
      <diagonal/>
    </border>
    <border>
      <left style="medium">
        <color indexed="45"/>
      </left>
      <right style="medium">
        <color indexed="45"/>
      </right>
      <top style="thin">
        <color indexed="45"/>
      </top>
      <bottom style="thin">
        <color indexed="45"/>
      </bottom>
      <diagonal/>
    </border>
    <border>
      <left/>
      <right/>
      <top style="thin">
        <color indexed="45"/>
      </top>
      <bottom style="thin">
        <color indexed="45"/>
      </bottom>
      <diagonal/>
    </border>
    <border>
      <left style="medium">
        <color indexed="45"/>
      </left>
      <right/>
      <top style="thin">
        <color indexed="45"/>
      </top>
      <bottom style="thin">
        <color indexed="45"/>
      </bottom>
      <diagonal/>
    </border>
    <border>
      <left/>
      <right/>
      <top/>
      <bottom style="thin">
        <color theme="8"/>
      </bottom>
      <diagonal/>
    </border>
    <border>
      <left/>
      <right/>
      <top/>
      <bottom style="dotted">
        <color theme="8"/>
      </bottom>
      <diagonal/>
    </border>
    <border>
      <left/>
      <right style="medium">
        <color theme="8"/>
      </right>
      <top/>
      <bottom/>
      <diagonal/>
    </border>
    <border>
      <left/>
      <right style="medium">
        <color theme="8"/>
      </right>
      <top/>
      <bottom style="thin">
        <color theme="8"/>
      </bottom>
      <diagonal/>
    </border>
    <border>
      <left style="medium">
        <color indexed="45"/>
      </left>
      <right style="medium">
        <color theme="8"/>
      </right>
      <top/>
      <bottom/>
      <diagonal/>
    </border>
    <border>
      <left/>
      <right/>
      <top style="medium">
        <color indexed="45"/>
      </top>
      <bottom style="thin">
        <color theme="8"/>
      </bottom>
      <diagonal/>
    </border>
    <border>
      <left style="medium">
        <color theme="8"/>
      </left>
      <right/>
      <top/>
      <bottom/>
      <diagonal/>
    </border>
    <border>
      <left/>
      <right/>
      <top style="thin">
        <color theme="8"/>
      </top>
      <bottom style="thin">
        <color indexed="45"/>
      </bottom>
      <diagonal/>
    </border>
    <border>
      <left/>
      <right/>
      <top style="thin">
        <color theme="8"/>
      </top>
      <bottom/>
      <diagonal/>
    </border>
    <border>
      <left/>
      <right style="medium">
        <color indexed="45"/>
      </right>
      <top style="thin">
        <color theme="8"/>
      </top>
      <bottom/>
      <diagonal/>
    </border>
    <border>
      <left/>
      <right/>
      <top style="thin">
        <color theme="8"/>
      </top>
      <bottom style="thin">
        <color theme="8"/>
      </bottom>
      <diagonal/>
    </border>
    <border>
      <left/>
      <right/>
      <top/>
      <bottom style="medium">
        <color theme="8"/>
      </bottom>
      <diagonal/>
    </border>
    <border>
      <left/>
      <right style="thick">
        <color theme="0"/>
      </right>
      <top style="thick">
        <color theme="0"/>
      </top>
      <bottom/>
      <diagonal/>
    </border>
    <border>
      <left/>
      <right/>
      <top style="medium">
        <color theme="8"/>
      </top>
      <bottom style="thin">
        <color theme="8"/>
      </bottom>
      <diagonal/>
    </border>
    <border>
      <left/>
      <right style="thick">
        <color theme="0"/>
      </right>
      <top/>
      <bottom/>
      <diagonal/>
    </border>
    <border>
      <left/>
      <right style="thick">
        <color theme="0"/>
      </right>
      <top/>
      <bottom style="thick">
        <color theme="0"/>
      </bottom>
      <diagonal/>
    </border>
    <border>
      <left/>
      <right style="thick">
        <color theme="0"/>
      </right>
      <top style="medium">
        <color theme="8"/>
      </top>
      <bottom style="thin">
        <color theme="8"/>
      </bottom>
      <diagonal/>
    </border>
    <border>
      <left/>
      <right style="thick">
        <color theme="0"/>
      </right>
      <top/>
      <bottom style="medium">
        <color theme="8"/>
      </bottom>
      <diagonal/>
    </border>
    <border>
      <left style="thick">
        <color theme="0"/>
      </left>
      <right/>
      <top/>
      <bottom/>
      <diagonal/>
    </border>
    <border>
      <left style="thick">
        <color theme="0"/>
      </left>
      <right style="thick">
        <color theme="0"/>
      </right>
      <top/>
      <bottom/>
      <diagonal/>
    </border>
    <border>
      <left/>
      <right style="medium">
        <color theme="8"/>
      </right>
      <top/>
      <bottom style="thin">
        <color indexed="45"/>
      </bottom>
      <diagonal/>
    </border>
    <border>
      <left style="medium">
        <color theme="8"/>
      </left>
      <right style="thin">
        <color indexed="45"/>
      </right>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style="medium">
        <color indexed="45"/>
      </right>
      <top/>
      <bottom/>
      <diagonal/>
    </border>
    <border>
      <left style="thin">
        <color indexed="45"/>
      </left>
      <right/>
      <top/>
      <bottom/>
      <diagonal/>
    </border>
    <border>
      <left/>
      <right style="medium">
        <color indexed="45"/>
      </right>
      <top/>
      <bottom style="thin">
        <color theme="8"/>
      </bottom>
      <diagonal/>
    </border>
    <border>
      <left style="medium">
        <color indexed="45"/>
      </left>
      <right/>
      <top/>
      <bottom style="thin">
        <color theme="8"/>
      </bottom>
      <diagonal/>
    </border>
    <border>
      <left/>
      <right style="medium">
        <color theme="8"/>
      </right>
      <top style="thin">
        <color indexed="45"/>
      </top>
      <bottom/>
      <diagonal/>
    </border>
    <border>
      <left style="medium">
        <color indexed="45"/>
      </left>
      <right style="thin">
        <color indexed="45"/>
      </right>
      <top/>
      <bottom style="thin">
        <color theme="8"/>
      </bottom>
      <diagonal/>
    </border>
    <border>
      <left/>
      <right style="medium">
        <color theme="8"/>
      </right>
      <top/>
      <bottom style="medium">
        <color theme="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45"/>
      </left>
      <right style="thin">
        <color indexed="45"/>
      </right>
      <top/>
      <bottom style="dashed">
        <color indexed="45"/>
      </bottom>
      <diagonal/>
    </border>
    <border>
      <left/>
      <right/>
      <top/>
      <bottom style="dashed">
        <color indexed="45"/>
      </bottom>
      <diagonal/>
    </border>
    <border>
      <left/>
      <right style="medium">
        <color indexed="45"/>
      </right>
      <top/>
      <bottom style="dashed">
        <color indexed="45"/>
      </bottom>
      <diagonal/>
    </border>
    <border>
      <left style="thin">
        <color indexed="45"/>
      </left>
      <right/>
      <top/>
      <bottom style="dashed">
        <color indexed="45"/>
      </bottom>
      <diagonal/>
    </border>
    <border>
      <left/>
      <right style="medium">
        <color theme="8"/>
      </right>
      <top/>
      <bottom style="dotted">
        <color theme="8"/>
      </bottom>
      <diagonal/>
    </border>
    <border>
      <left/>
      <right/>
      <top/>
      <bottom style="dotted">
        <color indexed="45"/>
      </bottom>
      <diagonal/>
    </border>
    <border>
      <left/>
      <right/>
      <top/>
      <bottom style="dotted">
        <color rgb="FF477391"/>
      </bottom>
      <diagonal/>
    </border>
    <border>
      <left/>
      <right/>
      <top/>
      <bottom style="dashed">
        <color rgb="FF477391"/>
      </bottom>
      <diagonal/>
    </border>
    <border>
      <left style="thick">
        <color theme="0"/>
      </left>
      <right/>
      <top style="thin">
        <color theme="8"/>
      </top>
      <bottom/>
      <diagonal/>
    </border>
    <border>
      <left/>
      <right style="thick">
        <color theme="0"/>
      </right>
      <top style="thin">
        <color theme="8"/>
      </top>
      <bottom/>
      <diagonal/>
    </border>
    <border>
      <left style="thin">
        <color theme="8"/>
      </left>
      <right/>
      <top/>
      <bottom style="thin">
        <color theme="8"/>
      </bottom>
      <diagonal/>
    </border>
    <border>
      <left style="medium">
        <color indexed="45"/>
      </left>
      <right style="thin">
        <color theme="8"/>
      </right>
      <top/>
      <bottom/>
      <diagonal/>
    </border>
    <border>
      <left style="medium">
        <color indexed="45"/>
      </left>
      <right style="thin">
        <color indexed="45"/>
      </right>
      <top/>
      <bottom style="medium">
        <color indexed="45"/>
      </bottom>
      <diagonal/>
    </border>
    <border>
      <left style="medium">
        <color theme="8"/>
      </left>
      <right style="thin">
        <color theme="8"/>
      </right>
      <top/>
      <bottom style="thin">
        <color theme="8"/>
      </bottom>
      <diagonal/>
    </border>
    <border>
      <left style="medium">
        <color theme="8"/>
      </left>
      <right style="thin">
        <color theme="8"/>
      </right>
      <top/>
      <bottom/>
      <diagonal/>
    </border>
    <border>
      <left style="medium">
        <color theme="8"/>
      </left>
      <right style="thin">
        <color theme="8"/>
      </right>
      <top/>
      <bottom style="dotted">
        <color theme="8"/>
      </bottom>
      <diagonal/>
    </border>
    <border>
      <left style="medium">
        <color theme="8"/>
      </left>
      <right style="thin">
        <color theme="8"/>
      </right>
      <top style="thin">
        <color theme="8"/>
      </top>
      <bottom/>
      <diagonal/>
    </border>
    <border>
      <left style="medium">
        <color theme="8"/>
      </left>
      <right style="thin">
        <color theme="8"/>
      </right>
      <top/>
      <bottom style="medium">
        <color theme="8"/>
      </bottom>
      <diagonal/>
    </border>
    <border>
      <left style="thin">
        <color theme="8"/>
      </left>
      <right/>
      <top/>
      <bottom/>
      <diagonal/>
    </border>
    <border>
      <left/>
      <right/>
      <top style="dotted">
        <color theme="8"/>
      </top>
      <bottom/>
      <diagonal/>
    </border>
    <border>
      <left style="medium">
        <color indexed="45"/>
      </left>
      <right style="thin">
        <color indexed="45"/>
      </right>
      <top/>
      <bottom style="dotted">
        <color theme="8"/>
      </bottom>
      <diagonal/>
    </border>
    <border>
      <left style="thin">
        <color indexed="45"/>
      </left>
      <right/>
      <top/>
      <bottom style="dotted">
        <color theme="8"/>
      </bottom>
      <diagonal/>
    </border>
    <border>
      <left/>
      <right style="medium">
        <color indexed="45"/>
      </right>
      <top/>
      <bottom style="dotted">
        <color theme="8"/>
      </bottom>
      <diagonal/>
    </border>
    <border>
      <left style="medium">
        <color indexed="45"/>
      </left>
      <right style="medium">
        <color indexed="45"/>
      </right>
      <top/>
      <bottom style="dotted">
        <color theme="8"/>
      </bottom>
      <diagonal/>
    </border>
    <border>
      <left/>
      <right style="thick">
        <color theme="0"/>
      </right>
      <top/>
      <bottom style="dotted">
        <color theme="8"/>
      </bottom>
      <diagonal/>
    </border>
    <border>
      <left style="medium">
        <color indexed="45"/>
      </left>
      <right/>
      <top style="dashed">
        <color indexed="45"/>
      </top>
      <bottom/>
      <diagonal/>
    </border>
    <border>
      <left/>
      <right/>
      <top style="dashed">
        <color indexed="45"/>
      </top>
      <bottom/>
      <diagonal/>
    </border>
    <border>
      <left style="medium">
        <color indexed="45"/>
      </left>
      <right/>
      <top/>
      <bottom style="dashed">
        <color indexed="45"/>
      </bottom>
      <diagonal/>
    </border>
    <border>
      <left/>
      <right style="medium">
        <color theme="8"/>
      </right>
      <top/>
      <bottom style="dashed">
        <color indexed="45"/>
      </bottom>
      <diagonal/>
    </border>
    <border>
      <left style="medium">
        <color indexed="45"/>
      </left>
      <right style="thin">
        <color theme="8"/>
      </right>
      <top/>
      <bottom style="thin">
        <color indexed="45"/>
      </bottom>
      <diagonal/>
    </border>
    <border>
      <left style="thin">
        <color theme="8"/>
      </left>
      <right/>
      <top/>
      <bottom style="thin">
        <color indexed="45"/>
      </bottom>
      <diagonal/>
    </border>
  </borders>
  <cellStyleXfs count="986">
    <xf numFmtId="0" fontId="0" fillId="0" borderId="0"/>
    <xf numFmtId="182" fontId="25" fillId="0" borderId="0" applyFill="0" applyBorder="0" applyAlignment="0" applyProtection="0"/>
    <xf numFmtId="0" fontId="24" fillId="0" borderId="0"/>
    <xf numFmtId="0" fontId="25" fillId="0" borderId="0"/>
    <xf numFmtId="0" fontId="25" fillId="0" borderId="0"/>
    <xf numFmtId="0" fontId="2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6" fillId="0" borderId="0">
      <alignment vertical="top"/>
    </xf>
    <xf numFmtId="0" fontId="26" fillId="0" borderId="0">
      <alignment vertical="top"/>
    </xf>
    <xf numFmtId="0" fontId="27" fillId="0" borderId="0"/>
    <xf numFmtId="0" fontId="24" fillId="0" borderId="0"/>
    <xf numFmtId="0" fontId="25" fillId="0" borderId="0"/>
    <xf numFmtId="0" fontId="24" fillId="0" borderId="0"/>
    <xf numFmtId="0" fontId="25" fillId="0" borderId="0"/>
    <xf numFmtId="0" fontId="24" fillId="0" borderId="0"/>
    <xf numFmtId="0" fontId="25" fillId="0" borderId="0"/>
    <xf numFmtId="0" fontId="27" fillId="0" borderId="0"/>
    <xf numFmtId="0" fontId="27" fillId="0" borderId="0"/>
    <xf numFmtId="0" fontId="24" fillId="0" borderId="0"/>
    <xf numFmtId="0" fontId="25" fillId="0" borderId="0"/>
    <xf numFmtId="0" fontId="27" fillId="0" borderId="0"/>
    <xf numFmtId="0" fontId="24" fillId="0" borderId="0"/>
    <xf numFmtId="0" fontId="24" fillId="0" borderId="0"/>
    <xf numFmtId="0" fontId="25" fillId="0" borderId="0"/>
    <xf numFmtId="0" fontId="24" fillId="0" borderId="0"/>
    <xf numFmtId="0" fontId="25" fillId="0" borderId="0"/>
    <xf numFmtId="0" fontId="25" fillId="0" borderId="0"/>
    <xf numFmtId="0" fontId="24" fillId="0" borderId="0"/>
    <xf numFmtId="0" fontId="25" fillId="0" borderId="0"/>
    <xf numFmtId="0" fontId="24" fillId="0" borderId="0">
      <alignment horizontal="left" wrapText="1"/>
    </xf>
    <xf numFmtId="0" fontId="24" fillId="0" borderId="0"/>
    <xf numFmtId="0" fontId="25" fillId="0" borderId="0"/>
    <xf numFmtId="0" fontId="28" fillId="0" borderId="1" applyNumberFormat="0" applyFill="0" applyProtection="0">
      <alignment horizontal="center"/>
    </xf>
    <xf numFmtId="0" fontId="24" fillId="0" borderId="0"/>
    <xf numFmtId="164" fontId="25" fillId="0" borderId="0" applyFont="0" applyFill="0" applyBorder="0" applyProtection="0">
      <alignment horizontal="right"/>
    </xf>
    <xf numFmtId="164" fontId="25" fillId="0" borderId="0" applyFont="0" applyFill="0" applyBorder="0" applyProtection="0">
      <alignment horizontal="right"/>
    </xf>
    <xf numFmtId="0" fontId="23" fillId="2"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165" fontId="25" fillId="0" borderId="0" applyFont="0" applyFill="0" applyBorder="0" applyProtection="0">
      <alignment horizontal="right"/>
    </xf>
    <xf numFmtId="165" fontId="25" fillId="0" borderId="0" applyFont="0" applyFill="0" applyBorder="0" applyProtection="0">
      <alignment horizontal="right"/>
    </xf>
    <xf numFmtId="0" fontId="23" fillId="8"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166" fontId="25" fillId="0" borderId="0" applyFont="0" applyFill="0" applyBorder="0" applyProtection="0">
      <alignment horizontal="right"/>
    </xf>
    <xf numFmtId="166" fontId="25" fillId="0" borderId="0" applyFont="0" applyFill="0" applyBorder="0" applyProtection="0">
      <alignment horizontal="right"/>
    </xf>
    <xf numFmtId="0" fontId="29" fillId="12" borderId="0" applyNumberFormat="0" applyBorder="0" applyAlignment="0" applyProtection="0"/>
    <xf numFmtId="0" fontId="29" fillId="12" borderId="0" applyNumberFormat="0" applyBorder="0" applyAlignment="0" applyProtection="0"/>
    <xf numFmtId="0" fontId="29" fillId="9"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3"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30" fillId="0" borderId="0" applyNumberFormat="0" applyFill="0" applyBorder="0" applyAlignment="0">
      <protection locked="0"/>
    </xf>
    <xf numFmtId="0" fontId="31" fillId="3" borderId="0" applyNumberFormat="0" applyBorder="0" applyAlignment="0" applyProtection="0"/>
    <xf numFmtId="0" fontId="31" fillId="3" borderId="0" applyNumberFormat="0" applyBorder="0" applyAlignment="0" applyProtection="0"/>
    <xf numFmtId="176" fontId="25" fillId="0" borderId="0" applyBorder="0"/>
    <xf numFmtId="0" fontId="32" fillId="0" borderId="0" applyNumberFormat="0" applyAlignment="0">
      <alignment horizontal="left"/>
    </xf>
    <xf numFmtId="183" fontId="33" fillId="0" borderId="2" applyAlignment="0" applyProtection="0"/>
    <xf numFmtId="49" fontId="34" fillId="0" borderId="0" applyFont="0" applyFill="0" applyBorder="0" applyAlignment="0" applyProtection="0">
      <alignment horizontal="left"/>
    </xf>
    <xf numFmtId="3" fontId="35" fillId="0" borderId="0" applyAlignment="0" applyProtection="0"/>
    <xf numFmtId="178" fontId="36" fillId="0" borderId="0" applyFill="0" applyBorder="0" applyAlignment="0" applyProtection="0"/>
    <xf numFmtId="49" fontId="36" fillId="0" borderId="0" applyNumberFormat="0" applyAlignment="0" applyProtection="0">
      <alignment horizontal="left"/>
    </xf>
    <xf numFmtId="49" fontId="37" fillId="0" borderId="3" applyNumberFormat="0" applyAlignment="0" applyProtection="0">
      <alignment horizontal="left" wrapText="1"/>
    </xf>
    <xf numFmtId="49" fontId="37" fillId="0" borderId="0" applyNumberFormat="0" applyAlignment="0" applyProtection="0">
      <alignment horizontal="left" wrapText="1"/>
    </xf>
    <xf numFmtId="49" fontId="38" fillId="0" borderId="0" applyAlignment="0" applyProtection="0">
      <alignment horizontal="left"/>
    </xf>
    <xf numFmtId="0" fontId="39" fillId="20" borderId="4" applyNumberFormat="0" applyAlignment="0" applyProtection="0"/>
    <xf numFmtId="0" fontId="39" fillId="20" borderId="4" applyNumberFormat="0" applyAlignment="0" applyProtection="0"/>
    <xf numFmtId="0" fontId="25" fillId="0" borderId="0"/>
    <xf numFmtId="0" fontId="24" fillId="0" borderId="0"/>
    <xf numFmtId="0" fontId="25" fillId="0" borderId="0"/>
    <xf numFmtId="0" fontId="25" fillId="0" borderId="0"/>
    <xf numFmtId="0" fontId="24" fillId="0" borderId="0"/>
    <xf numFmtId="0" fontId="25" fillId="0" borderId="0"/>
    <xf numFmtId="0" fontId="24" fillId="0" borderId="0"/>
    <xf numFmtId="0" fontId="40" fillId="21" borderId="5" applyNumberFormat="0" applyAlignment="0" applyProtection="0"/>
    <xf numFmtId="0" fontId="40" fillId="21" borderId="5" applyNumberFormat="0" applyAlignment="0" applyProtection="0"/>
    <xf numFmtId="166" fontId="41" fillId="0" borderId="0" applyFont="0" applyFill="0" applyBorder="0" applyProtection="0">
      <alignment horizontal="right"/>
    </xf>
    <xf numFmtId="167" fontId="41" fillId="0" borderId="0" applyFont="0" applyFill="0" applyBorder="0" applyProtection="0">
      <alignment horizontal="left"/>
    </xf>
    <xf numFmtId="184" fontId="42" fillId="22" borderId="6"/>
    <xf numFmtId="3" fontId="43" fillId="0" borderId="0"/>
    <xf numFmtId="3" fontId="43" fillId="0" borderId="0"/>
    <xf numFmtId="3" fontId="43" fillId="0" borderId="0"/>
    <xf numFmtId="3" fontId="43" fillId="0" borderId="0"/>
    <xf numFmtId="3" fontId="43" fillId="0" borderId="0"/>
    <xf numFmtId="3" fontId="43" fillId="0" borderId="0"/>
    <xf numFmtId="3" fontId="43" fillId="0" borderId="0"/>
    <xf numFmtId="3" fontId="43" fillId="0" borderId="0"/>
    <xf numFmtId="0" fontId="44" fillId="0" borderId="0" applyFont="0" applyFill="0" applyBorder="0" applyAlignment="0" applyProtection="0">
      <alignment horizontal="right"/>
    </xf>
    <xf numFmtId="185" fontId="44" fillId="0" borderId="0" applyFont="0" applyFill="0" applyBorder="0" applyAlignment="0" applyProtection="0"/>
    <xf numFmtId="186" fontId="44" fillId="0" borderId="0" applyFont="0" applyFill="0" applyBorder="0" applyAlignment="0" applyProtection="0">
      <alignment horizontal="right"/>
    </xf>
    <xf numFmtId="43" fontId="25" fillId="0" borderId="0" applyFont="0" applyFill="0" applyBorder="0" applyAlignment="0" applyProtection="0"/>
    <xf numFmtId="181" fontId="25" fillId="0" borderId="0" applyFont="0" applyFill="0" applyBorder="0" applyAlignment="0" applyProtection="0"/>
    <xf numFmtId="187" fontId="44" fillId="0" borderId="0" applyFont="0" applyFill="0" applyBorder="0" applyAlignment="0" applyProtection="0"/>
    <xf numFmtId="188" fontId="44" fillId="0" borderId="0" applyFont="0" applyFill="0" applyBorder="0" applyAlignment="0" applyProtection="0">
      <alignment horizontal="right"/>
    </xf>
    <xf numFmtId="43" fontId="25" fillId="0" borderId="0" applyFont="0" applyFill="0" applyBorder="0" applyAlignment="0" applyProtection="0"/>
    <xf numFmtId="43" fontId="25" fillId="0" borderId="0" applyFont="0" applyFill="0" applyBorder="0" applyAlignment="0" applyProtection="0"/>
    <xf numFmtId="43" fontId="23" fillId="0" borderId="0" applyFont="0" applyFill="0" applyBorder="0" applyAlignment="0" applyProtection="0"/>
    <xf numFmtId="189" fontId="44" fillId="0" borderId="0" applyFont="0" applyFill="0" applyBorder="0" applyAlignment="0" applyProtection="0"/>
    <xf numFmtId="43" fontId="25" fillId="0" borderId="0" applyFont="0" applyFill="0" applyBorder="0" applyAlignment="0" applyProtection="0"/>
    <xf numFmtId="43" fontId="24" fillId="0" borderId="0" applyFont="0" applyFill="0" applyBorder="0" applyAlignment="0" applyProtection="0"/>
    <xf numFmtId="190" fontId="44" fillId="0" borderId="0" applyFont="0" applyFill="0" applyBorder="0" applyAlignment="0" applyProtection="0"/>
    <xf numFmtId="3" fontId="45" fillId="0" borderId="0" applyFont="0" applyFill="0" applyBorder="0" applyAlignment="0" applyProtection="0"/>
    <xf numFmtId="0" fontId="46" fillId="0" borderId="0"/>
    <xf numFmtId="0" fontId="47" fillId="0" borderId="0"/>
    <xf numFmtId="0" fontId="46" fillId="0" borderId="0"/>
    <xf numFmtId="0" fontId="47" fillId="0" borderId="0"/>
    <xf numFmtId="0" fontId="25" fillId="0" borderId="0"/>
    <xf numFmtId="0" fontId="25" fillId="0" borderId="0"/>
    <xf numFmtId="0" fontId="25" fillId="0" borderId="0"/>
    <xf numFmtId="0" fontId="48" fillId="0" borderId="0">
      <alignment horizontal="left" indent="3"/>
    </xf>
    <xf numFmtId="0" fontId="48" fillId="0" borderId="0">
      <alignment horizontal="left" indent="5"/>
    </xf>
    <xf numFmtId="0" fontId="25" fillId="0" borderId="0">
      <alignment horizontal="left"/>
    </xf>
    <xf numFmtId="0" fontId="25" fillId="0" borderId="0"/>
    <xf numFmtId="0" fontId="25" fillId="0" borderId="0">
      <alignment horizontal="left"/>
    </xf>
    <xf numFmtId="0" fontId="44" fillId="0" borderId="0" applyFont="0" applyFill="0" applyBorder="0" applyAlignment="0" applyProtection="0">
      <alignment horizontal="right"/>
    </xf>
    <xf numFmtId="44" fontId="25" fillId="0" borderId="0" applyFont="0" applyFill="0" applyBorder="0" applyAlignment="0" applyProtection="0"/>
    <xf numFmtId="191" fontId="25" fillId="0" borderId="0" applyFont="0" applyFill="0" applyBorder="0" applyAlignment="0" applyProtection="0"/>
    <xf numFmtId="180" fontId="25" fillId="0" borderId="0" applyFont="0" applyFill="0" applyBorder="0" applyAlignment="0" applyProtection="0"/>
    <xf numFmtId="192" fontId="49" fillId="0" borderId="0" applyFont="0" applyFill="0" applyBorder="0" applyAlignment="0" applyProtection="0"/>
    <xf numFmtId="0" fontId="44" fillId="0" borderId="0" applyFill="0" applyBorder="0" applyProtection="0"/>
    <xf numFmtId="193" fontId="49" fillId="0" borderId="0" applyFont="0" applyFill="0" applyBorder="0" applyAlignment="0" applyProtection="0"/>
    <xf numFmtId="194" fontId="44" fillId="0" borderId="0" applyFont="0" applyFill="0" applyBorder="0" applyAlignment="0" applyProtection="0"/>
    <xf numFmtId="195" fontId="44" fillId="0" borderId="0" applyFont="0" applyFill="0" applyBorder="0" applyAlignment="0" applyProtection="0"/>
    <xf numFmtId="0" fontId="45" fillId="0" borderId="0" applyFont="0" applyFill="0" applyBorder="0" applyAlignment="0" applyProtection="0"/>
    <xf numFmtId="0" fontId="44" fillId="0" borderId="0" applyFont="0" applyFill="0" applyBorder="0" applyAlignment="0" applyProtection="0"/>
    <xf numFmtId="196" fontId="44" fillId="0" borderId="0" applyFont="0" applyFill="0" applyBorder="0" applyAlignment="0" applyProtection="0"/>
    <xf numFmtId="197" fontId="44" fillId="0" borderId="0" applyFont="0" applyFill="0" applyBorder="0" applyAlignment="0" applyProtection="0"/>
    <xf numFmtId="0" fontId="50" fillId="0" borderId="7" applyNumberFormat="0" applyBorder="0" applyAlignment="0" applyProtection="0">
      <alignment horizontal="right" vertical="center"/>
    </xf>
    <xf numFmtId="0" fontId="25" fillId="0" borderId="0">
      <protection locked="0"/>
    </xf>
    <xf numFmtId="0" fontId="25" fillId="0" borderId="0"/>
    <xf numFmtId="0" fontId="44" fillId="0" borderId="8" applyNumberFormat="0" applyFont="0" applyFill="0" applyAlignment="0" applyProtection="0"/>
    <xf numFmtId="0" fontId="25" fillId="0" borderId="0">
      <protection locked="0"/>
    </xf>
    <xf numFmtId="0" fontId="25" fillId="0" borderId="0">
      <protection locked="0"/>
    </xf>
    <xf numFmtId="177" fontId="25" fillId="0" borderId="0" applyFont="0" applyFill="0" applyBorder="0" applyAlignment="0" applyProtection="0"/>
    <xf numFmtId="198" fontId="24" fillId="0" borderId="0" applyFon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5" fillId="0" borderId="0">
      <protection locked="0"/>
    </xf>
    <xf numFmtId="0" fontId="25" fillId="0" borderId="0">
      <protection locked="0"/>
    </xf>
    <xf numFmtId="0" fontId="25" fillId="0" borderId="0">
      <protection locked="0"/>
    </xf>
    <xf numFmtId="0" fontId="25" fillId="0" borderId="0">
      <protection locked="0"/>
    </xf>
    <xf numFmtId="0" fontId="25" fillId="0" borderId="0">
      <protection locked="0"/>
    </xf>
    <xf numFmtId="0" fontId="25" fillId="0" borderId="0">
      <protection locked="0"/>
    </xf>
    <xf numFmtId="0" fontId="25" fillId="0" borderId="0">
      <protection locked="0"/>
    </xf>
    <xf numFmtId="0" fontId="25" fillId="0" borderId="0">
      <protection locked="0"/>
    </xf>
    <xf numFmtId="0" fontId="25" fillId="0" borderId="0">
      <protection locked="0"/>
    </xf>
    <xf numFmtId="2" fontId="45" fillId="0" borderId="0" applyFont="0" applyFill="0" applyBorder="0" applyAlignment="0" applyProtection="0"/>
    <xf numFmtId="0" fontId="52" fillId="0" borderId="0"/>
    <xf numFmtId="0" fontId="53" fillId="0" borderId="0">
      <alignment horizontal="right"/>
      <protection locked="0"/>
    </xf>
    <xf numFmtId="0" fontId="24" fillId="0" borderId="9"/>
    <xf numFmtId="0" fontId="25" fillId="0" borderId="0">
      <alignment horizontal="left"/>
    </xf>
    <xf numFmtId="0" fontId="54" fillId="0" borderId="0">
      <alignment horizontal="left"/>
    </xf>
    <xf numFmtId="0" fontId="55" fillId="0" borderId="0" applyFill="0" applyBorder="0" applyProtection="0">
      <alignment horizontal="left"/>
    </xf>
    <xf numFmtId="0" fontId="55" fillId="0" borderId="0">
      <alignment horizontal="left"/>
    </xf>
    <xf numFmtId="0" fontId="56" fillId="0" borderId="0" applyNumberFormat="0" applyFill="0" applyBorder="0" applyProtection="0">
      <alignment horizontal="left"/>
    </xf>
    <xf numFmtId="0" fontId="57" fillId="0" borderId="0">
      <alignment horizontal="left"/>
    </xf>
    <xf numFmtId="0" fontId="56" fillId="0" borderId="0">
      <alignment horizontal="left"/>
    </xf>
    <xf numFmtId="0" fontId="25" fillId="0" borderId="0" applyFont="0" applyFill="0" applyBorder="0" applyProtection="0">
      <alignment horizontal="right"/>
    </xf>
    <xf numFmtId="0" fontId="25" fillId="0" borderId="0" applyFont="0" applyFill="0" applyBorder="0" applyProtection="0">
      <alignment horizontal="right"/>
    </xf>
    <xf numFmtId="0" fontId="58" fillId="4" borderId="0" applyNumberFormat="0" applyBorder="0" applyAlignment="0" applyProtection="0"/>
    <xf numFmtId="0" fontId="58" fillId="4" borderId="0" applyNumberFormat="0" applyBorder="0" applyAlignment="0" applyProtection="0"/>
    <xf numFmtId="38" fontId="59" fillId="23" borderId="0" applyNumberFormat="0" applyBorder="0" applyAlignment="0" applyProtection="0"/>
    <xf numFmtId="0" fontId="25" fillId="0" borderId="0"/>
    <xf numFmtId="0" fontId="24" fillId="0" borderId="0"/>
    <xf numFmtId="0" fontId="44" fillId="0" borderId="0" applyFont="0" applyFill="0" applyBorder="0" applyAlignment="0" applyProtection="0">
      <alignment horizontal="right"/>
    </xf>
    <xf numFmtId="0" fontId="60" fillId="0" borderId="0" applyProtection="0">
      <alignment horizontal="right"/>
    </xf>
    <xf numFmtId="0" fontId="61" fillId="0" borderId="0">
      <alignment horizontal="left"/>
    </xf>
    <xf numFmtId="0" fontId="61" fillId="0" borderId="0">
      <alignment horizontal="left"/>
    </xf>
    <xf numFmtId="0" fontId="62" fillId="0" borderId="10" applyNumberFormat="0" applyAlignment="0" applyProtection="0">
      <alignment horizontal="left" vertical="center"/>
    </xf>
    <xf numFmtId="0" fontId="62" fillId="0" borderId="11">
      <alignment horizontal="left" vertical="center"/>
    </xf>
    <xf numFmtId="0" fontId="63" fillId="24" borderId="12" applyProtection="0">
      <alignment horizontal="right"/>
    </xf>
    <xf numFmtId="0" fontId="64" fillId="24" borderId="0" applyProtection="0">
      <alignment horizontal="left"/>
    </xf>
    <xf numFmtId="0" fontId="65" fillId="0" borderId="0" applyNumberFormat="0" applyFill="0" applyBorder="0" applyAlignment="0" applyProtection="0"/>
    <xf numFmtId="0" fontId="66" fillId="0" borderId="13" applyNumberFormat="0" applyFill="0" applyAlignment="0" applyProtection="0"/>
    <xf numFmtId="0" fontId="66" fillId="0" borderId="13" applyNumberFormat="0" applyFill="0" applyAlignment="0" applyProtection="0"/>
    <xf numFmtId="0" fontId="67" fillId="0" borderId="0">
      <alignment vertical="top" wrapText="1"/>
    </xf>
    <xf numFmtId="0" fontId="67" fillId="0" borderId="0">
      <alignment vertical="top" wrapText="1"/>
    </xf>
    <xf numFmtId="0" fontId="67" fillId="0" borderId="0">
      <alignment vertical="top" wrapText="1"/>
    </xf>
    <xf numFmtId="0" fontId="67" fillId="0" borderId="0">
      <alignment vertical="top" wrapText="1"/>
    </xf>
    <xf numFmtId="0" fontId="68" fillId="0" borderId="0">
      <alignment horizontal="left"/>
    </xf>
    <xf numFmtId="0" fontId="25" fillId="0" borderId="14">
      <alignment horizontal="left" vertical="top"/>
    </xf>
    <xf numFmtId="0" fontId="69" fillId="0" borderId="15" applyNumberFormat="0" applyFill="0" applyAlignment="0" applyProtection="0"/>
    <xf numFmtId="0" fontId="69" fillId="0" borderId="15" applyNumberFormat="0" applyFill="0" applyAlignment="0" applyProtection="0"/>
    <xf numFmtId="168" fontId="62" fillId="0" borderId="0" applyNumberFormat="0" applyFill="0" applyAlignment="0" applyProtection="0"/>
    <xf numFmtId="0" fontId="70" fillId="0" borderId="0">
      <alignment horizontal="left"/>
    </xf>
    <xf numFmtId="0" fontId="25" fillId="0" borderId="14">
      <alignment horizontal="left" vertical="top"/>
    </xf>
    <xf numFmtId="0" fontId="71" fillId="0" borderId="16" applyNumberFormat="0" applyFill="0" applyAlignment="0" applyProtection="0"/>
    <xf numFmtId="0" fontId="71" fillId="0" borderId="16" applyNumberFormat="0" applyFill="0" applyAlignment="0" applyProtection="0"/>
    <xf numFmtId="168" fontId="72" fillId="0" borderId="0" applyNumberFormat="0" applyFill="0" applyAlignment="0" applyProtection="0"/>
    <xf numFmtId="0" fontId="73" fillId="0" borderId="0">
      <alignment horizontal="left"/>
    </xf>
    <xf numFmtId="0" fontId="71" fillId="0" borderId="0" applyNumberFormat="0" applyFill="0" applyBorder="0" applyAlignment="0" applyProtection="0"/>
    <xf numFmtId="0" fontId="71" fillId="0" borderId="0" applyNumberFormat="0" applyFill="0" applyBorder="0" applyAlignment="0" applyProtection="0"/>
    <xf numFmtId="168" fontId="48" fillId="0" borderId="0" applyNumberFormat="0" applyFill="0" applyAlignment="0" applyProtection="0"/>
    <xf numFmtId="168" fontId="74" fillId="0" borderId="0" applyNumberFormat="0" applyFill="0" applyAlignment="0" applyProtection="0"/>
    <xf numFmtId="168" fontId="75" fillId="0" borderId="0" applyNumberFormat="0" applyFill="0" applyAlignment="0" applyProtection="0"/>
    <xf numFmtId="168" fontId="75" fillId="0" borderId="0" applyNumberFormat="0" applyFont="0" applyFill="0" applyBorder="0" applyAlignment="0" applyProtection="0"/>
    <xf numFmtId="168" fontId="75" fillId="0" borderId="0" applyNumberFormat="0" applyFont="0" applyFill="0" applyBorder="0" applyAlignment="0" applyProtection="0"/>
    <xf numFmtId="0" fontId="52" fillId="0" borderId="0"/>
    <xf numFmtId="0" fontId="52" fillId="0" borderId="0"/>
    <xf numFmtId="0" fontId="52" fillId="0" borderId="0"/>
    <xf numFmtId="0" fontId="52" fillId="0" borderId="0"/>
    <xf numFmtId="0" fontId="52" fillId="0" borderId="0"/>
    <xf numFmtId="0" fontId="24" fillId="0" borderId="0">
      <alignment horizontal="center"/>
    </xf>
    <xf numFmtId="0" fontId="77"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8" fillId="0" borderId="0" applyFill="0" applyBorder="0" applyProtection="0">
      <alignment horizontal="left"/>
    </xf>
    <xf numFmtId="0" fontId="79" fillId="7" borderId="4" applyNumberFormat="0" applyAlignment="0" applyProtection="0"/>
    <xf numFmtId="10" fontId="59" fillId="25" borderId="17" applyNumberFormat="0" applyBorder="0" applyAlignment="0" applyProtection="0"/>
    <xf numFmtId="0" fontId="79" fillId="7" borderId="4" applyNumberFormat="0" applyAlignment="0" applyProtection="0"/>
    <xf numFmtId="0" fontId="79" fillId="7" borderId="4" applyNumberFormat="0" applyAlignment="0" applyProtection="0"/>
    <xf numFmtId="0" fontId="79" fillId="7" borderId="4" applyNumberFormat="0" applyAlignment="0" applyProtection="0"/>
    <xf numFmtId="0" fontId="79" fillId="7" borderId="4" applyNumberFormat="0" applyAlignment="0" applyProtection="0"/>
    <xf numFmtId="0" fontId="79" fillId="7" borderId="4" applyNumberFormat="0" applyAlignment="0" applyProtection="0"/>
    <xf numFmtId="0" fontId="79" fillId="7" borderId="4" applyNumberFormat="0" applyAlignment="0" applyProtection="0"/>
    <xf numFmtId="0" fontId="79" fillId="7" borderId="4" applyNumberFormat="0" applyAlignment="0" applyProtection="0"/>
    <xf numFmtId="0" fontId="79" fillId="7" borderId="4" applyNumberFormat="0" applyAlignment="0" applyProtection="0"/>
    <xf numFmtId="0" fontId="79" fillId="7" borderId="4" applyNumberFormat="0" applyAlignment="0" applyProtection="0"/>
    <xf numFmtId="0" fontId="79" fillId="7" borderId="4" applyNumberFormat="0" applyAlignment="0" applyProtection="0"/>
    <xf numFmtId="0" fontId="79" fillId="7" borderId="4" applyNumberFormat="0" applyAlignment="0" applyProtection="0"/>
    <xf numFmtId="0" fontId="79" fillId="7" borderId="4" applyNumberFormat="0" applyAlignment="0" applyProtection="0"/>
    <xf numFmtId="0" fontId="79" fillId="7" borderId="4" applyNumberFormat="0" applyAlignment="0" applyProtection="0"/>
    <xf numFmtId="0" fontId="79" fillId="7" borderId="4" applyNumberFormat="0" applyAlignment="0" applyProtection="0"/>
    <xf numFmtId="0" fontId="79" fillId="7" borderId="4" applyNumberFormat="0" applyAlignment="0" applyProtection="0"/>
    <xf numFmtId="0" fontId="79" fillId="7" borderId="4" applyNumberFormat="0" applyAlignment="0" applyProtection="0"/>
    <xf numFmtId="0" fontId="79" fillId="7" borderId="4" applyNumberFormat="0" applyAlignment="0" applyProtection="0"/>
    <xf numFmtId="0" fontId="79" fillId="7" borderId="4" applyNumberFormat="0" applyAlignment="0" applyProtection="0"/>
    <xf numFmtId="0" fontId="49" fillId="0" borderId="0" applyFill="0" applyBorder="0" applyProtection="0"/>
    <xf numFmtId="0" fontId="49" fillId="0" borderId="0" applyFill="0" applyBorder="0" applyProtection="0"/>
    <xf numFmtId="0" fontId="49" fillId="0" borderId="0" applyFill="0" applyBorder="0" applyProtection="0"/>
    <xf numFmtId="0" fontId="49" fillId="0" borderId="0" applyFill="0" applyBorder="0" applyProtection="0"/>
    <xf numFmtId="0" fontId="63" fillId="0" borderId="18" applyProtection="0">
      <alignment horizontal="right"/>
    </xf>
    <xf numFmtId="0" fontId="63" fillId="0" borderId="12" applyProtection="0">
      <alignment horizontal="right"/>
    </xf>
    <xf numFmtId="0" fontId="63" fillId="0" borderId="19" applyProtection="0">
      <alignment horizontal="center"/>
      <protection locked="0"/>
    </xf>
    <xf numFmtId="0" fontId="25" fillId="0" borderId="0"/>
    <xf numFmtId="0" fontId="80" fillId="0" borderId="20" applyNumberFormat="0" applyFill="0" applyAlignment="0" applyProtection="0"/>
    <xf numFmtId="0" fontId="80" fillId="0" borderId="20" applyNumberFormat="0" applyFill="0" applyAlignment="0" applyProtection="0"/>
    <xf numFmtId="0" fontId="25" fillId="0" borderId="0"/>
    <xf numFmtId="0" fontId="25" fillId="0" borderId="0"/>
    <xf numFmtId="0" fontId="25" fillId="0" borderId="0"/>
    <xf numFmtId="199" fontId="44" fillId="0" borderId="0" applyFont="0" applyFill="0" applyBorder="0" applyAlignment="0" applyProtection="0"/>
    <xf numFmtId="200" fontId="44" fillId="0" borderId="0" applyFont="0" applyFill="0" applyBorder="0" applyAlignment="0" applyProtection="0"/>
    <xf numFmtId="179" fontId="81" fillId="0" borderId="0" applyFont="0" applyFill="0" applyBorder="0" applyAlignment="0" applyProtection="0"/>
    <xf numFmtId="180" fontId="81" fillId="0" borderId="0" applyFont="0" applyFill="0" applyBorder="0" applyAlignment="0" applyProtection="0"/>
    <xf numFmtId="0" fontId="82" fillId="0" borderId="0" applyNumberFormat="0">
      <alignment horizontal="left"/>
    </xf>
    <xf numFmtId="0" fontId="44" fillId="0" borderId="0" applyFont="0" applyFill="0" applyBorder="0" applyAlignment="0" applyProtection="0">
      <alignment horizontal="right"/>
    </xf>
    <xf numFmtId="201" fontId="44" fillId="0" borderId="0" applyFont="0" applyFill="0" applyBorder="0" applyAlignment="0" applyProtection="0">
      <alignment horizontal="right"/>
    </xf>
    <xf numFmtId="1" fontId="25" fillId="0" borderId="0" applyFont="0" applyFill="0" applyBorder="0" applyProtection="0">
      <alignment horizontal="right"/>
    </xf>
    <xf numFmtId="1" fontId="25" fillId="0" borderId="0" applyFont="0" applyFill="0" applyBorder="0" applyProtection="0">
      <alignment horizontal="right"/>
    </xf>
    <xf numFmtId="0" fontId="83" fillId="26" borderId="0" applyNumberFormat="0" applyBorder="0" applyAlignment="0" applyProtection="0"/>
    <xf numFmtId="0" fontId="83" fillId="26" borderId="0" applyNumberFormat="0" applyBorder="0" applyAlignment="0" applyProtection="0"/>
    <xf numFmtId="37" fontId="84" fillId="0" borderId="0"/>
    <xf numFmtId="0" fontId="85" fillId="0" borderId="0"/>
    <xf numFmtId="3" fontId="86" fillId="0" borderId="0"/>
    <xf numFmtId="0" fontId="85" fillId="0" borderId="0"/>
    <xf numFmtId="0" fontId="85" fillId="0" borderId="0"/>
    <xf numFmtId="0" fontId="85" fillId="0" borderId="0"/>
    <xf numFmtId="0" fontId="85" fillId="0" borderId="0"/>
    <xf numFmtId="0" fontId="44" fillId="0" borderId="0" applyFill="0" applyBorder="0" applyProtection="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xf numFmtId="0" fontId="23" fillId="0" borderId="0"/>
    <xf numFmtId="0" fontId="25" fillId="0" borderId="0"/>
    <xf numFmtId="0" fontId="25" fillId="0" borderId="0">
      <alignment vertical="top"/>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182" fontId="24" fillId="0" borderId="0" applyFill="0" applyBorder="0" applyAlignment="0" applyProtection="0"/>
    <xf numFmtId="182" fontId="24" fillId="0" borderId="0" applyFill="0" applyBorder="0" applyAlignment="0" applyProtection="0"/>
    <xf numFmtId="182" fontId="24" fillId="0" borderId="0" applyFill="0" applyBorder="0" applyAlignment="0" applyProtection="0"/>
    <xf numFmtId="0" fontId="87" fillId="0" borderId="0"/>
    <xf numFmtId="0" fontId="23" fillId="0" borderId="0"/>
    <xf numFmtId="0" fontId="23" fillId="0" borderId="0"/>
    <xf numFmtId="0" fontId="25" fillId="0" borderId="0"/>
    <xf numFmtId="0" fontId="25" fillId="0" borderId="0"/>
    <xf numFmtId="0" fontId="25" fillId="0" borderId="0"/>
    <xf numFmtId="0" fontId="25" fillId="0" borderId="0"/>
    <xf numFmtId="0" fontId="25"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4" fillId="0" borderId="0"/>
    <xf numFmtId="0" fontId="23" fillId="27" borderId="21" applyNumberFormat="0" applyFont="0" applyAlignment="0" applyProtection="0"/>
    <xf numFmtId="0" fontId="25" fillId="27" borderId="21" applyNumberFormat="0" applyFont="0" applyAlignment="0" applyProtection="0"/>
    <xf numFmtId="0" fontId="88" fillId="0" borderId="0"/>
    <xf numFmtId="0" fontId="52" fillId="0" borderId="0"/>
    <xf numFmtId="0" fontId="52" fillId="0" borderId="0"/>
    <xf numFmtId="0" fontId="89" fillId="20" borderId="22" applyNumberFormat="0" applyAlignment="0" applyProtection="0"/>
    <xf numFmtId="0" fontId="89" fillId="20" borderId="22" applyNumberFormat="0" applyAlignment="0" applyProtection="0"/>
    <xf numFmtId="40" fontId="90" fillId="28" borderId="0">
      <alignment horizontal="right"/>
    </xf>
    <xf numFmtId="0" fontId="91" fillId="28" borderId="0">
      <alignment horizontal="right"/>
    </xf>
    <xf numFmtId="0" fontId="92" fillId="28" borderId="23"/>
    <xf numFmtId="0" fontId="92" fillId="0" borderId="0" applyBorder="0">
      <alignment horizontal="centerContinuous"/>
    </xf>
    <xf numFmtId="0" fontId="93" fillId="0" borderId="0" applyBorder="0">
      <alignment horizontal="centerContinuous"/>
    </xf>
    <xf numFmtId="169" fontId="25" fillId="0" borderId="0" applyFont="0" applyFill="0" applyBorder="0" applyProtection="0">
      <alignment horizontal="right"/>
    </xf>
    <xf numFmtId="169" fontId="25" fillId="0" borderId="0" applyFont="0" applyFill="0" applyBorder="0" applyProtection="0">
      <alignment horizontal="right"/>
    </xf>
    <xf numFmtId="1" fontId="94" fillId="0" borderId="0" applyProtection="0">
      <alignment horizontal="right" vertical="center"/>
    </xf>
    <xf numFmtId="9" fontId="95" fillId="0" borderId="0" applyFont="0" applyFill="0" applyBorder="0" applyAlignment="0" applyProtection="0"/>
    <xf numFmtId="10" fontId="25" fillId="0" borderId="0" applyFont="0" applyFill="0" applyBorder="0" applyAlignment="0" applyProtection="0"/>
    <xf numFmtId="9" fontId="23" fillId="0" borderId="0" applyFont="0" applyFill="0" applyBorder="0" applyAlignment="0" applyProtection="0"/>
    <xf numFmtId="9" fontId="96"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202" fontId="49" fillId="0" borderId="0" applyFont="0" applyFill="0" applyBorder="0" applyAlignment="0" applyProtection="0"/>
    <xf numFmtId="3" fontId="36" fillId="29" borderId="24"/>
    <xf numFmtId="3" fontId="36" fillId="0" borderId="24" applyFont="0" applyFill="0" applyBorder="0" applyAlignment="0" applyProtection="0">
      <protection locked="0"/>
    </xf>
    <xf numFmtId="0" fontId="88" fillId="0" borderId="0"/>
    <xf numFmtId="0" fontId="24" fillId="0" borderId="0"/>
    <xf numFmtId="0" fontId="59" fillId="0" borderId="0"/>
    <xf numFmtId="203" fontId="97" fillId="0" borderId="0"/>
    <xf numFmtId="0" fontId="25" fillId="0" borderId="0"/>
    <xf numFmtId="0" fontId="25" fillId="0" borderId="0"/>
    <xf numFmtId="2" fontId="98" fillId="30" borderId="25" applyAlignment="0" applyProtection="0">
      <protection locked="0"/>
    </xf>
    <xf numFmtId="0" fontId="99" fillId="25" borderId="25" applyNumberFormat="0" applyAlignment="0" applyProtection="0"/>
    <xf numFmtId="0" fontId="100" fillId="31" borderId="17" applyNumberFormat="0" applyAlignment="0" applyProtection="0">
      <alignment horizontal="center" vertical="center"/>
    </xf>
    <xf numFmtId="0" fontId="59" fillId="0" borderId="0"/>
    <xf numFmtId="0" fontId="24" fillId="0" borderId="0"/>
    <xf numFmtId="4" fontId="87" fillId="32" borderId="22" applyNumberFormat="0" applyProtection="0">
      <alignment vertical="center"/>
    </xf>
    <xf numFmtId="4" fontId="101" fillId="32" borderId="22" applyNumberFormat="0" applyProtection="0">
      <alignment vertical="center"/>
    </xf>
    <xf numFmtId="4" fontId="87" fillId="32" borderId="22" applyNumberFormat="0" applyProtection="0">
      <alignment horizontal="left" vertical="center" indent="1"/>
    </xf>
    <xf numFmtId="4" fontId="87" fillId="32" borderId="22" applyNumberFormat="0" applyProtection="0">
      <alignment horizontal="left" vertical="center" indent="1"/>
    </xf>
    <xf numFmtId="0" fontId="25" fillId="33" borderId="22" applyNumberFormat="0" applyProtection="0">
      <alignment horizontal="left" vertical="center" indent="1"/>
    </xf>
    <xf numFmtId="4" fontId="87" fillId="34" borderId="22" applyNumberFormat="0" applyProtection="0">
      <alignment horizontal="right" vertical="center"/>
    </xf>
    <xf numFmtId="4" fontId="87" fillId="35" borderId="22" applyNumberFormat="0" applyProtection="0">
      <alignment horizontal="right" vertical="center"/>
    </xf>
    <xf numFmtId="4" fontId="87" fillId="36" borderId="22" applyNumberFormat="0" applyProtection="0">
      <alignment horizontal="right" vertical="center"/>
    </xf>
    <xf numFmtId="4" fontId="87" fillId="37" borderId="22" applyNumberFormat="0" applyProtection="0">
      <alignment horizontal="right" vertical="center"/>
    </xf>
    <xf numFmtId="4" fontId="87" fillId="38" borderId="22" applyNumberFormat="0" applyProtection="0">
      <alignment horizontal="right" vertical="center"/>
    </xf>
    <xf numFmtId="4" fontId="87" fillId="39" borderId="22" applyNumberFormat="0" applyProtection="0">
      <alignment horizontal="right" vertical="center"/>
    </xf>
    <xf numFmtId="4" fontId="87" fillId="40" borderId="22" applyNumberFormat="0" applyProtection="0">
      <alignment horizontal="right" vertical="center"/>
    </xf>
    <xf numFmtId="4" fontId="87" fillId="41" borderId="22" applyNumberFormat="0" applyProtection="0">
      <alignment horizontal="right" vertical="center"/>
    </xf>
    <xf numFmtId="4" fontId="87" fillId="42" borderId="22" applyNumberFormat="0" applyProtection="0">
      <alignment horizontal="right" vertical="center"/>
    </xf>
    <xf numFmtId="4" fontId="42" fillId="43" borderId="22" applyNumberFormat="0" applyProtection="0">
      <alignment horizontal="left" vertical="center" indent="1"/>
    </xf>
    <xf numFmtId="4" fontId="87" fillId="44" borderId="26" applyNumberFormat="0" applyProtection="0">
      <alignment horizontal="left" vertical="center" indent="1"/>
    </xf>
    <xf numFmtId="4" fontId="102" fillId="45" borderId="0" applyNumberFormat="0" applyProtection="0">
      <alignment horizontal="left" vertical="center" indent="1"/>
    </xf>
    <xf numFmtId="0" fontId="25" fillId="33" borderId="22" applyNumberFormat="0" applyProtection="0">
      <alignment horizontal="left" vertical="center" indent="1"/>
    </xf>
    <xf numFmtId="4" fontId="87" fillId="44" borderId="22" applyNumberFormat="0" applyProtection="0">
      <alignment horizontal="left" vertical="center" indent="1"/>
    </xf>
    <xf numFmtId="4" fontId="87" fillId="46" borderId="22" applyNumberFormat="0" applyProtection="0">
      <alignment horizontal="left" vertical="center" indent="1"/>
    </xf>
    <xf numFmtId="0" fontId="25" fillId="46" borderId="22" applyNumberFormat="0" applyProtection="0">
      <alignment horizontal="left" vertical="center" indent="1"/>
    </xf>
    <xf numFmtId="0" fontId="25" fillId="46" borderId="22" applyNumberFormat="0" applyProtection="0">
      <alignment horizontal="left" vertical="center" indent="1"/>
    </xf>
    <xf numFmtId="0" fontId="25" fillId="31" borderId="22" applyNumberFormat="0" applyProtection="0">
      <alignment horizontal="left" vertical="center" indent="1"/>
    </xf>
    <xf numFmtId="0" fontId="25" fillId="31" borderId="22" applyNumberFormat="0" applyProtection="0">
      <alignment horizontal="left" vertical="center" indent="1"/>
    </xf>
    <xf numFmtId="0" fontId="25" fillId="23" borderId="22" applyNumberFormat="0" applyProtection="0">
      <alignment horizontal="left" vertical="center" indent="1"/>
    </xf>
    <xf numFmtId="0" fontId="25" fillId="23" borderId="22" applyNumberFormat="0" applyProtection="0">
      <alignment horizontal="left" vertical="center" indent="1"/>
    </xf>
    <xf numFmtId="0" fontId="25" fillId="33" borderId="22" applyNumberFormat="0" applyProtection="0">
      <alignment horizontal="left" vertical="center" indent="1"/>
    </xf>
    <xf numFmtId="0" fontId="25" fillId="33" borderId="22" applyNumberFormat="0" applyProtection="0">
      <alignment horizontal="left" vertical="center" indent="1"/>
    </xf>
    <xf numFmtId="4" fontId="87" fillId="25" borderId="22" applyNumberFormat="0" applyProtection="0">
      <alignment vertical="center"/>
    </xf>
    <xf numFmtId="4" fontId="101" fillId="25" borderId="22" applyNumberFormat="0" applyProtection="0">
      <alignment vertical="center"/>
    </xf>
    <xf numFmtId="4" fontId="87" fillId="25" borderId="22" applyNumberFormat="0" applyProtection="0">
      <alignment horizontal="left" vertical="center" indent="1"/>
    </xf>
    <xf numFmtId="4" fontId="87" fillId="25" borderId="22" applyNumberFormat="0" applyProtection="0">
      <alignment horizontal="left" vertical="center" indent="1"/>
    </xf>
    <xf numFmtId="4" fontId="87" fillId="44" borderId="22" applyNumberFormat="0" applyProtection="0">
      <alignment horizontal="right" vertical="center"/>
    </xf>
    <xf numFmtId="4" fontId="101" fillId="44" borderId="22" applyNumberFormat="0" applyProtection="0">
      <alignment horizontal="right" vertical="center"/>
    </xf>
    <xf numFmtId="0" fontId="25" fillId="33" borderId="22" applyNumberFormat="0" applyProtection="0">
      <alignment horizontal="left" vertical="center" indent="1"/>
    </xf>
    <xf numFmtId="0" fontId="25" fillId="33" borderId="22" applyNumberFormat="0" applyProtection="0">
      <alignment horizontal="left" vertical="center" indent="1"/>
    </xf>
    <xf numFmtId="0" fontId="103" fillId="0" borderId="0"/>
    <xf numFmtId="4" fontId="104" fillId="44" borderId="22" applyNumberFormat="0" applyProtection="0">
      <alignment horizontal="right" vertical="center"/>
    </xf>
    <xf numFmtId="0" fontId="24" fillId="0" borderId="9"/>
    <xf numFmtId="0" fontId="25" fillId="0" borderId="0"/>
    <xf numFmtId="0" fontId="24" fillId="0" borderId="0"/>
    <xf numFmtId="0" fontId="27" fillId="0" borderId="0"/>
    <xf numFmtId="0" fontId="25" fillId="0" borderId="0">
      <alignment vertical="top"/>
    </xf>
    <xf numFmtId="0" fontId="105" fillId="28" borderId="27">
      <alignment horizontal="center"/>
    </xf>
    <xf numFmtId="3" fontId="106" fillId="28" borderId="0"/>
    <xf numFmtId="3" fontId="105" fillId="28" borderId="0"/>
    <xf numFmtId="0" fontId="106" fillId="28" borderId="0"/>
    <xf numFmtId="0" fontId="105" fillId="28" borderId="0"/>
    <xf numFmtId="0" fontId="106" fillId="28" borderId="0">
      <alignment horizontal="center"/>
    </xf>
    <xf numFmtId="0" fontId="24" fillId="0" borderId="28"/>
    <xf numFmtId="0" fontId="107" fillId="0" borderId="0">
      <alignment wrapText="1"/>
    </xf>
    <xf numFmtId="0" fontId="107" fillId="0" borderId="0">
      <alignment wrapText="1"/>
    </xf>
    <xf numFmtId="0" fontId="107" fillId="0" borderId="0">
      <alignment wrapText="1"/>
    </xf>
    <xf numFmtId="0" fontId="107" fillId="0" borderId="0">
      <alignment wrapText="1"/>
    </xf>
    <xf numFmtId="0" fontId="108" fillId="0" borderId="0" applyBorder="0" applyProtection="0">
      <alignment vertical="center"/>
    </xf>
    <xf numFmtId="0" fontId="108" fillId="0" borderId="29" applyBorder="0" applyProtection="0">
      <alignment horizontal="right" vertical="center"/>
    </xf>
    <xf numFmtId="0" fontId="109" fillId="47" borderId="0" applyBorder="0" applyProtection="0">
      <alignment horizontal="centerContinuous" vertical="center"/>
    </xf>
    <xf numFmtId="0" fontId="109" fillId="48" borderId="29" applyBorder="0" applyProtection="0">
      <alignment horizontal="centerContinuous" vertical="center"/>
    </xf>
    <xf numFmtId="0" fontId="110" fillId="0" borderId="0" applyNumberFormat="0" applyFill="0" applyBorder="0" applyProtection="0">
      <alignment horizontal="left"/>
    </xf>
    <xf numFmtId="0" fontId="111" fillId="49" borderId="0">
      <alignment horizontal="right" vertical="top" wrapText="1"/>
    </xf>
    <xf numFmtId="0" fontId="111" fillId="49" borderId="0">
      <alignment horizontal="right" vertical="top" wrapText="1"/>
    </xf>
    <xf numFmtId="0" fontId="111" fillId="49" borderId="0">
      <alignment horizontal="right" vertical="top" wrapText="1"/>
    </xf>
    <xf numFmtId="0" fontId="111" fillId="49" borderId="0">
      <alignment horizontal="right" vertical="top" wrapText="1"/>
    </xf>
    <xf numFmtId="0" fontId="111" fillId="0" borderId="0" applyBorder="0" applyProtection="0">
      <alignment horizontal="left"/>
    </xf>
    <xf numFmtId="0" fontId="112" fillId="0" borderId="0"/>
    <xf numFmtId="0" fontId="112" fillId="0" borderId="0"/>
    <xf numFmtId="0" fontId="112" fillId="0" borderId="0"/>
    <xf numFmtId="0" fontId="112" fillId="0" borderId="0"/>
    <xf numFmtId="0" fontId="113" fillId="0" borderId="0"/>
    <xf numFmtId="0" fontId="113" fillId="0" borderId="0"/>
    <xf numFmtId="0" fontId="113" fillId="0" borderId="0"/>
    <xf numFmtId="0" fontId="114" fillId="0" borderId="0"/>
    <xf numFmtId="0" fontId="114" fillId="0" borderId="0"/>
    <xf numFmtId="0" fontId="114" fillId="0" borderId="0"/>
    <xf numFmtId="170" fontId="59" fillId="0" borderId="0">
      <alignment wrapText="1"/>
      <protection locked="0"/>
    </xf>
    <xf numFmtId="170" fontId="59" fillId="0" borderId="0">
      <alignment wrapText="1"/>
      <protection locked="0"/>
    </xf>
    <xf numFmtId="170" fontId="111" fillId="50" borderId="0">
      <alignment wrapText="1"/>
      <protection locked="0"/>
    </xf>
    <xf numFmtId="170" fontId="111" fillId="50" borderId="0">
      <alignment wrapText="1"/>
      <protection locked="0"/>
    </xf>
    <xf numFmtId="170" fontId="111" fillId="50" borderId="0">
      <alignment wrapText="1"/>
      <protection locked="0"/>
    </xf>
    <xf numFmtId="170" fontId="111" fillId="50" borderId="0">
      <alignment wrapText="1"/>
      <protection locked="0"/>
    </xf>
    <xf numFmtId="170" fontId="59" fillId="0" borderId="0">
      <alignment wrapText="1"/>
      <protection locked="0"/>
    </xf>
    <xf numFmtId="171" fontId="59" fillId="0" borderId="0">
      <alignment wrapText="1"/>
      <protection locked="0"/>
    </xf>
    <xf numFmtId="171" fontId="59" fillId="0" borderId="0">
      <alignment wrapText="1"/>
      <protection locked="0"/>
    </xf>
    <xf numFmtId="171" fontId="59" fillId="0" borderId="0">
      <alignment wrapText="1"/>
      <protection locked="0"/>
    </xf>
    <xf numFmtId="171" fontId="111" fillId="50" borderId="0">
      <alignment wrapText="1"/>
      <protection locked="0"/>
    </xf>
    <xf numFmtId="171" fontId="111" fillId="50" borderId="0">
      <alignment wrapText="1"/>
      <protection locked="0"/>
    </xf>
    <xf numFmtId="171" fontId="111" fillId="50" borderId="0">
      <alignment wrapText="1"/>
      <protection locked="0"/>
    </xf>
    <xf numFmtId="171" fontId="111" fillId="50" borderId="0">
      <alignment wrapText="1"/>
      <protection locked="0"/>
    </xf>
    <xf numFmtId="171" fontId="111" fillId="50" borderId="0">
      <alignment wrapText="1"/>
      <protection locked="0"/>
    </xf>
    <xf numFmtId="171" fontId="59" fillId="0" borderId="0">
      <alignment wrapText="1"/>
      <protection locked="0"/>
    </xf>
    <xf numFmtId="172" fontId="59" fillId="0" borderId="0">
      <alignment wrapText="1"/>
      <protection locked="0"/>
    </xf>
    <xf numFmtId="172" fontId="59" fillId="0" borderId="0">
      <alignment wrapText="1"/>
      <protection locked="0"/>
    </xf>
    <xf numFmtId="172" fontId="111" fillId="50" borderId="0">
      <alignment wrapText="1"/>
      <protection locked="0"/>
    </xf>
    <xf numFmtId="172" fontId="111" fillId="50" borderId="0">
      <alignment wrapText="1"/>
      <protection locked="0"/>
    </xf>
    <xf numFmtId="172" fontId="111" fillId="50" borderId="0">
      <alignment wrapText="1"/>
      <protection locked="0"/>
    </xf>
    <xf numFmtId="172" fontId="111" fillId="50" borderId="0">
      <alignment wrapText="1"/>
      <protection locked="0"/>
    </xf>
    <xf numFmtId="172" fontId="59" fillId="0" borderId="0">
      <alignment wrapText="1"/>
      <protection locked="0"/>
    </xf>
    <xf numFmtId="0" fontId="56" fillId="0" borderId="0" applyNumberFormat="0" applyFill="0" applyBorder="0" applyProtection="0">
      <alignment horizontal="left"/>
    </xf>
    <xf numFmtId="0" fontId="70" fillId="0" borderId="0" applyNumberFormat="0" applyFill="0" applyBorder="0" applyProtection="0"/>
    <xf numFmtId="0" fontId="115" fillId="0" borderId="0" applyFill="0" applyBorder="0" applyProtection="0">
      <alignment horizontal="left"/>
    </xf>
    <xf numFmtId="173" fontId="111" fillId="49" borderId="30">
      <alignment wrapText="1"/>
    </xf>
    <xf numFmtId="173" fontId="111" fillId="49" borderId="30">
      <alignment wrapText="1"/>
    </xf>
    <xf numFmtId="173" fontId="111" fillId="49" borderId="30">
      <alignment wrapText="1"/>
    </xf>
    <xf numFmtId="174" fontId="111" fillId="49" borderId="30">
      <alignment wrapText="1"/>
    </xf>
    <xf numFmtId="174" fontId="111" fillId="49" borderId="30">
      <alignment wrapText="1"/>
    </xf>
    <xf numFmtId="174" fontId="111" fillId="49" borderId="30">
      <alignment wrapText="1"/>
    </xf>
    <xf numFmtId="174" fontId="111" fillId="49" borderId="30">
      <alignment wrapText="1"/>
    </xf>
    <xf numFmtId="175" fontId="111" fillId="49" borderId="30">
      <alignment wrapText="1"/>
    </xf>
    <xf numFmtId="175" fontId="111" fillId="49" borderId="30">
      <alignment wrapText="1"/>
    </xf>
    <xf numFmtId="175" fontId="111" fillId="49" borderId="30">
      <alignment wrapText="1"/>
    </xf>
    <xf numFmtId="0" fontId="112" fillId="0" borderId="31">
      <alignment horizontal="right"/>
    </xf>
    <xf numFmtId="0" fontId="112" fillId="0" borderId="31">
      <alignment horizontal="right"/>
    </xf>
    <xf numFmtId="0" fontId="112" fillId="0" borderId="31">
      <alignment horizontal="right"/>
    </xf>
    <xf numFmtId="0" fontId="59" fillId="0" borderId="14" applyFill="0" applyBorder="0" applyProtection="0">
      <alignment horizontal="left" vertical="top"/>
    </xf>
    <xf numFmtId="0" fontId="112" fillId="0" borderId="31">
      <alignment horizontal="right"/>
    </xf>
    <xf numFmtId="204" fontId="25" fillId="0" borderId="0" applyNumberFormat="0" applyFill="0" applyBorder="0">
      <alignment horizontal="left"/>
    </xf>
    <xf numFmtId="204" fontId="25" fillId="0" borderId="0" applyNumberFormat="0" applyFill="0" applyBorder="0">
      <alignment horizontal="right"/>
    </xf>
    <xf numFmtId="0" fontId="25" fillId="0" borderId="0"/>
    <xf numFmtId="0" fontId="116" fillId="0" borderId="0" applyNumberFormat="0" applyFill="0" applyBorder="0" applyProtection="0"/>
    <xf numFmtId="0" fontId="116" fillId="0" borderId="0" applyNumberFormat="0" applyFill="0" applyBorder="0" applyProtection="0"/>
    <xf numFmtId="0" fontId="25" fillId="0" borderId="0" applyNumberFormat="0" applyFill="0" applyBorder="0" applyProtection="0"/>
    <xf numFmtId="0" fontId="25" fillId="0" borderId="0" applyNumberFormat="0" applyFill="0" applyBorder="0" applyProtection="0"/>
    <xf numFmtId="0" fontId="116" fillId="0" borderId="0" applyNumberFormat="0" applyFill="0" applyBorder="0" applyProtection="0"/>
    <xf numFmtId="0" fontId="116" fillId="0" borderId="0"/>
    <xf numFmtId="40" fontId="117" fillId="0" borderId="0"/>
    <xf numFmtId="0" fontId="118" fillId="0" borderId="0" applyNumberFormat="0" applyFill="0" applyBorder="0" applyAlignment="0" applyProtection="0"/>
    <xf numFmtId="0" fontId="118" fillId="0" borderId="0" applyNumberFormat="0" applyFill="0" applyBorder="0" applyAlignment="0" applyProtection="0"/>
    <xf numFmtId="0" fontId="119" fillId="0" borderId="0" applyNumberFormat="0" applyFill="0" applyBorder="0" applyProtection="0">
      <alignment horizontal="left" vertical="center" indent="10"/>
    </xf>
    <xf numFmtId="0" fontId="119" fillId="0" borderId="0" applyNumberFormat="0" applyFill="0" applyBorder="0" applyProtection="0">
      <alignment horizontal="left" vertical="center" indent="10"/>
    </xf>
    <xf numFmtId="0" fontId="25" fillId="0" borderId="0"/>
    <xf numFmtId="0" fontId="116" fillId="0" borderId="0"/>
    <xf numFmtId="0" fontId="120" fillId="0" borderId="32" applyNumberFormat="0" applyFill="0" applyAlignment="0" applyProtection="0"/>
    <xf numFmtId="0" fontId="120" fillId="0" borderId="32" applyNumberFormat="0" applyFill="0" applyAlignment="0" applyProtection="0"/>
    <xf numFmtId="0" fontId="121" fillId="0" borderId="0" applyFill="0" applyBorder="0" applyProtection="0"/>
    <xf numFmtId="0" fontId="121" fillId="0" borderId="0" applyFill="0" applyBorder="0" applyProtection="0"/>
    <xf numFmtId="0" fontId="25" fillId="0" borderId="0"/>
    <xf numFmtId="0" fontId="88" fillId="0" borderId="0"/>
    <xf numFmtId="0" fontId="25" fillId="0" borderId="0"/>
    <xf numFmtId="0" fontId="25" fillId="0" borderId="0"/>
    <xf numFmtId="0" fontId="24" fillId="0" borderId="0">
      <alignment horizontal="center" textRotation="180"/>
    </xf>
    <xf numFmtId="0" fontId="122" fillId="0" borderId="0" applyNumberFormat="0" applyFill="0" applyBorder="0" applyAlignment="0" applyProtection="0"/>
    <xf numFmtId="0" fontId="122" fillId="0" borderId="0" applyNumberFormat="0" applyFill="0" applyBorder="0" applyAlignment="0" applyProtection="0"/>
    <xf numFmtId="0" fontId="59" fillId="0" borderId="0"/>
    <xf numFmtId="0" fontId="126" fillId="0" borderId="0" applyNumberFormat="0" applyFill="0" applyBorder="0" applyAlignment="0" applyProtection="0"/>
    <xf numFmtId="0" fontId="128" fillId="0" borderId="0"/>
    <xf numFmtId="9" fontId="23" fillId="0" borderId="0" applyFont="0" applyFill="0" applyBorder="0" applyAlignment="0" applyProtection="0"/>
    <xf numFmtId="0" fontId="24" fillId="0" borderId="0"/>
    <xf numFmtId="0" fontId="129" fillId="0" borderId="0"/>
    <xf numFmtId="0" fontId="130" fillId="0" borderId="0"/>
    <xf numFmtId="0" fontId="131" fillId="0" borderId="0"/>
    <xf numFmtId="182" fontId="24" fillId="0" borderId="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164" fontId="24" fillId="0" borderId="0" applyFont="0" applyFill="0" applyBorder="0" applyProtection="0">
      <alignment horizontal="right"/>
    </xf>
    <xf numFmtId="164" fontId="24" fillId="0" borderId="0" applyFont="0" applyFill="0" applyBorder="0" applyProtection="0">
      <alignment horizontal="right"/>
    </xf>
    <xf numFmtId="165" fontId="24" fillId="0" borderId="0" applyFont="0" applyFill="0" applyBorder="0" applyProtection="0">
      <alignment horizontal="right"/>
    </xf>
    <xf numFmtId="165" fontId="24" fillId="0" borderId="0" applyFont="0" applyFill="0" applyBorder="0" applyProtection="0">
      <alignment horizontal="right"/>
    </xf>
    <xf numFmtId="166" fontId="24" fillId="0" borderId="0" applyFont="0" applyFill="0" applyBorder="0" applyProtection="0">
      <alignment horizontal="right"/>
    </xf>
    <xf numFmtId="166" fontId="24" fillId="0" borderId="0" applyFont="0" applyFill="0" applyBorder="0" applyProtection="0">
      <alignment horizontal="right"/>
    </xf>
    <xf numFmtId="176" fontId="24" fillId="0" borderId="0" applyBorder="0"/>
    <xf numFmtId="0" fontId="24" fillId="0" borderId="0"/>
    <xf numFmtId="0" fontId="24" fillId="0" borderId="0"/>
    <xf numFmtId="0" fontId="24" fillId="0" borderId="0"/>
    <xf numFmtId="0" fontId="24" fillId="0" borderId="0"/>
    <xf numFmtId="166" fontId="35" fillId="0" borderId="0" applyFont="0" applyFill="0" applyBorder="0" applyProtection="0">
      <alignment horizontal="right"/>
    </xf>
    <xf numFmtId="167" fontId="35" fillId="0" borderId="0" applyFont="0" applyFill="0" applyBorder="0" applyProtection="0">
      <alignment horizontal="left"/>
    </xf>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24" fillId="0" borderId="0"/>
    <xf numFmtId="0" fontId="24" fillId="0" borderId="0"/>
    <xf numFmtId="0" fontId="24" fillId="0" borderId="0"/>
    <xf numFmtId="0" fontId="24" fillId="0" borderId="0">
      <alignment horizontal="left"/>
    </xf>
    <xf numFmtId="0" fontId="24" fillId="0" borderId="0"/>
    <xf numFmtId="0" fontId="24" fillId="0" borderId="0">
      <alignment horizontal="left"/>
    </xf>
    <xf numFmtId="44" fontId="24" fillId="0" borderId="0" applyFont="0" applyFill="0" applyBorder="0" applyAlignment="0" applyProtection="0"/>
    <xf numFmtId="191" fontId="24" fillId="0" borderId="0" applyFont="0" applyFill="0" applyBorder="0" applyAlignment="0" applyProtection="0"/>
    <xf numFmtId="180" fontId="24" fillId="0" borderId="0" applyFont="0" applyFill="0" applyBorder="0" applyAlignment="0" applyProtection="0"/>
    <xf numFmtId="0" fontId="24" fillId="0" borderId="0">
      <protection locked="0"/>
    </xf>
    <xf numFmtId="0" fontId="24" fillId="0" borderId="0"/>
    <xf numFmtId="0" fontId="24" fillId="0" borderId="0">
      <protection locked="0"/>
    </xf>
    <xf numFmtId="0" fontId="24" fillId="0" borderId="0">
      <protection locked="0"/>
    </xf>
    <xf numFmtId="177" fontId="24" fillId="0" borderId="0" applyFont="0" applyFill="0" applyBorder="0" applyAlignment="0" applyProtection="0"/>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protection locked="0"/>
    </xf>
    <xf numFmtId="0" fontId="24" fillId="0" borderId="0">
      <alignment horizontal="left"/>
    </xf>
    <xf numFmtId="0" fontId="24" fillId="0" borderId="0" applyFont="0" applyFill="0" applyBorder="0" applyProtection="0">
      <alignment horizontal="right"/>
    </xf>
    <xf numFmtId="0" fontId="24" fillId="0" borderId="0" applyFont="0" applyFill="0" applyBorder="0" applyProtection="0">
      <alignment horizontal="right"/>
    </xf>
    <xf numFmtId="38" fontId="36" fillId="23" borderId="0" applyNumberFormat="0" applyBorder="0" applyAlignment="0" applyProtection="0"/>
    <xf numFmtId="0" fontId="24" fillId="0" borderId="0"/>
    <xf numFmtId="0" fontId="24" fillId="0" borderId="14">
      <alignment horizontal="left" vertical="top"/>
    </xf>
    <xf numFmtId="0" fontId="24" fillId="0" borderId="14">
      <alignment horizontal="left" vertical="top"/>
    </xf>
    <xf numFmtId="10" fontId="36" fillId="25" borderId="17" applyNumberFormat="0" applyBorder="0" applyAlignment="0" applyProtection="0"/>
    <xf numFmtId="0" fontId="24" fillId="0" borderId="0"/>
    <xf numFmtId="0" fontId="24" fillId="0" borderId="0"/>
    <xf numFmtId="0" fontId="24" fillId="0" borderId="0"/>
    <xf numFmtId="1" fontId="24" fillId="0" borderId="0" applyFont="0" applyFill="0" applyBorder="0" applyProtection="0">
      <alignment horizontal="right"/>
    </xf>
    <xf numFmtId="1" fontId="24" fillId="0" borderId="0" applyFont="0" applyFill="0" applyBorder="0" applyProtection="0">
      <alignment horizontal="right"/>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xf numFmtId="0" fontId="24" fillId="0" borderId="0">
      <alignment vertical="top"/>
    </xf>
    <xf numFmtId="0" fontId="24" fillId="0" borderId="0"/>
    <xf numFmtId="0" fontId="24" fillId="0" borderId="0"/>
    <xf numFmtId="0" fontId="24" fillId="0" borderId="0"/>
    <xf numFmtId="0" fontId="24" fillId="0" borderId="0"/>
    <xf numFmtId="0" fontId="24" fillId="0" borderId="0"/>
    <xf numFmtId="0" fontId="26" fillId="0" borderId="0"/>
    <xf numFmtId="0" fontId="24" fillId="0" borderId="0"/>
    <xf numFmtId="0" fontId="24" fillId="0" borderId="0"/>
    <xf numFmtId="0" fontId="24"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27" borderId="21" applyNumberFormat="0" applyFont="0" applyAlignment="0" applyProtection="0"/>
    <xf numFmtId="169" fontId="24" fillId="0" borderId="0" applyFont="0" applyFill="0" applyBorder="0" applyProtection="0">
      <alignment horizontal="right"/>
    </xf>
    <xf numFmtId="169" fontId="24" fillId="0" borderId="0" applyFont="0" applyFill="0" applyBorder="0" applyProtection="0">
      <alignment horizontal="right"/>
    </xf>
    <xf numFmtId="10"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36" fillId="0" borderId="0"/>
    <xf numFmtId="0" fontId="24" fillId="0" borderId="0"/>
    <xf numFmtId="0" fontId="24" fillId="0" borderId="0"/>
    <xf numFmtId="0" fontId="36" fillId="0" borderId="0"/>
    <xf numFmtId="4" fontId="26" fillId="32" borderId="22" applyNumberFormat="0" applyProtection="0">
      <alignment vertical="center"/>
    </xf>
    <xf numFmtId="4" fontId="26" fillId="32" borderId="22" applyNumberFormat="0" applyProtection="0">
      <alignment horizontal="left" vertical="center" indent="1"/>
    </xf>
    <xf numFmtId="4" fontId="26" fillId="32" borderId="22" applyNumberFormat="0" applyProtection="0">
      <alignment horizontal="left" vertical="center" indent="1"/>
    </xf>
    <xf numFmtId="0" fontId="24" fillId="33" borderId="22" applyNumberFormat="0" applyProtection="0">
      <alignment horizontal="left" vertical="center" indent="1"/>
    </xf>
    <xf numFmtId="4" fontId="26" fillId="34" borderId="22" applyNumberFormat="0" applyProtection="0">
      <alignment horizontal="right" vertical="center"/>
    </xf>
    <xf numFmtId="4" fontId="26" fillId="35" borderId="22" applyNumberFormat="0" applyProtection="0">
      <alignment horizontal="right" vertical="center"/>
    </xf>
    <xf numFmtId="4" fontId="26" fillId="36" borderId="22" applyNumberFormat="0" applyProtection="0">
      <alignment horizontal="right" vertical="center"/>
    </xf>
    <xf numFmtId="4" fontId="26" fillId="37" borderId="22" applyNumberFormat="0" applyProtection="0">
      <alignment horizontal="right" vertical="center"/>
    </xf>
    <xf numFmtId="4" fontId="26" fillId="38" borderId="22" applyNumberFormat="0" applyProtection="0">
      <alignment horizontal="right" vertical="center"/>
    </xf>
    <xf numFmtId="4" fontId="26" fillId="39" borderId="22" applyNumberFormat="0" applyProtection="0">
      <alignment horizontal="right" vertical="center"/>
    </xf>
    <xf numFmtId="4" fontId="26" fillId="40" borderId="22" applyNumberFormat="0" applyProtection="0">
      <alignment horizontal="right" vertical="center"/>
    </xf>
    <xf numFmtId="4" fontId="26" fillId="41" borderId="22" applyNumberFormat="0" applyProtection="0">
      <alignment horizontal="right" vertical="center"/>
    </xf>
    <xf numFmtId="4" fontId="26" fillId="42" borderId="22" applyNumberFormat="0" applyProtection="0">
      <alignment horizontal="right" vertical="center"/>
    </xf>
    <xf numFmtId="4" fontId="26" fillId="44" borderId="26" applyNumberFormat="0" applyProtection="0">
      <alignment horizontal="left" vertical="center" indent="1"/>
    </xf>
    <xf numFmtId="0" fontId="24" fillId="33" borderId="22" applyNumberFormat="0" applyProtection="0">
      <alignment horizontal="left" vertical="center" indent="1"/>
    </xf>
    <xf numFmtId="4" fontId="26" fillId="44" borderId="22" applyNumberFormat="0" applyProtection="0">
      <alignment horizontal="left" vertical="center" indent="1"/>
    </xf>
    <xf numFmtId="4" fontId="26" fillId="46" borderId="22" applyNumberFormat="0" applyProtection="0">
      <alignment horizontal="left" vertical="center" indent="1"/>
    </xf>
    <xf numFmtId="0" fontId="24" fillId="46" borderId="22" applyNumberFormat="0" applyProtection="0">
      <alignment horizontal="left" vertical="center" indent="1"/>
    </xf>
    <xf numFmtId="0" fontId="24" fillId="46" borderId="22" applyNumberFormat="0" applyProtection="0">
      <alignment horizontal="left" vertical="center" indent="1"/>
    </xf>
    <xf numFmtId="0" fontId="24" fillId="31" borderId="22" applyNumberFormat="0" applyProtection="0">
      <alignment horizontal="left" vertical="center" indent="1"/>
    </xf>
    <xf numFmtId="0" fontId="24" fillId="31" borderId="22" applyNumberFormat="0" applyProtection="0">
      <alignment horizontal="left" vertical="center" indent="1"/>
    </xf>
    <xf numFmtId="0" fontId="24" fillId="23" borderId="22" applyNumberFormat="0" applyProtection="0">
      <alignment horizontal="left" vertical="center" indent="1"/>
    </xf>
    <xf numFmtId="0" fontId="24" fillId="23" borderId="22" applyNumberFormat="0" applyProtection="0">
      <alignment horizontal="left" vertical="center" indent="1"/>
    </xf>
    <xf numFmtId="0" fontId="24" fillId="33" borderId="22" applyNumberFormat="0" applyProtection="0">
      <alignment horizontal="left" vertical="center" indent="1"/>
    </xf>
    <xf numFmtId="0" fontId="24" fillId="33" borderId="22" applyNumberFormat="0" applyProtection="0">
      <alignment horizontal="left" vertical="center" indent="1"/>
    </xf>
    <xf numFmtId="4" fontId="26" fillId="25" borderId="22" applyNumberFormat="0" applyProtection="0">
      <alignment vertical="center"/>
    </xf>
    <xf numFmtId="4" fontId="26" fillId="25" borderId="22" applyNumberFormat="0" applyProtection="0">
      <alignment horizontal="left" vertical="center" indent="1"/>
    </xf>
    <xf numFmtId="4" fontId="26" fillId="25" borderId="22" applyNumberFormat="0" applyProtection="0">
      <alignment horizontal="left" vertical="center" indent="1"/>
    </xf>
    <xf numFmtId="4" fontId="26" fillId="44" borderId="22" applyNumberFormat="0" applyProtection="0">
      <alignment horizontal="right" vertical="center"/>
    </xf>
    <xf numFmtId="0" fontId="24" fillId="33" borderId="22" applyNumberFormat="0" applyProtection="0">
      <alignment horizontal="left" vertical="center" indent="1"/>
    </xf>
    <xf numFmtId="0" fontId="24" fillId="33" borderId="22" applyNumberFormat="0" applyProtection="0">
      <alignment horizontal="left" vertical="center" indent="1"/>
    </xf>
    <xf numFmtId="0" fontId="24" fillId="0" borderId="0">
      <alignment vertical="top"/>
    </xf>
    <xf numFmtId="170" fontId="36" fillId="0" borderId="0">
      <alignment wrapText="1"/>
      <protection locked="0"/>
    </xf>
    <xf numFmtId="170" fontId="36" fillId="0" borderId="0">
      <alignment wrapText="1"/>
      <protection locked="0"/>
    </xf>
    <xf numFmtId="171" fontId="36" fillId="0" borderId="0">
      <alignment wrapText="1"/>
      <protection locked="0"/>
    </xf>
    <xf numFmtId="171" fontId="36" fillId="0" borderId="0">
      <alignment wrapText="1"/>
      <protection locked="0"/>
    </xf>
    <xf numFmtId="171" fontId="36" fillId="0" borderId="0">
      <alignment wrapText="1"/>
      <protection locked="0"/>
    </xf>
    <xf numFmtId="172" fontId="36" fillId="0" borderId="0">
      <alignment wrapText="1"/>
      <protection locked="0"/>
    </xf>
    <xf numFmtId="172" fontId="36" fillId="0" borderId="0">
      <alignment wrapText="1"/>
      <protection locked="0"/>
    </xf>
    <xf numFmtId="0" fontId="36" fillId="0" borderId="14" applyFill="0" applyBorder="0" applyProtection="0">
      <alignment horizontal="left" vertical="top"/>
    </xf>
    <xf numFmtId="204" fontId="24" fillId="0" borderId="0" applyNumberFormat="0" applyFill="0" applyBorder="0">
      <alignment horizontal="left"/>
    </xf>
    <xf numFmtId="204" fontId="24" fillId="0" borderId="0" applyNumberFormat="0" applyFill="0" applyBorder="0">
      <alignment horizontal="right"/>
    </xf>
    <xf numFmtId="0" fontId="24" fillId="0" borderId="0"/>
    <xf numFmtId="0" fontId="24" fillId="0" borderId="0" applyNumberFormat="0" applyFill="0" applyBorder="0" applyProtection="0"/>
    <xf numFmtId="0" fontId="24" fillId="0" borderId="0" applyNumberFormat="0" applyFill="0" applyBorder="0" applyProtection="0"/>
    <xf numFmtId="0" fontId="24" fillId="0" borderId="0"/>
    <xf numFmtId="0" fontId="24" fillId="0" borderId="0"/>
    <xf numFmtId="0" fontId="24" fillId="0" borderId="0"/>
    <xf numFmtId="0" fontId="24" fillId="0" borderId="0"/>
    <xf numFmtId="0" fontId="36" fillId="0" borderId="0"/>
    <xf numFmtId="0" fontId="24" fillId="0" borderId="0"/>
    <xf numFmtId="0" fontId="24" fillId="0" borderId="0"/>
    <xf numFmtId="0" fontId="24" fillId="0" borderId="0"/>
    <xf numFmtId="0" fontId="24" fillId="0" borderId="0"/>
    <xf numFmtId="0" fontId="24" fillId="0" borderId="0"/>
    <xf numFmtId="0" fontId="24" fillId="0" borderId="0"/>
    <xf numFmtId="0" fontId="132" fillId="0" borderId="0" applyNumberFormat="0" applyFill="0" applyBorder="0" applyAlignment="0" applyProtection="0">
      <alignment vertical="top"/>
      <protection locked="0"/>
    </xf>
    <xf numFmtId="0" fontId="24" fillId="0" borderId="0"/>
    <xf numFmtId="0" fontId="24" fillId="0" borderId="0"/>
    <xf numFmtId="0" fontId="24" fillId="0" borderId="0"/>
    <xf numFmtId="0" fontId="133" fillId="0" borderId="0"/>
    <xf numFmtId="0" fontId="133" fillId="0" borderId="0"/>
    <xf numFmtId="0" fontId="133" fillId="0" borderId="0"/>
    <xf numFmtId="0" fontId="133" fillId="0" borderId="0"/>
    <xf numFmtId="0" fontId="22" fillId="0" borderId="0"/>
    <xf numFmtId="0" fontId="22" fillId="0" borderId="0"/>
    <xf numFmtId="0" fontId="22" fillId="0" borderId="0"/>
    <xf numFmtId="0" fontId="134" fillId="0" borderId="0"/>
    <xf numFmtId="0" fontId="21" fillId="56" borderId="0" applyNumberFormat="0" applyBorder="0" applyAlignment="0" applyProtection="0"/>
    <xf numFmtId="0" fontId="21" fillId="57" borderId="0" applyNumberFormat="0" applyBorder="0" applyAlignment="0" applyProtection="0"/>
    <xf numFmtId="0" fontId="21" fillId="58" borderId="0" applyNumberFormat="0" applyBorder="0" applyAlignment="0" applyProtection="0"/>
    <xf numFmtId="0" fontId="21" fillId="59" borderId="0" applyNumberFormat="0" applyBorder="0" applyAlignment="0" applyProtection="0"/>
    <xf numFmtId="0" fontId="21" fillId="60" borderId="0" applyNumberFormat="0" applyBorder="0" applyAlignment="0" applyProtection="0"/>
    <xf numFmtId="0" fontId="21" fillId="61" borderId="0" applyNumberFormat="0" applyBorder="0" applyAlignment="0" applyProtection="0"/>
    <xf numFmtId="0" fontId="21" fillId="62" borderId="0" applyNumberFormat="0" applyBorder="0" applyAlignment="0" applyProtection="0"/>
    <xf numFmtId="0" fontId="21" fillId="63" borderId="0" applyNumberFormat="0" applyBorder="0" applyAlignment="0" applyProtection="0"/>
    <xf numFmtId="0" fontId="21" fillId="64" borderId="0" applyNumberFormat="0" applyBorder="0" applyAlignment="0" applyProtection="0"/>
    <xf numFmtId="0" fontId="21" fillId="65" borderId="0" applyNumberFormat="0" applyBorder="0" applyAlignment="0" applyProtection="0"/>
    <xf numFmtId="0" fontId="21" fillId="66" borderId="0" applyNumberFormat="0" applyBorder="0" applyAlignment="0" applyProtection="0"/>
    <xf numFmtId="0" fontId="21" fillId="67" borderId="0" applyNumberFormat="0" applyBorder="0" applyAlignment="0" applyProtection="0"/>
    <xf numFmtId="0" fontId="135" fillId="68" borderId="0" applyNumberFormat="0" applyBorder="0" applyAlignment="0" applyProtection="0"/>
    <xf numFmtId="0" fontId="135" fillId="69" borderId="0" applyNumberFormat="0" applyBorder="0" applyAlignment="0" applyProtection="0"/>
    <xf numFmtId="0" fontId="135" fillId="70" borderId="0" applyNumberFormat="0" applyBorder="0" applyAlignment="0" applyProtection="0"/>
    <xf numFmtId="0" fontId="135" fillId="71" borderId="0" applyNumberFormat="0" applyBorder="0" applyAlignment="0" applyProtection="0"/>
    <xf numFmtId="0" fontId="135" fillId="72" borderId="0" applyNumberFormat="0" applyBorder="0" applyAlignment="0" applyProtection="0"/>
    <xf numFmtId="0" fontId="135" fillId="73" borderId="0" applyNumberFormat="0" applyBorder="0" applyAlignment="0" applyProtection="0"/>
    <xf numFmtId="0" fontId="135" fillId="74" borderId="0" applyNumberFormat="0" applyBorder="0" applyAlignment="0" applyProtection="0"/>
    <xf numFmtId="0" fontId="135" fillId="75" borderId="0" applyNumberFormat="0" applyBorder="0" applyAlignment="0" applyProtection="0"/>
    <xf numFmtId="0" fontId="135" fillId="76" borderId="0" applyNumberFormat="0" applyBorder="0" applyAlignment="0" applyProtection="0"/>
    <xf numFmtId="0" fontId="135" fillId="77" borderId="0" applyNumberFormat="0" applyBorder="0" applyAlignment="0" applyProtection="0"/>
    <xf numFmtId="0" fontId="135" fillId="78" borderId="0" applyNumberFormat="0" applyBorder="0" applyAlignment="0" applyProtection="0"/>
    <xf numFmtId="0" fontId="135" fillId="79" borderId="0" applyNumberFormat="0" applyBorder="0" applyAlignment="0" applyProtection="0"/>
    <xf numFmtId="0" fontId="136" fillId="80" borderId="0" applyNumberFormat="0" applyBorder="0" applyAlignment="0" applyProtection="0"/>
    <xf numFmtId="0" fontId="137" fillId="81" borderId="87" applyNumberFormat="0" applyAlignment="0" applyProtection="0"/>
    <xf numFmtId="0" fontId="138" fillId="82" borderId="88" applyNumberFormat="0" applyAlignment="0" applyProtection="0"/>
    <xf numFmtId="0" fontId="139" fillId="0" borderId="0" applyNumberFormat="0" applyFill="0" applyBorder="0" applyAlignment="0" applyProtection="0"/>
    <xf numFmtId="0" fontId="140" fillId="83" borderId="0" applyNumberFormat="0" applyBorder="0" applyAlignment="0" applyProtection="0"/>
    <xf numFmtId="0" fontId="141" fillId="0" borderId="89" applyNumberFormat="0" applyFill="0" applyAlignment="0" applyProtection="0"/>
    <xf numFmtId="0" fontId="142" fillId="0" borderId="90" applyNumberFormat="0" applyFill="0" applyAlignment="0" applyProtection="0"/>
    <xf numFmtId="0" fontId="143" fillId="0" borderId="91" applyNumberFormat="0" applyFill="0" applyAlignment="0" applyProtection="0"/>
    <xf numFmtId="0" fontId="143" fillId="0" borderId="0" applyNumberFormat="0" applyFill="0" applyBorder="0" applyAlignment="0" applyProtection="0"/>
    <xf numFmtId="0" fontId="144" fillId="84" borderId="87" applyNumberFormat="0" applyAlignment="0" applyProtection="0"/>
    <xf numFmtId="0" fontId="145" fillId="0" borderId="92" applyNumberFormat="0" applyFill="0" applyAlignment="0" applyProtection="0"/>
    <xf numFmtId="0" fontId="146" fillId="85" borderId="0" applyNumberFormat="0" applyBorder="0" applyAlignment="0" applyProtection="0"/>
    <xf numFmtId="0" fontId="24" fillId="0" borderId="0"/>
    <xf numFmtId="0" fontId="147" fillId="0" borderId="0"/>
    <xf numFmtId="0" fontId="21" fillId="0" borderId="0"/>
    <xf numFmtId="0" fontId="134" fillId="0" borderId="0"/>
    <xf numFmtId="0" fontId="21" fillId="86" borderId="93" applyNumberFormat="0" applyFont="0" applyAlignment="0" applyProtection="0"/>
    <xf numFmtId="0" fontId="148" fillId="81" borderId="94" applyNumberFormat="0" applyAlignment="0" applyProtection="0"/>
    <xf numFmtId="0" fontId="149" fillId="0" borderId="0" applyNumberFormat="0" applyFill="0" applyBorder="0" applyAlignment="0" applyProtection="0"/>
    <xf numFmtId="0" fontId="150" fillId="0" borderId="95" applyNumberFormat="0" applyFill="0" applyAlignment="0" applyProtection="0"/>
    <xf numFmtId="0" fontId="151" fillId="0" borderId="0" applyNumberFormat="0" applyFill="0" applyBorder="0" applyAlignment="0" applyProtection="0"/>
    <xf numFmtId="0" fontId="141" fillId="0" borderId="89" applyNumberFormat="0" applyFill="0" applyAlignment="0" applyProtection="0"/>
    <xf numFmtId="0" fontId="144" fillId="84" borderId="87" applyNumberFormat="0" applyAlignment="0" applyProtection="0"/>
    <xf numFmtId="0" fontId="134" fillId="0" borderId="0"/>
    <xf numFmtId="0" fontId="20" fillId="56" borderId="0" applyNumberFormat="0" applyBorder="0" applyAlignment="0" applyProtection="0"/>
    <xf numFmtId="0" fontId="20" fillId="57" borderId="0" applyNumberFormat="0" applyBorder="0" applyAlignment="0" applyProtection="0"/>
    <xf numFmtId="0" fontId="20" fillId="58" borderId="0" applyNumberFormat="0" applyBorder="0" applyAlignment="0" applyProtection="0"/>
    <xf numFmtId="0" fontId="20" fillId="59" borderId="0" applyNumberFormat="0" applyBorder="0" applyAlignment="0" applyProtection="0"/>
    <xf numFmtId="0" fontId="20" fillId="60" borderId="0" applyNumberFormat="0" applyBorder="0" applyAlignment="0" applyProtection="0"/>
    <xf numFmtId="0" fontId="20" fillId="61" borderId="0" applyNumberFormat="0" applyBorder="0" applyAlignment="0" applyProtection="0"/>
    <xf numFmtId="0" fontId="20" fillId="62" borderId="0" applyNumberFormat="0" applyBorder="0" applyAlignment="0" applyProtection="0"/>
    <xf numFmtId="0" fontId="20" fillId="63" borderId="0" applyNumberFormat="0" applyBorder="0" applyAlignment="0" applyProtection="0"/>
    <xf numFmtId="0" fontId="20" fillId="64" borderId="0" applyNumberFormat="0" applyBorder="0" applyAlignment="0" applyProtection="0"/>
    <xf numFmtId="0" fontId="20" fillId="65" borderId="0" applyNumberFormat="0" applyBorder="0" applyAlignment="0" applyProtection="0"/>
    <xf numFmtId="0" fontId="20" fillId="66" borderId="0" applyNumberFormat="0" applyBorder="0" applyAlignment="0" applyProtection="0"/>
    <xf numFmtId="0" fontId="20" fillId="67" borderId="0" applyNumberFormat="0" applyBorder="0" applyAlignment="0" applyProtection="0"/>
    <xf numFmtId="0" fontId="141" fillId="0" borderId="89" applyNumberFormat="0" applyFill="0" applyAlignment="0" applyProtection="0"/>
    <xf numFmtId="0" fontId="144" fillId="84" borderId="87" applyNumberFormat="0" applyAlignment="0" applyProtection="0"/>
    <xf numFmtId="0" fontId="20" fillId="0" borderId="0"/>
    <xf numFmtId="0" fontId="20" fillId="86" borderId="93" applyNumberFormat="0" applyFont="0" applyAlignment="0" applyProtection="0"/>
    <xf numFmtId="0" fontId="20" fillId="0" borderId="0"/>
    <xf numFmtId="0" fontId="152" fillId="0" borderId="0"/>
    <xf numFmtId="0" fontId="19" fillId="0" borderId="0"/>
    <xf numFmtId="0" fontId="19" fillId="0" borderId="0"/>
    <xf numFmtId="0" fontId="154" fillId="0" borderId="0"/>
    <xf numFmtId="0" fontId="155" fillId="0" borderId="0"/>
    <xf numFmtId="0" fontId="18" fillId="0" borderId="0"/>
    <xf numFmtId="0" fontId="156" fillId="0" borderId="0"/>
    <xf numFmtId="0" fontId="17" fillId="0" borderId="0"/>
    <xf numFmtId="0" fontId="156" fillId="0" borderId="0"/>
    <xf numFmtId="0" fontId="156" fillId="0" borderId="0"/>
    <xf numFmtId="0" fontId="24" fillId="0" borderId="0"/>
    <xf numFmtId="0" fontId="157" fillId="0" borderId="0"/>
    <xf numFmtId="0" fontId="24" fillId="0" borderId="0"/>
    <xf numFmtId="0" fontId="24" fillId="0" borderId="0"/>
    <xf numFmtId="0" fontId="24" fillId="0" borderId="0"/>
    <xf numFmtId="0" fontId="24" fillId="0" borderId="0"/>
    <xf numFmtId="0" fontId="16" fillId="0" borderId="0"/>
    <xf numFmtId="0" fontId="158" fillId="0" borderId="0"/>
    <xf numFmtId="0" fontId="158" fillId="0" borderId="0"/>
    <xf numFmtId="0" fontId="24" fillId="0" borderId="0"/>
    <xf numFmtId="0" fontId="16" fillId="0" borderId="0"/>
    <xf numFmtId="0" fontId="158" fillId="0" borderId="0"/>
    <xf numFmtId="0" fontId="158" fillId="0" borderId="0"/>
    <xf numFmtId="0" fontId="24" fillId="0" borderId="0"/>
    <xf numFmtId="0" fontId="24" fillId="0" borderId="0"/>
    <xf numFmtId="0" fontId="15" fillId="0" borderId="0"/>
    <xf numFmtId="0" fontId="24" fillId="0" borderId="0"/>
    <xf numFmtId="0" fontId="24" fillId="0" borderId="0"/>
    <xf numFmtId="0" fontId="24" fillId="0" borderId="0"/>
    <xf numFmtId="0" fontId="24" fillId="0" borderId="0"/>
    <xf numFmtId="0" fontId="159" fillId="0" borderId="0"/>
    <xf numFmtId="0" fontId="14" fillId="0" borderId="0"/>
    <xf numFmtId="0" fontId="14" fillId="0" borderId="0"/>
    <xf numFmtId="0" fontId="14" fillId="0" borderId="0"/>
    <xf numFmtId="0" fontId="14" fillId="0" borderId="0"/>
    <xf numFmtId="0" fontId="24" fillId="0" borderId="0"/>
    <xf numFmtId="0" fontId="24" fillId="0" borderId="0"/>
    <xf numFmtId="0" fontId="161" fillId="0" borderId="0"/>
    <xf numFmtId="0" fontId="141" fillId="0" borderId="89" applyNumberFormat="0" applyFill="0" applyAlignment="0" applyProtection="0"/>
    <xf numFmtId="0" fontId="13" fillId="56" borderId="0" applyNumberFormat="0" applyBorder="0" applyAlignment="0" applyProtection="0"/>
    <xf numFmtId="0" fontId="13" fillId="57" borderId="0" applyNumberFormat="0" applyBorder="0" applyAlignment="0" applyProtection="0"/>
    <xf numFmtId="0" fontId="13" fillId="58" borderId="0" applyNumberFormat="0" applyBorder="0" applyAlignment="0" applyProtection="0"/>
    <xf numFmtId="0" fontId="13" fillId="59" borderId="0" applyNumberFormat="0" applyBorder="0" applyAlignment="0" applyProtection="0"/>
    <xf numFmtId="0" fontId="13" fillId="60" borderId="0" applyNumberFormat="0" applyBorder="0" applyAlignment="0" applyProtection="0"/>
    <xf numFmtId="0" fontId="13" fillId="61" borderId="0" applyNumberFormat="0" applyBorder="0" applyAlignment="0" applyProtection="0"/>
    <xf numFmtId="0" fontId="13" fillId="62" borderId="0" applyNumberFormat="0" applyBorder="0" applyAlignment="0" applyProtection="0"/>
    <xf numFmtId="0" fontId="13" fillId="63" borderId="0" applyNumberFormat="0" applyBorder="0" applyAlignment="0" applyProtection="0"/>
    <xf numFmtId="0" fontId="13" fillId="64" borderId="0" applyNumberFormat="0" applyBorder="0" applyAlignment="0" applyProtection="0"/>
    <xf numFmtId="0" fontId="13" fillId="65" borderId="0" applyNumberFormat="0" applyBorder="0" applyAlignment="0" applyProtection="0"/>
    <xf numFmtId="0" fontId="13" fillId="66" borderId="0" applyNumberFormat="0" applyBorder="0" applyAlignment="0" applyProtection="0"/>
    <xf numFmtId="0" fontId="13" fillId="67" borderId="0" applyNumberFormat="0" applyBorder="0" applyAlignment="0" applyProtection="0"/>
    <xf numFmtId="0" fontId="141" fillId="0" borderId="89" applyNumberFormat="0" applyFill="0" applyAlignment="0" applyProtection="0"/>
    <xf numFmtId="0" fontId="141" fillId="0" borderId="89" applyNumberFormat="0" applyFill="0" applyAlignment="0" applyProtection="0"/>
    <xf numFmtId="0" fontId="144" fillId="84" borderId="87" applyNumberFormat="0" applyAlignment="0" applyProtection="0"/>
    <xf numFmtId="0" fontId="144" fillId="84" borderId="87" applyNumberFormat="0" applyAlignment="0" applyProtection="0"/>
    <xf numFmtId="0" fontId="144" fillId="84" borderId="87" applyNumberFormat="0" applyAlignment="0" applyProtection="0"/>
    <xf numFmtId="0" fontId="144" fillId="84" borderId="87" applyNumberFormat="0" applyAlignment="0" applyProtection="0"/>
    <xf numFmtId="0" fontId="13" fillId="0" borderId="0"/>
    <xf numFmtId="0" fontId="13" fillId="86" borderId="93" applyNumberFormat="0" applyFont="0" applyAlignment="0" applyProtection="0"/>
    <xf numFmtId="0" fontId="161" fillId="0" borderId="0"/>
    <xf numFmtId="0" fontId="144" fillId="84" borderId="87" applyNumberFormat="0" applyAlignment="0" applyProtection="0"/>
    <xf numFmtId="0" fontId="144" fillId="84" borderId="87" applyNumberFormat="0" applyAlignment="0" applyProtection="0"/>
    <xf numFmtId="0" fontId="144" fillId="84" borderId="87" applyNumberFormat="0" applyAlignment="0" applyProtection="0"/>
    <xf numFmtId="0" fontId="161" fillId="0" borderId="0"/>
    <xf numFmtId="0" fontId="161" fillId="0" borderId="0"/>
    <xf numFmtId="0" fontId="161" fillId="0" borderId="0"/>
    <xf numFmtId="0" fontId="161" fillId="0" borderId="0"/>
    <xf numFmtId="0" fontId="161" fillId="0" borderId="0"/>
    <xf numFmtId="0" fontId="161" fillId="0" borderId="0"/>
    <xf numFmtId="0" fontId="161" fillId="0" borderId="0"/>
    <xf numFmtId="0" fontId="161" fillId="0" borderId="0"/>
    <xf numFmtId="0" fontId="161" fillId="0" borderId="0"/>
    <xf numFmtId="0" fontId="161" fillId="0" borderId="0"/>
    <xf numFmtId="0" fontId="24" fillId="0" borderId="0"/>
    <xf numFmtId="0" fontId="24" fillId="0" borderId="0"/>
    <xf numFmtId="0" fontId="24" fillId="0" borderId="0"/>
    <xf numFmtId="0" fontId="12" fillId="0" borderId="0"/>
    <xf numFmtId="0" fontId="24" fillId="0" borderId="0"/>
    <xf numFmtId="0" fontId="24" fillId="0" borderId="0"/>
    <xf numFmtId="0" fontId="24" fillId="0" borderId="0"/>
    <xf numFmtId="0" fontId="24" fillId="0" borderId="0"/>
    <xf numFmtId="0" fontId="24" fillId="0" borderId="0"/>
    <xf numFmtId="0" fontId="11" fillId="0" borderId="0"/>
    <xf numFmtId="0" fontId="10" fillId="0" borderId="0"/>
    <xf numFmtId="0" fontId="162" fillId="0" borderId="0"/>
    <xf numFmtId="0" fontId="9" fillId="58" borderId="0" applyNumberFormat="0" applyBorder="0" applyAlignment="0" applyProtection="0"/>
    <xf numFmtId="0" fontId="9" fillId="57" borderId="0" applyNumberFormat="0" applyBorder="0" applyAlignment="0" applyProtection="0"/>
    <xf numFmtId="0" fontId="9" fillId="56" borderId="0" applyNumberFormat="0" applyBorder="0" applyAlignment="0" applyProtection="0"/>
    <xf numFmtId="0" fontId="162" fillId="0" borderId="0"/>
    <xf numFmtId="0" fontId="162" fillId="0" borderId="0"/>
    <xf numFmtId="0" fontId="9" fillId="0" borderId="0"/>
    <xf numFmtId="0" fontId="9" fillId="59" borderId="0" applyNumberFormat="0" applyBorder="0" applyAlignment="0" applyProtection="0"/>
    <xf numFmtId="0" fontId="9" fillId="60" borderId="0" applyNumberFormat="0" applyBorder="0" applyAlignment="0" applyProtection="0"/>
    <xf numFmtId="0" fontId="9" fillId="61" borderId="0" applyNumberFormat="0" applyBorder="0" applyAlignment="0" applyProtection="0"/>
    <xf numFmtId="0" fontId="9" fillId="62" borderId="0" applyNumberFormat="0" applyBorder="0" applyAlignment="0" applyProtection="0"/>
    <xf numFmtId="0" fontId="9" fillId="63" borderId="0" applyNumberFormat="0" applyBorder="0" applyAlignment="0" applyProtection="0"/>
    <xf numFmtId="0" fontId="9" fillId="64" borderId="0" applyNumberFormat="0" applyBorder="0" applyAlignment="0" applyProtection="0"/>
    <xf numFmtId="0" fontId="9" fillId="65" borderId="0" applyNumberFormat="0" applyBorder="0" applyAlignment="0" applyProtection="0"/>
    <xf numFmtId="0" fontId="9" fillId="66" borderId="0" applyNumberFormat="0" applyBorder="0" applyAlignment="0" applyProtection="0"/>
    <xf numFmtId="0" fontId="9" fillId="67" borderId="0" applyNumberFormat="0" applyBorder="0" applyAlignment="0" applyProtection="0"/>
    <xf numFmtId="0" fontId="162" fillId="0" borderId="0"/>
    <xf numFmtId="0" fontId="162" fillId="0" borderId="0"/>
    <xf numFmtId="0" fontId="162" fillId="0" borderId="0"/>
    <xf numFmtId="0" fontId="162" fillId="0" borderId="0"/>
    <xf numFmtId="0" fontId="144" fillId="84" borderId="87" applyNumberFormat="0" applyAlignment="0" applyProtection="0"/>
    <xf numFmtId="0" fontId="9" fillId="0" borderId="0"/>
    <xf numFmtId="0" fontId="9" fillId="86" borderId="93" applyNumberFormat="0" applyFont="0" applyAlignment="0" applyProtection="0"/>
    <xf numFmtId="0" fontId="162" fillId="0" borderId="0"/>
    <xf numFmtId="0" fontId="144" fillId="84" borderId="87" applyNumberFormat="0" applyAlignment="0" applyProtection="0"/>
    <xf numFmtId="0" fontId="9" fillId="0" borderId="0"/>
    <xf numFmtId="0" fontId="9" fillId="0" borderId="0"/>
    <xf numFmtId="0" fontId="9" fillId="0" borderId="0"/>
    <xf numFmtId="0" fontId="9" fillId="0" borderId="0"/>
    <xf numFmtId="0" fontId="9" fillId="0" borderId="0"/>
    <xf numFmtId="0" fontId="24" fillId="0" borderId="0"/>
    <xf numFmtId="0" fontId="8" fillId="58" borderId="0" applyNumberFormat="0" applyBorder="0" applyAlignment="0" applyProtection="0"/>
    <xf numFmtId="0" fontId="8" fillId="57" borderId="0" applyNumberFormat="0" applyBorder="0" applyAlignment="0" applyProtection="0"/>
    <xf numFmtId="0" fontId="8" fillId="56" borderId="0" applyNumberFormat="0" applyBorder="0" applyAlignment="0" applyProtection="0"/>
    <xf numFmtId="0" fontId="24" fillId="0" borderId="0"/>
    <xf numFmtId="0" fontId="8" fillId="0" borderId="0"/>
    <xf numFmtId="0" fontId="8" fillId="59" borderId="0" applyNumberFormat="0" applyBorder="0" applyAlignment="0" applyProtection="0"/>
    <xf numFmtId="0" fontId="8" fillId="60" borderId="0" applyNumberFormat="0" applyBorder="0" applyAlignment="0" applyProtection="0"/>
    <xf numFmtId="0" fontId="8" fillId="61" borderId="0" applyNumberFormat="0" applyBorder="0" applyAlignment="0" applyProtection="0"/>
    <xf numFmtId="0" fontId="8" fillId="62" borderId="0" applyNumberFormat="0" applyBorder="0" applyAlignment="0" applyProtection="0"/>
    <xf numFmtId="0" fontId="8" fillId="63" borderId="0" applyNumberFormat="0" applyBorder="0" applyAlignment="0" applyProtection="0"/>
    <xf numFmtId="0" fontId="8" fillId="64" borderId="0" applyNumberFormat="0" applyBorder="0" applyAlignment="0" applyProtection="0"/>
    <xf numFmtId="0" fontId="8" fillId="65" borderId="0" applyNumberFormat="0" applyBorder="0" applyAlignment="0" applyProtection="0"/>
    <xf numFmtId="0" fontId="8" fillId="66" borderId="0" applyNumberFormat="0" applyBorder="0" applyAlignment="0" applyProtection="0"/>
    <xf numFmtId="0" fontId="8" fillId="67" borderId="0" applyNumberFormat="0" applyBorder="0" applyAlignment="0" applyProtection="0"/>
    <xf numFmtId="0" fontId="8" fillId="0" borderId="0"/>
    <xf numFmtId="0" fontId="24" fillId="0" borderId="0"/>
    <xf numFmtId="0" fontId="144" fillId="84" borderId="87" applyNumberFormat="0" applyAlignment="0" applyProtection="0"/>
    <xf numFmtId="0" fontId="144" fillId="84" borderId="87" applyNumberFormat="0" applyAlignment="0" applyProtection="0"/>
    <xf numFmtId="0" fontId="24" fillId="0" borderId="0"/>
    <xf numFmtId="0" fontId="24" fillId="0" borderId="0"/>
    <xf numFmtId="0" fontId="8" fillId="86" borderId="93" applyNumberFormat="0" applyFont="0" applyAlignment="0" applyProtection="0"/>
    <xf numFmtId="0" fontId="24" fillId="0" borderId="0"/>
    <xf numFmtId="0" fontId="144" fillId="84" borderId="87" applyNumberFormat="0" applyAlignment="0" applyProtection="0"/>
    <xf numFmtId="0" fontId="24" fillId="0" borderId="0"/>
    <xf numFmtId="0" fontId="24" fillId="0" borderId="0"/>
    <xf numFmtId="0" fontId="8" fillId="0" borderId="0"/>
    <xf numFmtId="0" fontId="8" fillId="0" borderId="0"/>
    <xf numFmtId="0" fontId="24" fillId="0" borderId="0"/>
    <xf numFmtId="0" fontId="24" fillId="0" borderId="0"/>
    <xf numFmtId="0" fontId="24" fillId="0" borderId="0"/>
    <xf numFmtId="0" fontId="7" fillId="0" borderId="0"/>
    <xf numFmtId="0" fontId="24" fillId="0" borderId="0"/>
    <xf numFmtId="0" fontId="24" fillId="0" borderId="0"/>
    <xf numFmtId="0" fontId="24" fillId="0" borderId="0"/>
    <xf numFmtId="0" fontId="163" fillId="0" borderId="0"/>
    <xf numFmtId="0" fontId="163" fillId="0" borderId="0"/>
    <xf numFmtId="0" fontId="163" fillId="0" borderId="0"/>
    <xf numFmtId="0" fontId="6" fillId="56" borderId="0" applyNumberFormat="0" applyBorder="0" applyAlignment="0" applyProtection="0"/>
    <xf numFmtId="0" fontId="163" fillId="0" borderId="0"/>
    <xf numFmtId="0" fontId="6" fillId="0" borderId="0"/>
    <xf numFmtId="0" fontId="6" fillId="57" borderId="0" applyNumberFormat="0" applyBorder="0" applyAlignment="0" applyProtection="0"/>
    <xf numFmtId="0" fontId="6" fillId="58" borderId="0" applyNumberFormat="0" applyBorder="0" applyAlignment="0" applyProtection="0"/>
    <xf numFmtId="0" fontId="6" fillId="59" borderId="0" applyNumberFormat="0" applyBorder="0" applyAlignment="0" applyProtection="0"/>
    <xf numFmtId="0" fontId="163" fillId="0" borderId="0"/>
    <xf numFmtId="0" fontId="163" fillId="0" borderId="0"/>
    <xf numFmtId="0" fontId="163" fillId="0" borderId="0"/>
    <xf numFmtId="0" fontId="163" fillId="0" borderId="0"/>
    <xf numFmtId="0" fontId="6" fillId="60" borderId="0" applyNumberFormat="0" applyBorder="0" applyAlignment="0" applyProtection="0"/>
    <xf numFmtId="0" fontId="6" fillId="61" borderId="0" applyNumberFormat="0" applyBorder="0" applyAlignment="0" applyProtection="0"/>
    <xf numFmtId="0" fontId="6" fillId="62" borderId="0" applyNumberFormat="0" applyBorder="0" applyAlignment="0" applyProtection="0"/>
    <xf numFmtId="0" fontId="6" fillId="63" borderId="0" applyNumberFormat="0" applyBorder="0" applyAlignment="0" applyProtection="0"/>
    <xf numFmtId="0" fontId="6" fillId="64" borderId="0" applyNumberFormat="0" applyBorder="0" applyAlignment="0" applyProtection="0"/>
    <xf numFmtId="0" fontId="6" fillId="65" borderId="0" applyNumberFormat="0" applyBorder="0" applyAlignment="0" applyProtection="0"/>
    <xf numFmtId="0" fontId="6" fillId="66" borderId="0" applyNumberFormat="0" applyBorder="0" applyAlignment="0" applyProtection="0"/>
    <xf numFmtId="0" fontId="6" fillId="67" borderId="0" applyNumberFormat="0" applyBorder="0" applyAlignment="0" applyProtection="0"/>
    <xf numFmtId="0" fontId="144" fillId="84" borderId="87" applyNumberFormat="0" applyAlignment="0" applyProtection="0"/>
    <xf numFmtId="0" fontId="24" fillId="0" borderId="0"/>
    <xf numFmtId="0" fontId="24" fillId="0" borderId="0"/>
    <xf numFmtId="0" fontId="24" fillId="0" borderId="0"/>
    <xf numFmtId="0" fontId="24" fillId="0" borderId="0"/>
    <xf numFmtId="0" fontId="144" fillId="84" borderId="87" applyNumberFormat="0" applyAlignment="0" applyProtection="0"/>
    <xf numFmtId="0" fontId="144" fillId="84" borderId="87" applyNumberFormat="0" applyAlignment="0" applyProtection="0"/>
    <xf numFmtId="0" fontId="6" fillId="86" borderId="93" applyNumberFormat="0" applyFont="0" applyAlignment="0" applyProtection="0"/>
    <xf numFmtId="0" fontId="163" fillId="0" borderId="0"/>
    <xf numFmtId="0" fontId="24" fillId="0" borderId="0"/>
    <xf numFmtId="0" fontId="144" fillId="84" borderId="87" applyNumberFormat="0" applyAlignment="0" applyProtection="0"/>
    <xf numFmtId="0" fontId="24" fillId="0" borderId="0"/>
    <xf numFmtId="0" fontId="24" fillId="0" borderId="0"/>
    <xf numFmtId="0" fontId="24" fillId="0" borderId="0"/>
    <xf numFmtId="0" fontId="24" fillId="0" borderId="0"/>
    <xf numFmtId="0" fontId="164" fillId="0" borderId="0"/>
    <xf numFmtId="0" fontId="5" fillId="0" borderId="0"/>
    <xf numFmtId="0" fontId="164" fillId="0" borderId="0"/>
    <xf numFmtId="0" fontId="164" fillId="0" borderId="0"/>
    <xf numFmtId="0" fontId="164" fillId="0" borderId="0"/>
    <xf numFmtId="0" fontId="164" fillId="0" borderId="0"/>
    <xf numFmtId="0" fontId="164" fillId="0" borderId="0"/>
    <xf numFmtId="0" fontId="164" fillId="0" borderId="0"/>
    <xf numFmtId="0" fontId="4" fillId="0" borderId="0"/>
    <xf numFmtId="0" fontId="3" fillId="0" borderId="0"/>
    <xf numFmtId="0" fontId="172" fillId="0" borderId="0"/>
    <xf numFmtId="0" fontId="2" fillId="0" borderId="0"/>
    <xf numFmtId="0" fontId="175" fillId="0" borderId="0" applyNumberFormat="0" applyFill="0" applyBorder="0" applyAlignment="0" applyProtection="0"/>
    <xf numFmtId="0" fontId="176" fillId="0" borderId="0"/>
    <xf numFmtId="43" fontId="23" fillId="0" borderId="0" applyFont="0" applyFill="0" applyBorder="0" applyAlignment="0" applyProtection="0"/>
    <xf numFmtId="43" fontId="2" fillId="0" borderId="0" applyFont="0" applyFill="0" applyBorder="0" applyAlignment="0" applyProtection="0"/>
    <xf numFmtId="0" fontId="126" fillId="0" borderId="0" applyNumberFormat="0" applyFill="0" applyBorder="0" applyAlignment="0" applyProtection="0">
      <alignment vertical="top"/>
      <protection locked="0"/>
    </xf>
    <xf numFmtId="0" fontId="180" fillId="0" borderId="0"/>
    <xf numFmtId="0" fontId="2" fillId="0" borderId="0"/>
    <xf numFmtId="9" fontId="180" fillId="0" borderId="0" applyFont="0" applyFill="0" applyBorder="0" applyAlignment="0" applyProtection="0"/>
    <xf numFmtId="0" fontId="177" fillId="0" borderId="0"/>
  </cellStyleXfs>
  <cellXfs count="403">
    <xf numFmtId="0" fontId="0" fillId="0" borderId="0" xfId="0"/>
    <xf numFmtId="0" fontId="0" fillId="55" borderId="0" xfId="0" applyFont="1" applyFill="1"/>
    <xf numFmtId="0" fontId="0" fillId="55" borderId="66" xfId="0" applyFont="1" applyFill="1" applyBorder="1"/>
    <xf numFmtId="0" fontId="0" fillId="55" borderId="67" xfId="0" applyFont="1" applyFill="1" applyBorder="1"/>
    <xf numFmtId="0" fontId="0" fillId="53" borderId="0" xfId="0" applyFont="1" applyFill="1" applyAlignment="1">
      <alignment horizontal="center"/>
    </xf>
    <xf numFmtId="0" fontId="0" fillId="55" borderId="69" xfId="0" applyFont="1" applyFill="1" applyBorder="1"/>
    <xf numFmtId="0" fontId="0" fillId="53" borderId="0" xfId="0" applyFont="1" applyFill="1" applyBorder="1" applyAlignment="1">
      <alignment horizontal="center" vertical="center"/>
    </xf>
    <xf numFmtId="0" fontId="0" fillId="53" borderId="0" xfId="0" applyFont="1" applyFill="1" applyBorder="1" applyAlignment="1">
      <alignment horizontal="center" vertical="center" wrapText="1"/>
    </xf>
    <xf numFmtId="0" fontId="0" fillId="55" borderId="0" xfId="0" applyFont="1" applyFill="1" applyAlignment="1">
      <alignment horizontal="center"/>
    </xf>
    <xf numFmtId="0" fontId="0" fillId="55" borderId="70" xfId="0" applyFont="1" applyFill="1" applyBorder="1"/>
    <xf numFmtId="0" fontId="125" fillId="55" borderId="0" xfId="0" applyFont="1" applyFill="1" applyBorder="1" applyAlignment="1">
      <alignment horizontal="center"/>
    </xf>
    <xf numFmtId="0" fontId="0" fillId="55" borderId="0" xfId="0" applyFont="1" applyFill="1" applyBorder="1"/>
    <xf numFmtId="0" fontId="0" fillId="53" borderId="69" xfId="0" applyFont="1" applyFill="1" applyBorder="1" applyAlignment="1">
      <alignment horizontal="center" vertical="center" wrapText="1"/>
    </xf>
    <xf numFmtId="0" fontId="0" fillId="55" borderId="72" xfId="0" applyFont="1" applyFill="1" applyBorder="1"/>
    <xf numFmtId="0" fontId="0" fillId="55" borderId="73" xfId="0" applyFont="1" applyFill="1" applyBorder="1"/>
    <xf numFmtId="0" fontId="0" fillId="55" borderId="74" xfId="0" applyFont="1" applyFill="1" applyBorder="1"/>
    <xf numFmtId="164" fontId="0" fillId="55" borderId="0" xfId="0" applyNumberFormat="1" applyFont="1" applyFill="1" applyAlignment="1">
      <alignment horizontal="center" vertical="center"/>
    </xf>
    <xf numFmtId="164" fontId="0" fillId="55" borderId="69" xfId="0" applyNumberFormat="1" applyFont="1" applyFill="1" applyBorder="1" applyAlignment="1">
      <alignment horizontal="center" vertical="center"/>
    </xf>
    <xf numFmtId="164" fontId="125" fillId="55" borderId="0" xfId="0" applyNumberFormat="1" applyFont="1" applyFill="1" applyAlignment="1">
      <alignment horizontal="center" vertical="center"/>
    </xf>
    <xf numFmtId="164" fontId="125" fillId="55" borderId="0" xfId="0" applyNumberFormat="1" applyFont="1" applyFill="1" applyBorder="1" applyAlignment="1">
      <alignment horizontal="center" vertical="center"/>
    </xf>
    <xf numFmtId="164" fontId="125" fillId="55" borderId="69" xfId="0" applyNumberFormat="1" applyFont="1" applyFill="1" applyBorder="1" applyAlignment="1">
      <alignment horizontal="center" vertical="center"/>
    </xf>
    <xf numFmtId="0" fontId="125" fillId="55" borderId="73" xfId="0" applyFont="1" applyFill="1" applyBorder="1" applyAlignment="1">
      <alignment horizontal="center"/>
    </xf>
    <xf numFmtId="0" fontId="127" fillId="55" borderId="104" xfId="0" applyFont="1" applyFill="1" applyBorder="1"/>
    <xf numFmtId="0" fontId="0" fillId="55" borderId="63" xfId="0" applyFont="1" applyFill="1" applyBorder="1"/>
    <xf numFmtId="0" fontId="0" fillId="55" borderId="105" xfId="0" applyFont="1" applyFill="1" applyBorder="1"/>
    <xf numFmtId="0" fontId="166" fillId="55" borderId="0" xfId="0" applyFont="1" applyFill="1"/>
    <xf numFmtId="164" fontId="0" fillId="55" borderId="56" xfId="0" applyNumberFormat="1" applyFont="1" applyFill="1" applyBorder="1" applyAlignment="1">
      <alignment horizontal="center" vertical="center"/>
    </xf>
    <xf numFmtId="164" fontId="0" fillId="55" borderId="120" xfId="0" applyNumberFormat="1" applyFont="1" applyFill="1" applyBorder="1" applyAlignment="1">
      <alignment horizontal="center" vertical="center"/>
    </xf>
    <xf numFmtId="0" fontId="124" fillId="55" borderId="0" xfId="0" applyFont="1" applyFill="1"/>
    <xf numFmtId="164" fontId="0" fillId="54" borderId="0" xfId="0" applyNumberFormat="1" applyFont="1" applyFill="1" applyAlignment="1">
      <alignment horizontal="center" vertical="center"/>
    </xf>
    <xf numFmtId="164" fontId="0" fillId="54" borderId="0" xfId="0" applyNumberFormat="1" applyFont="1" applyFill="1" applyBorder="1" applyAlignment="1">
      <alignment horizontal="center" vertical="center"/>
    </xf>
    <xf numFmtId="164" fontId="0" fillId="54" borderId="69" xfId="0" applyNumberFormat="1" applyFont="1" applyFill="1" applyBorder="1" applyAlignment="1">
      <alignment horizontal="center" vertical="center"/>
    </xf>
    <xf numFmtId="164" fontId="183" fillId="51" borderId="48" xfId="2" applyNumberFormat="1" applyFont="1" applyFill="1" applyBorder="1" applyAlignment="1">
      <alignment horizontal="centerContinuous" vertical="top" wrapText="1"/>
    </xf>
    <xf numFmtId="0" fontId="166" fillId="28" borderId="35" xfId="340" applyFont="1" applyFill="1" applyBorder="1"/>
    <xf numFmtId="164" fontId="183" fillId="51" borderId="49" xfId="2" applyNumberFormat="1" applyFont="1" applyFill="1" applyBorder="1" applyAlignment="1">
      <alignment horizontal="center" vertical="top" wrapText="1"/>
    </xf>
    <xf numFmtId="164" fontId="183" fillId="51" borderId="50" xfId="2" applyNumberFormat="1" applyFont="1" applyFill="1" applyBorder="1" applyAlignment="1">
      <alignment horizontal="center" vertical="top" wrapText="1"/>
    </xf>
    <xf numFmtId="0" fontId="166" fillId="28" borderId="0" xfId="340" applyFont="1" applyFill="1"/>
    <xf numFmtId="164" fontId="183" fillId="28" borderId="0" xfId="2" applyNumberFormat="1" applyFont="1" applyFill="1" applyBorder="1" applyAlignment="1">
      <alignment horizontal="centerContinuous" vertical="top" wrapText="1"/>
    </xf>
    <xf numFmtId="0" fontId="166" fillId="28" borderId="0" xfId="340" applyFont="1" applyFill="1" applyBorder="1"/>
    <xf numFmtId="164" fontId="165" fillId="51" borderId="36" xfId="2" applyNumberFormat="1" applyFont="1" applyFill="1" applyBorder="1" applyAlignment="1">
      <alignment vertical="center" wrapText="1"/>
    </xf>
    <xf numFmtId="0" fontId="166" fillId="51" borderId="0" xfId="0" applyFont="1" applyFill="1" applyBorder="1" applyAlignment="1">
      <alignment horizontal="centerContinuous" vertical="center" wrapText="1"/>
    </xf>
    <xf numFmtId="0" fontId="166" fillId="51" borderId="0" xfId="340" applyFont="1" applyFill="1" applyBorder="1" applyAlignment="1">
      <alignment vertical="center" wrapText="1"/>
    </xf>
    <xf numFmtId="0" fontId="166" fillId="51" borderId="37" xfId="0" applyFont="1" applyFill="1" applyBorder="1" applyAlignment="1">
      <alignment horizontal="centerContinuous" vertical="center" wrapText="1"/>
    </xf>
    <xf numFmtId="164" fontId="165" fillId="51" borderId="37" xfId="2" applyNumberFormat="1" applyFont="1" applyFill="1" applyBorder="1" applyAlignment="1">
      <alignment horizontal="centerContinuous" vertical="center" wrapText="1"/>
    </xf>
    <xf numFmtId="0" fontId="166" fillId="51" borderId="60" xfId="0" applyFont="1" applyFill="1" applyBorder="1" applyAlignment="1">
      <alignment horizontal="centerContinuous" vertical="center" wrapText="1"/>
    </xf>
    <xf numFmtId="0" fontId="166" fillId="51" borderId="38" xfId="0" applyFont="1" applyFill="1" applyBorder="1" applyAlignment="1">
      <alignment horizontal="centerContinuous" vertical="center" wrapText="1"/>
    </xf>
    <xf numFmtId="0" fontId="166" fillId="28" borderId="0" xfId="340" applyFont="1" applyFill="1" applyAlignment="1">
      <alignment vertical="center"/>
    </xf>
    <xf numFmtId="0" fontId="166" fillId="28" borderId="0" xfId="340" applyFont="1" applyFill="1" applyBorder="1" applyAlignment="1">
      <alignment horizontal="centerContinuous" vertical="center" wrapText="1"/>
    </xf>
    <xf numFmtId="0" fontId="166" fillId="28" borderId="0" xfId="340" applyFont="1" applyFill="1" applyBorder="1" applyAlignment="1">
      <alignment vertical="center"/>
    </xf>
    <xf numFmtId="0" fontId="166" fillId="28" borderId="0" xfId="340" applyFont="1" applyFill="1" applyBorder="1" applyAlignment="1">
      <alignment vertical="center" wrapText="1"/>
    </xf>
    <xf numFmtId="0" fontId="166" fillId="28" borderId="0" xfId="340" applyFont="1" applyFill="1" applyBorder="1" applyAlignment="1">
      <alignment horizontal="left" vertical="center"/>
    </xf>
    <xf numFmtId="164" fontId="153" fillId="51" borderId="36" xfId="2" applyNumberFormat="1" applyFont="1" applyFill="1" applyBorder="1" applyAlignment="1">
      <alignment horizontal="center" wrapText="1"/>
    </xf>
    <xf numFmtId="2" fontId="153" fillId="51" borderId="0" xfId="340" applyNumberFormat="1" applyFont="1" applyFill="1" applyBorder="1" applyAlignment="1">
      <alignment horizontal="center" wrapText="1"/>
    </xf>
    <xf numFmtId="2" fontId="153" fillId="53" borderId="0" xfId="340" applyNumberFormat="1" applyFont="1" applyFill="1" applyBorder="1" applyAlignment="1">
      <alignment horizontal="center" wrapText="1"/>
    </xf>
    <xf numFmtId="2" fontId="96" fillId="53" borderId="0" xfId="340" applyNumberFormat="1" applyFont="1" applyFill="1" applyBorder="1" applyAlignment="1">
      <alignment horizontal="center" wrapText="1"/>
    </xf>
    <xf numFmtId="0" fontId="96" fillId="53" borderId="0" xfId="340" applyFont="1" applyFill="1" applyBorder="1" applyAlignment="1">
      <alignment horizontal="center" wrapText="1"/>
    </xf>
    <xf numFmtId="2" fontId="96" fillId="51" borderId="0" xfId="340" applyNumberFormat="1" applyFont="1" applyFill="1" applyBorder="1" applyAlignment="1">
      <alignment horizontal="center" wrapText="1"/>
    </xf>
    <xf numFmtId="2" fontId="96" fillId="51" borderId="44" xfId="340" applyNumberFormat="1" applyFont="1" applyFill="1" applyBorder="1" applyAlignment="1">
      <alignment horizontal="center" wrapText="1"/>
    </xf>
    <xf numFmtId="0" fontId="166" fillId="28" borderId="0" xfId="340" applyFont="1" applyFill="1" applyAlignment="1">
      <alignment horizontal="center"/>
    </xf>
    <xf numFmtId="0" fontId="96" fillId="28" borderId="0" xfId="340" applyFont="1" applyFill="1" applyBorder="1" applyAlignment="1">
      <alignment horizontal="center" wrapText="1"/>
    </xf>
    <xf numFmtId="0" fontId="166" fillId="28" borderId="0" xfId="340" applyFont="1" applyFill="1" applyBorder="1" applyAlignment="1">
      <alignment horizontal="center"/>
    </xf>
    <xf numFmtId="0" fontId="96" fillId="28" borderId="0" xfId="340" applyFont="1" applyFill="1" applyBorder="1" applyAlignment="1">
      <alignment horizontal="center"/>
    </xf>
    <xf numFmtId="2" fontId="153" fillId="28" borderId="0" xfId="340" applyNumberFormat="1" applyFont="1" applyFill="1" applyBorder="1" applyAlignment="1">
      <alignment horizontal="center" wrapText="1"/>
    </xf>
    <xf numFmtId="164" fontId="153" fillId="51" borderId="36" xfId="2" applyNumberFormat="1" applyFont="1" applyFill="1" applyBorder="1" applyAlignment="1">
      <alignment horizontal="left" wrapText="1"/>
    </xf>
    <xf numFmtId="2" fontId="153" fillId="51" borderId="0" xfId="340" quotePrefix="1" applyNumberFormat="1" applyFont="1" applyFill="1" applyBorder="1" applyAlignment="1">
      <alignment horizontal="center" wrapText="1"/>
    </xf>
    <xf numFmtId="0" fontId="96" fillId="51" borderId="0" xfId="340" applyFont="1" applyFill="1" applyBorder="1" applyAlignment="1">
      <alignment horizontal="center" wrapText="1"/>
    </xf>
    <xf numFmtId="2" fontId="96" fillId="51" borderId="0" xfId="340" quotePrefix="1" applyNumberFormat="1" applyFont="1" applyFill="1" applyBorder="1" applyAlignment="1">
      <alignment horizontal="center" wrapText="1"/>
    </xf>
    <xf numFmtId="2" fontId="96" fillId="51" borderId="38" xfId="340" applyNumberFormat="1" applyFont="1" applyFill="1" applyBorder="1" applyAlignment="1">
      <alignment horizontal="center" wrapText="1"/>
    </xf>
    <xf numFmtId="0" fontId="96" fillId="51" borderId="0" xfId="0" applyFont="1" applyFill="1" applyBorder="1" applyAlignment="1">
      <alignment horizontal="center" vertical="center" wrapText="1"/>
    </xf>
    <xf numFmtId="0" fontId="96" fillId="51" borderId="0" xfId="0" applyFont="1" applyFill="1" applyBorder="1" applyAlignment="1">
      <alignment horizontal="centerContinuous" vertical="center" wrapText="1"/>
    </xf>
    <xf numFmtId="2" fontId="153" fillId="51" borderId="0" xfId="340" applyNumberFormat="1" applyFont="1" applyFill="1" applyBorder="1" applyAlignment="1">
      <alignment horizontal="right" wrapText="1"/>
    </xf>
    <xf numFmtId="0" fontId="96" fillId="51" borderId="0" xfId="340" applyFont="1" applyFill="1" applyBorder="1" applyAlignment="1">
      <alignment horizontal="right" wrapText="1"/>
    </xf>
    <xf numFmtId="2" fontId="153" fillId="51" borderId="38" xfId="340" applyNumberFormat="1" applyFont="1" applyFill="1" applyBorder="1" applyAlignment="1">
      <alignment horizontal="right" wrapText="1"/>
    </xf>
    <xf numFmtId="0" fontId="166" fillId="28" borderId="0" xfId="340" applyFont="1" applyFill="1" applyAlignment="1">
      <alignment horizontal="right"/>
    </xf>
    <xf numFmtId="0" fontId="96" fillId="28" borderId="0" xfId="340" applyFont="1" applyFill="1" applyBorder="1" applyAlignment="1">
      <alignment horizontal="right" wrapText="1"/>
    </xf>
    <xf numFmtId="0" fontId="166" fillId="28" borderId="0" xfId="340" applyFont="1" applyFill="1" applyBorder="1" applyAlignment="1">
      <alignment horizontal="right"/>
    </xf>
    <xf numFmtId="0" fontId="23" fillId="28" borderId="0" xfId="340" applyFont="1" applyFill="1" applyBorder="1" applyAlignment="1">
      <alignment horizontal="right" wrapText="1"/>
    </xf>
    <xf numFmtId="0" fontId="96" fillId="51" borderId="37" xfId="0" applyFont="1" applyFill="1" applyBorder="1" applyAlignment="1">
      <alignment horizontal="center" vertical="center" wrapText="1"/>
    </xf>
    <xf numFmtId="0" fontId="96" fillId="51" borderId="37" xfId="0" applyFont="1" applyFill="1" applyBorder="1" applyAlignment="1">
      <alignment horizontal="centerContinuous" vertical="center" wrapText="1"/>
    </xf>
    <xf numFmtId="2" fontId="153" fillId="51" borderId="37" xfId="340" applyNumberFormat="1" applyFont="1" applyFill="1" applyBorder="1" applyAlignment="1">
      <alignment horizontal="right" wrapText="1"/>
    </xf>
    <xf numFmtId="0" fontId="96" fillId="51" borderId="37" xfId="340" applyFont="1" applyFill="1" applyBorder="1" applyAlignment="1">
      <alignment horizontal="right" wrapText="1"/>
    </xf>
    <xf numFmtId="2" fontId="153" fillId="51" borderId="40" xfId="340" applyNumberFormat="1" applyFont="1" applyFill="1" applyBorder="1" applyAlignment="1">
      <alignment horizontal="right" wrapText="1"/>
    </xf>
    <xf numFmtId="2" fontId="153" fillId="51" borderId="41" xfId="340" applyNumberFormat="1" applyFont="1" applyFill="1" applyBorder="1" applyAlignment="1">
      <alignment horizontal="right" wrapText="1"/>
    </xf>
    <xf numFmtId="0" fontId="153" fillId="28" borderId="42" xfId="0" applyFont="1" applyFill="1" applyBorder="1" applyAlignment="1">
      <alignment horizontal="right"/>
    </xf>
    <xf numFmtId="164" fontId="96" fillId="52" borderId="0" xfId="340" applyNumberFormat="1" applyFont="1" applyFill="1" applyBorder="1" applyAlignment="1">
      <alignment horizontal="center" vertical="center" wrapText="1"/>
    </xf>
    <xf numFmtId="164" fontId="153" fillId="52" borderId="0" xfId="340" applyNumberFormat="1" applyFont="1" applyFill="1" applyBorder="1" applyAlignment="1">
      <alignment horizontal="center" vertical="center" wrapText="1"/>
    </xf>
    <xf numFmtId="164" fontId="153" fillId="28" borderId="0" xfId="2" quotePrefix="1" applyNumberFormat="1" applyFont="1" applyFill="1" applyBorder="1" applyAlignment="1">
      <alignment horizontal="center" vertical="center"/>
    </xf>
    <xf numFmtId="164" fontId="153" fillId="28" borderId="0" xfId="2" applyNumberFormat="1" applyFont="1" applyFill="1" applyBorder="1" applyAlignment="1">
      <alignment horizontal="center" vertical="center"/>
    </xf>
    <xf numFmtId="2" fontId="153" fillId="28" borderId="0" xfId="340" applyNumberFormat="1" applyFont="1" applyFill="1" applyBorder="1" applyAlignment="1">
      <alignment horizontal="right" vertical="center" wrapText="1"/>
    </xf>
    <xf numFmtId="0" fontId="96" fillId="28" borderId="0" xfId="340" applyFont="1" applyFill="1" applyBorder="1" applyAlignment="1">
      <alignment horizontal="right" vertical="center" wrapText="1"/>
    </xf>
    <xf numFmtId="2" fontId="153" fillId="28" borderId="0" xfId="340" applyNumberFormat="1" applyFont="1" applyFill="1" applyBorder="1" applyAlignment="1">
      <alignment horizontal="center" vertical="center" wrapText="1"/>
    </xf>
    <xf numFmtId="0" fontId="166" fillId="28" borderId="35" xfId="340" applyFont="1" applyFill="1" applyBorder="1" applyAlignment="1">
      <alignment vertical="center"/>
    </xf>
    <xf numFmtId="164" fontId="153" fillId="52" borderId="36" xfId="340" applyNumberFormat="1" applyFont="1" applyFill="1" applyBorder="1" applyAlignment="1">
      <alignment horizontal="center" vertical="center" wrapText="1"/>
    </xf>
    <xf numFmtId="2" fontId="153" fillId="28" borderId="38" xfId="340" applyNumberFormat="1" applyFont="1" applyFill="1" applyBorder="1" applyAlignment="1">
      <alignment horizontal="center" vertical="center" wrapText="1"/>
    </xf>
    <xf numFmtId="0" fontId="153" fillId="28" borderId="43" xfId="0" applyFont="1" applyFill="1" applyBorder="1" applyAlignment="1">
      <alignment horizontal="right"/>
    </xf>
    <xf numFmtId="164" fontId="153" fillId="54" borderId="57" xfId="2" applyNumberFormat="1" applyFont="1" applyFill="1" applyBorder="1" applyAlignment="1">
      <alignment horizontal="center" vertical="center"/>
    </xf>
    <xf numFmtId="0" fontId="166" fillId="52" borderId="0" xfId="340" applyFont="1" applyFill="1" applyAlignment="1">
      <alignment horizontal="right"/>
    </xf>
    <xf numFmtId="164" fontId="153" fillId="52" borderId="43" xfId="2" applyNumberFormat="1" applyFont="1" applyFill="1" applyBorder="1" applyAlignment="1">
      <alignment horizontal="right"/>
    </xf>
    <xf numFmtId="164" fontId="96" fillId="28" borderId="0" xfId="340" applyNumberFormat="1" applyFont="1" applyFill="1" applyBorder="1" applyAlignment="1">
      <alignment horizontal="right" wrapText="1"/>
    </xf>
    <xf numFmtId="164" fontId="96" fillId="28" borderId="0" xfId="340" applyNumberFormat="1" applyFont="1" applyFill="1" applyBorder="1" applyAlignment="1">
      <alignment horizontal="left" indent="1"/>
    </xf>
    <xf numFmtId="164" fontId="96" fillId="28" borderId="0" xfId="340" applyNumberFormat="1" applyFont="1" applyFill="1" applyBorder="1" applyAlignment="1">
      <alignment horizontal="left" wrapText="1" indent="1"/>
    </xf>
    <xf numFmtId="164" fontId="166" fillId="28" borderId="0" xfId="340" applyNumberFormat="1" applyFont="1" applyFill="1" applyBorder="1" applyAlignment="1">
      <alignment horizontal="right"/>
    </xf>
    <xf numFmtId="0" fontId="166" fillId="52" borderId="0" xfId="340" applyFont="1" applyFill="1" applyBorder="1" applyAlignment="1">
      <alignment horizontal="right"/>
    </xf>
    <xf numFmtId="164" fontId="153" fillId="28" borderId="0" xfId="0" applyNumberFormat="1" applyFont="1" applyFill="1" applyBorder="1" applyAlignment="1">
      <alignment horizontal="left" vertical="center" indent="1"/>
    </xf>
    <xf numFmtId="0" fontId="166" fillId="52" borderId="0" xfId="340" applyFont="1" applyFill="1"/>
    <xf numFmtId="2" fontId="153" fillId="28" borderId="43" xfId="340" applyNumberFormat="1" applyFont="1" applyFill="1" applyBorder="1" applyAlignment="1">
      <alignment horizontal="right" vertical="center"/>
    </xf>
    <xf numFmtId="164" fontId="153" fillId="28" borderId="0" xfId="340" applyNumberFormat="1" applyFont="1" applyFill="1" applyBorder="1" applyAlignment="1">
      <alignment horizontal="center" vertical="center"/>
    </xf>
    <xf numFmtId="164" fontId="153" fillId="28" borderId="0" xfId="358" applyNumberFormat="1" applyFont="1" applyFill="1" applyBorder="1" applyAlignment="1">
      <alignment horizontal="center" vertical="center"/>
    </xf>
    <xf numFmtId="164" fontId="96" fillId="28" borderId="0" xfId="340" applyNumberFormat="1" applyFont="1" applyFill="1" applyBorder="1" applyAlignment="1">
      <alignment horizontal="center" vertical="center"/>
    </xf>
    <xf numFmtId="164" fontId="166" fillId="28" borderId="0" xfId="340" applyNumberFormat="1" applyFont="1" applyFill="1"/>
    <xf numFmtId="164" fontId="184" fillId="28" borderId="0" xfId="2" applyNumberFormat="1" applyFont="1" applyFill="1" applyBorder="1" applyAlignment="1">
      <alignment horizontal="center" vertical="center"/>
    </xf>
    <xf numFmtId="2" fontId="153" fillId="54" borderId="43" xfId="340" applyNumberFormat="1" applyFont="1" applyFill="1" applyBorder="1" applyAlignment="1">
      <alignment horizontal="right" vertical="center"/>
    </xf>
    <xf numFmtId="164" fontId="153" fillId="54" borderId="0" xfId="340" applyNumberFormat="1" applyFont="1" applyFill="1" applyBorder="1" applyAlignment="1">
      <alignment horizontal="center" vertical="center"/>
    </xf>
    <xf numFmtId="164" fontId="153" fillId="54" borderId="0" xfId="2" applyNumberFormat="1" applyFont="1" applyFill="1" applyBorder="1" applyAlignment="1">
      <alignment horizontal="center" vertical="center"/>
    </xf>
    <xf numFmtId="164" fontId="96" fillId="54" borderId="0" xfId="340" applyNumberFormat="1" applyFont="1" applyFill="1" applyBorder="1" applyAlignment="1">
      <alignment horizontal="center" vertical="center"/>
    </xf>
    <xf numFmtId="0" fontId="166" fillId="54" borderId="35" xfId="340" applyFont="1" applyFill="1" applyBorder="1" applyAlignment="1">
      <alignment vertical="center"/>
    </xf>
    <xf numFmtId="164" fontId="166" fillId="54" borderId="0" xfId="340" applyNumberFormat="1" applyFont="1" applyFill="1"/>
    <xf numFmtId="164" fontId="96" fillId="54" borderId="0" xfId="340" applyNumberFormat="1" applyFont="1" applyFill="1" applyBorder="1" applyAlignment="1">
      <alignment horizontal="right" wrapText="1"/>
    </xf>
    <xf numFmtId="0" fontId="166" fillId="54" borderId="0" xfId="340" applyFont="1" applyFill="1" applyBorder="1"/>
    <xf numFmtId="164" fontId="96" fillId="54" borderId="0" xfId="340" applyNumberFormat="1" applyFont="1" applyFill="1" applyBorder="1" applyAlignment="1">
      <alignment horizontal="left" indent="1"/>
    </xf>
    <xf numFmtId="164" fontId="153" fillId="54" borderId="0" xfId="0" applyNumberFormat="1" applyFont="1" applyFill="1" applyBorder="1" applyAlignment="1">
      <alignment horizontal="left" vertical="center" indent="1"/>
    </xf>
    <xf numFmtId="164" fontId="166" fillId="54" borderId="0" xfId="340" applyNumberFormat="1" applyFont="1" applyFill="1" applyBorder="1" applyAlignment="1">
      <alignment horizontal="right"/>
    </xf>
    <xf numFmtId="0" fontId="166" fillId="54" borderId="0" xfId="340" applyFont="1" applyFill="1"/>
    <xf numFmtId="178" fontId="166" fillId="54" borderId="0" xfId="527" applyNumberFormat="1" applyFont="1" applyFill="1" applyBorder="1"/>
    <xf numFmtId="164" fontId="166" fillId="54" borderId="0" xfId="340" applyNumberFormat="1" applyFont="1" applyFill="1" applyBorder="1"/>
    <xf numFmtId="2" fontId="153" fillId="54" borderId="36" xfId="340" applyNumberFormat="1" applyFont="1" applyFill="1" applyBorder="1" applyAlignment="1">
      <alignment horizontal="right" vertical="center"/>
    </xf>
    <xf numFmtId="164" fontId="96" fillId="52" borderId="114" xfId="340" applyNumberFormat="1" applyFont="1" applyFill="1" applyBorder="1" applyAlignment="1">
      <alignment horizontal="center" vertical="center" wrapText="1"/>
    </xf>
    <xf numFmtId="164" fontId="153" fillId="54" borderId="0" xfId="340" applyNumberFormat="1" applyFont="1" applyFill="1" applyBorder="1" applyAlignment="1">
      <alignment horizontal="right" wrapText="1"/>
    </xf>
    <xf numFmtId="164" fontId="153" fillId="54" borderId="0" xfId="340" applyNumberFormat="1" applyFont="1" applyFill="1" applyBorder="1"/>
    <xf numFmtId="164" fontId="153" fillId="54" borderId="0" xfId="340" applyNumberFormat="1" applyFont="1" applyFill="1" applyBorder="1" applyAlignment="1">
      <alignment horizontal="left" indent="1"/>
    </xf>
    <xf numFmtId="164" fontId="153" fillId="54" borderId="0" xfId="340" applyNumberFormat="1" applyFont="1" applyFill="1" applyBorder="1" applyAlignment="1">
      <alignment horizontal="left" vertical="center" wrapText="1" indent="1"/>
    </xf>
    <xf numFmtId="0" fontId="165" fillId="54" borderId="0" xfId="340" applyFont="1" applyFill="1"/>
    <xf numFmtId="164" fontId="153" fillId="54" borderId="0" xfId="358" applyNumberFormat="1" applyFont="1" applyFill="1" applyBorder="1" applyAlignment="1">
      <alignment horizontal="center" vertical="center"/>
    </xf>
    <xf numFmtId="0" fontId="165" fillId="54" borderId="35" xfId="340" applyFont="1" applyFill="1" applyBorder="1" applyAlignment="1">
      <alignment vertical="center"/>
    </xf>
    <xf numFmtId="164" fontId="185" fillId="54" borderId="0" xfId="340" applyNumberFormat="1" applyFont="1" applyFill="1" applyBorder="1"/>
    <xf numFmtId="164" fontId="186" fillId="54" borderId="0" xfId="340" applyNumberFormat="1" applyFont="1" applyFill="1" applyBorder="1" applyAlignment="1">
      <alignment horizontal="left" indent="1"/>
    </xf>
    <xf numFmtId="164" fontId="187" fillId="54" borderId="0" xfId="340" applyNumberFormat="1" applyFont="1" applyFill="1" applyBorder="1" applyAlignment="1">
      <alignment horizontal="left" indent="1"/>
    </xf>
    <xf numFmtId="164" fontId="186" fillId="54" borderId="0" xfId="340" applyNumberFormat="1" applyFont="1" applyFill="1" applyBorder="1" applyAlignment="1">
      <alignment horizontal="left" vertical="center" wrapText="1" indent="1"/>
    </xf>
    <xf numFmtId="1" fontId="165" fillId="54" borderId="35" xfId="340" applyNumberFormat="1" applyFont="1" applyFill="1" applyBorder="1" applyAlignment="1">
      <alignment vertical="center"/>
    </xf>
    <xf numFmtId="2" fontId="153" fillId="28" borderId="0" xfId="340" applyNumberFormat="1" applyFont="1" applyFill="1" applyBorder="1" applyAlignment="1">
      <alignment horizontal="center" vertical="center"/>
    </xf>
    <xf numFmtId="164" fontId="153" fillId="28" borderId="114" xfId="2" applyNumberFormat="1" applyFont="1" applyFill="1" applyBorder="1" applyAlignment="1">
      <alignment horizontal="center" vertical="center"/>
    </xf>
    <xf numFmtId="164" fontId="153" fillId="54" borderId="36" xfId="2" applyNumberFormat="1" applyFont="1" applyFill="1" applyBorder="1" applyAlignment="1">
      <alignment horizontal="center" vertical="center"/>
    </xf>
    <xf numFmtId="2" fontId="153" fillId="54" borderId="0" xfId="2" applyNumberFormat="1" applyFont="1" applyFill="1" applyBorder="1" applyAlignment="1">
      <alignment horizontal="center" vertical="center"/>
    </xf>
    <xf numFmtId="164" fontId="153" fillId="54" borderId="38" xfId="2" applyNumberFormat="1" applyFont="1" applyFill="1" applyBorder="1" applyAlignment="1">
      <alignment horizontal="center" vertical="center"/>
    </xf>
    <xf numFmtId="2" fontId="153" fillId="54" borderId="0" xfId="340" applyNumberFormat="1" applyFont="1" applyFill="1" applyBorder="1" applyAlignment="1">
      <alignment horizontal="center" vertical="center"/>
    </xf>
    <xf numFmtId="2" fontId="179" fillId="54" borderId="36" xfId="340" applyNumberFormat="1" applyFont="1" applyFill="1" applyBorder="1" applyAlignment="1">
      <alignment horizontal="right" vertical="center"/>
    </xf>
    <xf numFmtId="164" fontId="188" fillId="54" borderId="0" xfId="2" applyNumberFormat="1" applyFont="1" applyFill="1" applyBorder="1" applyAlignment="1">
      <alignment horizontal="center" vertical="center"/>
    </xf>
    <xf numFmtId="1" fontId="165" fillId="54" borderId="38" xfId="340" applyNumberFormat="1" applyFont="1" applyFill="1" applyBorder="1" applyAlignment="1">
      <alignment vertical="center"/>
    </xf>
    <xf numFmtId="0" fontId="166" fillId="54" borderId="61" xfId="340" applyFont="1" applyFill="1" applyBorder="1"/>
    <xf numFmtId="178" fontId="185" fillId="54" borderId="0" xfId="527" applyNumberFormat="1" applyFont="1" applyFill="1" applyBorder="1"/>
    <xf numFmtId="2" fontId="153" fillId="54" borderId="96" xfId="340" applyNumberFormat="1" applyFont="1" applyFill="1" applyBorder="1" applyAlignment="1">
      <alignment horizontal="right" vertical="center"/>
    </xf>
    <xf numFmtId="164" fontId="153" fillId="28" borderId="99" xfId="2" applyNumberFormat="1" applyFont="1" applyFill="1" applyBorder="1" applyAlignment="1">
      <alignment horizontal="center" vertical="center"/>
    </xf>
    <xf numFmtId="164" fontId="153" fillId="28" borderId="97" xfId="2" applyNumberFormat="1" applyFont="1" applyFill="1" applyBorder="1" applyAlignment="1">
      <alignment horizontal="center" vertical="center"/>
    </xf>
    <xf numFmtId="164" fontId="153" fillId="54" borderId="97" xfId="2" applyNumberFormat="1" applyFont="1" applyFill="1" applyBorder="1" applyAlignment="1">
      <alignment horizontal="center" vertical="center"/>
    </xf>
    <xf numFmtId="164" fontId="153" fillId="54" borderId="97" xfId="358" applyNumberFormat="1" applyFont="1" applyFill="1" applyBorder="1" applyAlignment="1">
      <alignment horizontal="center" vertical="center"/>
    </xf>
    <xf numFmtId="164" fontId="188" fillId="54" borderId="97" xfId="2" applyNumberFormat="1" applyFont="1" applyFill="1" applyBorder="1" applyAlignment="1">
      <alignment horizontal="center" vertical="center"/>
    </xf>
    <xf numFmtId="164" fontId="153" fillId="54" borderId="103" xfId="2" applyNumberFormat="1" applyFont="1" applyFill="1" applyBorder="1" applyAlignment="1">
      <alignment horizontal="center" vertical="center"/>
    </xf>
    <xf numFmtId="164" fontId="153" fillId="54" borderId="97" xfId="340" applyNumberFormat="1" applyFont="1" applyFill="1" applyBorder="1" applyAlignment="1">
      <alignment horizontal="center" vertical="center" wrapText="1"/>
    </xf>
    <xf numFmtId="164" fontId="153" fillId="54" borderId="97" xfId="340" applyNumberFormat="1" applyFont="1" applyFill="1" applyBorder="1" applyAlignment="1">
      <alignment horizontal="center" vertical="center"/>
    </xf>
    <xf numFmtId="164" fontId="153" fillId="54" borderId="98" xfId="340" applyNumberFormat="1" applyFont="1" applyFill="1" applyBorder="1" applyAlignment="1">
      <alignment horizontal="center" vertical="center"/>
    </xf>
    <xf numFmtId="164" fontId="153" fillId="54" borderId="100" xfId="2" applyNumberFormat="1" applyFont="1" applyFill="1" applyBorder="1" applyAlignment="1">
      <alignment horizontal="center" vertical="center"/>
    </xf>
    <xf numFmtId="2" fontId="188" fillId="54" borderId="107" xfId="340" applyNumberFormat="1" applyFont="1" applyFill="1" applyBorder="1" applyAlignment="1">
      <alignment horizontal="right" vertical="center"/>
    </xf>
    <xf numFmtId="164" fontId="188" fillId="28" borderId="0" xfId="2" applyNumberFormat="1" applyFont="1" applyFill="1" applyBorder="1" applyAlignment="1">
      <alignment horizontal="center" vertical="center"/>
    </xf>
    <xf numFmtId="164" fontId="188" fillId="54" borderId="0" xfId="340" applyNumberFormat="1" applyFont="1" applyFill="1" applyBorder="1" applyAlignment="1">
      <alignment horizontal="center" vertical="center" wrapText="1"/>
    </xf>
    <xf numFmtId="164" fontId="188" fillId="54" borderId="0" xfId="340" applyNumberFormat="1" applyFont="1" applyFill="1" applyBorder="1" applyAlignment="1">
      <alignment horizontal="center" vertical="center"/>
    </xf>
    <xf numFmtId="164" fontId="188" fillId="54" borderId="38" xfId="340" applyNumberFormat="1" applyFont="1" applyFill="1" applyBorder="1" applyAlignment="1">
      <alignment horizontal="center" vertical="center"/>
    </xf>
    <xf numFmtId="164" fontId="188" fillId="54" borderId="121" xfId="340" applyNumberFormat="1" applyFont="1" applyFill="1" applyBorder="1" applyAlignment="1">
      <alignment horizontal="center" vertical="center"/>
    </xf>
    <xf numFmtId="164" fontId="188" fillId="54" borderId="122" xfId="340" applyNumberFormat="1" applyFont="1" applyFill="1" applyBorder="1" applyAlignment="1">
      <alignment horizontal="center" vertical="center"/>
    </xf>
    <xf numFmtId="164" fontId="188" fillId="54" borderId="57" xfId="340" applyNumberFormat="1" applyFont="1" applyFill="1" applyBorder="1" applyAlignment="1">
      <alignment horizontal="center" vertical="center"/>
    </xf>
    <xf numFmtId="178" fontId="166" fillId="54" borderId="0" xfId="527" applyNumberFormat="1" applyFont="1" applyFill="1"/>
    <xf numFmtId="164" fontId="188" fillId="54" borderId="36" xfId="340" applyNumberFormat="1" applyFont="1" applyFill="1" applyBorder="1" applyAlignment="1">
      <alignment horizontal="center" vertical="center"/>
    </xf>
    <xf numFmtId="164" fontId="188" fillId="28" borderId="114" xfId="2" applyNumberFormat="1" applyFont="1" applyFill="1" applyBorder="1" applyAlignment="1">
      <alignment horizontal="center" vertical="center"/>
    </xf>
    <xf numFmtId="2" fontId="188" fillId="54" borderId="125" xfId="340" applyNumberFormat="1" applyFont="1" applyFill="1" applyBorder="1" applyAlignment="1">
      <alignment horizontal="right" vertical="center"/>
    </xf>
    <xf numFmtId="164" fontId="188" fillId="28" borderId="106" xfId="2" applyNumberFormat="1" applyFont="1" applyFill="1" applyBorder="1" applyAlignment="1">
      <alignment horizontal="center" vertical="center"/>
    </xf>
    <xf numFmtId="164" fontId="188" fillId="28" borderId="55" xfId="2" applyNumberFormat="1" applyFont="1" applyFill="1" applyBorder="1" applyAlignment="1">
      <alignment horizontal="center" vertical="center"/>
    </xf>
    <xf numFmtId="164" fontId="188" fillId="54" borderId="55" xfId="2" applyNumberFormat="1" applyFont="1" applyFill="1" applyBorder="1" applyAlignment="1">
      <alignment horizontal="center" vertical="center"/>
    </xf>
    <xf numFmtId="164" fontId="188" fillId="54" borderId="55" xfId="340" applyNumberFormat="1" applyFont="1" applyFill="1" applyBorder="1" applyAlignment="1">
      <alignment horizontal="center" vertical="center" wrapText="1"/>
    </xf>
    <xf numFmtId="164" fontId="153" fillId="54" borderId="55" xfId="340" applyNumberFormat="1" applyFont="1" applyFill="1" applyBorder="1" applyAlignment="1">
      <alignment horizontal="center" vertical="center"/>
    </xf>
    <xf numFmtId="164" fontId="188" fillId="54" borderId="55" xfId="340" applyNumberFormat="1" applyFont="1" applyFill="1" applyBorder="1" applyAlignment="1">
      <alignment horizontal="center" vertical="center"/>
    </xf>
    <xf numFmtId="164" fontId="188" fillId="54" borderId="82" xfId="340" applyNumberFormat="1" applyFont="1" applyFill="1" applyBorder="1" applyAlignment="1">
      <alignment horizontal="center" vertical="center"/>
    </xf>
    <xf numFmtId="164" fontId="188" fillId="54" borderId="41" xfId="340" applyNumberFormat="1" applyFont="1" applyFill="1" applyBorder="1" applyAlignment="1">
      <alignment horizontal="center" vertical="center"/>
    </xf>
    <xf numFmtId="164" fontId="188" fillId="54" borderId="37" xfId="340" applyNumberFormat="1" applyFont="1" applyFill="1" applyBorder="1" applyAlignment="1">
      <alignment horizontal="center" vertical="center"/>
    </xf>
    <xf numFmtId="164" fontId="188" fillId="54" borderId="75" xfId="340" applyNumberFormat="1" applyFont="1" applyFill="1" applyBorder="1" applyAlignment="1">
      <alignment horizontal="center" vertical="center"/>
    </xf>
    <xf numFmtId="2" fontId="153" fillId="54" borderId="43" xfId="2" applyNumberFormat="1" applyFont="1" applyFill="1" applyBorder="1" applyAlignment="1">
      <alignment horizontal="left" vertical="top" wrapText="1"/>
    </xf>
    <xf numFmtId="0" fontId="166" fillId="54" borderId="59" xfId="340" applyFont="1" applyFill="1" applyBorder="1"/>
    <xf numFmtId="0" fontId="123" fillId="54" borderId="61" xfId="0" applyFont="1" applyFill="1" applyBorder="1" applyAlignment="1">
      <alignment wrapText="1"/>
    </xf>
    <xf numFmtId="0" fontId="123" fillId="54" borderId="0" xfId="0" applyFont="1" applyFill="1" applyBorder="1" applyAlignment="1">
      <alignment wrapText="1"/>
    </xf>
    <xf numFmtId="0" fontId="123" fillId="54" borderId="57" xfId="0" applyFont="1" applyFill="1" applyBorder="1" applyAlignment="1">
      <alignment wrapText="1"/>
    </xf>
    <xf numFmtId="164" fontId="96" fillId="54" borderId="0" xfId="340" applyNumberFormat="1" applyFont="1" applyFill="1" applyBorder="1"/>
    <xf numFmtId="0" fontId="166" fillId="28" borderId="43" xfId="340" applyFont="1" applyFill="1" applyBorder="1"/>
    <xf numFmtId="0" fontId="166" fillId="28" borderId="57" xfId="340" applyFont="1" applyFill="1" applyBorder="1"/>
    <xf numFmtId="16" fontId="166" fillId="28" borderId="43" xfId="340" applyNumberFormat="1" applyFont="1" applyFill="1" applyBorder="1"/>
    <xf numFmtId="0" fontId="153" fillId="28" borderId="0" xfId="0" applyFont="1" applyFill="1" applyBorder="1" applyAlignment="1">
      <alignment vertical="center"/>
    </xf>
    <xf numFmtId="0" fontId="166" fillId="28" borderId="38" xfId="340" applyFont="1" applyFill="1" applyBorder="1"/>
    <xf numFmtId="16" fontId="166" fillId="28" borderId="108" xfId="340" applyNumberFormat="1" applyFont="1" applyFill="1" applyBorder="1"/>
    <xf numFmtId="0" fontId="153" fillId="52" borderId="46" xfId="0" applyFont="1" applyFill="1" applyBorder="1" applyAlignment="1">
      <alignment vertical="center"/>
    </xf>
    <xf numFmtId="0" fontId="166" fillId="28" borderId="46" xfId="340" applyFont="1" applyFill="1" applyBorder="1"/>
    <xf numFmtId="0" fontId="166" fillId="28" borderId="47" xfId="340" applyFont="1" applyFill="1" applyBorder="1"/>
    <xf numFmtId="16" fontId="166" fillId="28" borderId="0" xfId="340" applyNumberFormat="1" applyFont="1" applyFill="1"/>
    <xf numFmtId="2" fontId="153" fillId="28" borderId="35" xfId="340" applyNumberFormat="1" applyFont="1" applyFill="1" applyBorder="1" applyAlignment="1">
      <alignment horizontal="right" wrapText="1"/>
    </xf>
    <xf numFmtId="164" fontId="183" fillId="51" borderId="36" xfId="2" applyNumberFormat="1" applyFont="1" applyFill="1" applyBorder="1" applyAlignment="1">
      <alignment vertical="top" wrapText="1"/>
    </xf>
    <xf numFmtId="164" fontId="183" fillId="51" borderId="0" xfId="2" applyNumberFormat="1" applyFont="1" applyFill="1" applyBorder="1" applyAlignment="1">
      <alignment vertical="top" wrapText="1"/>
    </xf>
    <xf numFmtId="164" fontId="183" fillId="51" borderId="57" xfId="2" applyNumberFormat="1" applyFont="1" applyFill="1" applyBorder="1" applyAlignment="1">
      <alignment vertical="top" wrapText="1"/>
    </xf>
    <xf numFmtId="0" fontId="166" fillId="52" borderId="0" xfId="340" applyFont="1" applyFill="1" applyAlignment="1">
      <alignment vertical="center"/>
    </xf>
    <xf numFmtId="0" fontId="166" fillId="51" borderId="36" xfId="340" applyFont="1" applyFill="1" applyBorder="1" applyAlignment="1">
      <alignment vertical="center" wrapText="1"/>
    </xf>
    <xf numFmtId="0" fontId="166" fillId="51" borderId="57" xfId="340" applyFont="1" applyFill="1" applyBorder="1" applyAlignment="1">
      <alignment vertical="center" wrapText="1"/>
    </xf>
    <xf numFmtId="0" fontId="166" fillId="54" borderId="0" xfId="340" applyFont="1" applyFill="1" applyAlignment="1">
      <alignment vertical="center"/>
    </xf>
    <xf numFmtId="164" fontId="153" fillId="53" borderId="41" xfId="2" applyNumberFormat="1" applyFont="1" applyFill="1" applyBorder="1" applyAlignment="1">
      <alignment horizontal="center" wrapText="1"/>
    </xf>
    <xf numFmtId="2" fontId="153" fillId="53" borderId="37" xfId="340" applyNumberFormat="1" applyFont="1" applyFill="1" applyBorder="1" applyAlignment="1">
      <alignment horizontal="center" wrapText="1"/>
    </xf>
    <xf numFmtId="2" fontId="153" fillId="53" borderId="65" xfId="340" applyNumberFormat="1" applyFont="1" applyFill="1" applyBorder="1" applyAlignment="1">
      <alignment horizontal="center" wrapText="1"/>
    </xf>
    <xf numFmtId="2" fontId="96" fillId="53" borderId="62" xfId="340" applyNumberFormat="1" applyFont="1" applyFill="1" applyBorder="1" applyAlignment="1">
      <alignment horizontal="center" wrapText="1"/>
    </xf>
    <xf numFmtId="0" fontId="96" fillId="53" borderId="37" xfId="340" applyFont="1" applyFill="1" applyBorder="1" applyAlignment="1">
      <alignment horizontal="center" wrapText="1"/>
    </xf>
    <xf numFmtId="2" fontId="96" fillId="53" borderId="37" xfId="340" applyNumberFormat="1" applyFont="1" applyFill="1" applyBorder="1" applyAlignment="1">
      <alignment horizontal="center" wrapText="1"/>
    </xf>
    <xf numFmtId="2" fontId="96" fillId="53" borderId="40" xfId="340" applyNumberFormat="1" applyFont="1" applyFill="1" applyBorder="1" applyAlignment="1">
      <alignment horizontal="center" wrapText="1"/>
    </xf>
    <xf numFmtId="2" fontId="153" fillId="54" borderId="35" xfId="340" applyNumberFormat="1" applyFont="1" applyFill="1" applyBorder="1" applyAlignment="1">
      <alignment horizontal="right" wrapText="1"/>
    </xf>
    <xf numFmtId="2" fontId="96" fillId="53" borderId="41" xfId="340" applyNumberFormat="1" applyFont="1" applyFill="1" applyBorder="1" applyAlignment="1">
      <alignment horizontal="center" wrapText="1"/>
    </xf>
    <xf numFmtId="2" fontId="96" fillId="53" borderId="75" xfId="340" applyNumberFormat="1" applyFont="1" applyFill="1" applyBorder="1" applyAlignment="1">
      <alignment horizontal="center" wrapText="1"/>
    </xf>
    <xf numFmtId="0" fontId="166" fillId="54" borderId="0" xfId="340" applyFont="1" applyFill="1" applyAlignment="1">
      <alignment horizontal="center"/>
    </xf>
    <xf numFmtId="0" fontId="153" fillId="28" borderId="43" xfId="0" quotePrefix="1" applyFont="1" applyFill="1" applyBorder="1" applyAlignment="1">
      <alignment horizontal="right"/>
    </xf>
    <xf numFmtId="2" fontId="153" fillId="28" borderId="35" xfId="340" applyNumberFormat="1" applyFont="1" applyFill="1" applyBorder="1" applyAlignment="1">
      <alignment horizontal="right" vertical="center" wrapText="1"/>
    </xf>
    <xf numFmtId="164" fontId="96" fillId="52" borderId="84" xfId="340" applyNumberFormat="1" applyFont="1" applyFill="1" applyBorder="1" applyAlignment="1">
      <alignment horizontal="center" vertical="center" wrapText="1"/>
    </xf>
    <xf numFmtId="0" fontId="166" fillId="54" borderId="0" xfId="340" applyFont="1" applyFill="1" applyAlignment="1">
      <alignment horizontal="right"/>
    </xf>
    <xf numFmtId="164" fontId="96" fillId="52" borderId="57" xfId="340" applyNumberFormat="1" applyFont="1" applyFill="1" applyBorder="1" applyAlignment="1">
      <alignment horizontal="center" vertical="center" wrapText="1"/>
    </xf>
    <xf numFmtId="164" fontId="153" fillId="52" borderId="35" xfId="340" applyNumberFormat="1" applyFont="1" applyFill="1" applyBorder="1" applyAlignment="1">
      <alignment horizontal="center" vertical="center" wrapText="1"/>
    </xf>
    <xf numFmtId="164" fontId="153" fillId="28" borderId="35" xfId="340" applyNumberFormat="1" applyFont="1" applyFill="1" applyBorder="1" applyAlignment="1">
      <alignment horizontal="center" vertical="center"/>
    </xf>
    <xf numFmtId="164" fontId="96" fillId="0" borderId="0" xfId="340" applyNumberFormat="1" applyFont="1" applyFill="1" applyBorder="1" applyAlignment="1">
      <alignment horizontal="center" vertical="center" wrapText="1"/>
    </xf>
    <xf numFmtId="164" fontId="153" fillId="54" borderId="35" xfId="340" applyNumberFormat="1" applyFont="1" applyFill="1" applyBorder="1" applyAlignment="1">
      <alignment horizontal="center" vertical="center"/>
    </xf>
    <xf numFmtId="164" fontId="153" fillId="54" borderId="38" xfId="340" applyNumberFormat="1" applyFont="1" applyFill="1" applyBorder="1" applyAlignment="1">
      <alignment horizontal="center" vertical="center"/>
    </xf>
    <xf numFmtId="164" fontId="153" fillId="28" borderId="57" xfId="2" applyNumberFormat="1" applyFont="1" applyFill="1" applyBorder="1" applyAlignment="1">
      <alignment horizontal="center" vertical="center"/>
    </xf>
    <xf numFmtId="164" fontId="153" fillId="28" borderId="36" xfId="2" applyNumberFormat="1" applyFont="1" applyFill="1" applyBorder="1" applyAlignment="1">
      <alignment horizontal="center" vertical="center"/>
    </xf>
    <xf numFmtId="164" fontId="153" fillId="52" borderId="57" xfId="340" applyNumberFormat="1" applyFont="1" applyFill="1" applyBorder="1" applyAlignment="1">
      <alignment horizontal="center" vertical="center" wrapText="1"/>
    </xf>
    <xf numFmtId="2" fontId="179" fillId="54" borderId="43" xfId="340" applyNumberFormat="1" applyFont="1" applyFill="1" applyBorder="1" applyAlignment="1">
      <alignment horizontal="right" vertical="center"/>
    </xf>
    <xf numFmtId="164" fontId="153" fillId="28" borderId="38" xfId="2" applyNumberFormat="1" applyFont="1" applyFill="1" applyBorder="1" applyAlignment="1">
      <alignment horizontal="center" vertical="center"/>
    </xf>
    <xf numFmtId="164" fontId="153" fillId="52" borderId="38" xfId="340" applyNumberFormat="1" applyFont="1" applyFill="1" applyBorder="1" applyAlignment="1">
      <alignment horizontal="center" vertical="center" wrapText="1"/>
    </xf>
    <xf numFmtId="164" fontId="153" fillId="28" borderId="81" xfId="2" applyNumberFormat="1" applyFont="1" applyFill="1" applyBorder="1" applyAlignment="1">
      <alignment horizontal="center" vertical="center"/>
    </xf>
    <xf numFmtId="2" fontId="153" fillId="54" borderId="116" xfId="340" applyNumberFormat="1" applyFont="1" applyFill="1" applyBorder="1" applyAlignment="1">
      <alignment horizontal="right" vertical="center"/>
    </xf>
    <xf numFmtId="164" fontId="153" fillId="28" borderId="117" xfId="2" applyNumberFormat="1" applyFont="1" applyFill="1" applyBorder="1" applyAlignment="1">
      <alignment horizontal="center" vertical="center"/>
    </xf>
    <xf numFmtId="164" fontId="153" fillId="28" borderId="56" xfId="2" applyNumberFormat="1" applyFont="1" applyFill="1" applyBorder="1" applyAlignment="1">
      <alignment horizontal="center" vertical="center"/>
    </xf>
    <xf numFmtId="164" fontId="153" fillId="28" borderId="102" xfId="2" applyNumberFormat="1" applyFont="1" applyFill="1" applyBorder="1" applyAlignment="1">
      <alignment horizontal="center" vertical="center"/>
    </xf>
    <xf numFmtId="164" fontId="153" fillId="28" borderId="118" xfId="2" applyNumberFormat="1" applyFont="1" applyFill="1" applyBorder="1" applyAlignment="1">
      <alignment horizontal="center" vertical="center"/>
    </xf>
    <xf numFmtId="164" fontId="153" fillId="52" borderId="123" xfId="340" applyNumberFormat="1" applyFont="1" applyFill="1" applyBorder="1" applyAlignment="1">
      <alignment horizontal="center" vertical="center" wrapText="1"/>
    </xf>
    <xf numFmtId="164" fontId="153" fillId="52" borderId="97" xfId="340" applyNumberFormat="1" applyFont="1" applyFill="1" applyBorder="1" applyAlignment="1">
      <alignment horizontal="center" vertical="center" wrapText="1"/>
    </xf>
    <xf numFmtId="164" fontId="153" fillId="52" borderId="124" xfId="340" applyNumberFormat="1" applyFont="1" applyFill="1" applyBorder="1" applyAlignment="1">
      <alignment horizontal="center" vertical="center" wrapText="1"/>
    </xf>
    <xf numFmtId="2" fontId="185" fillId="54" borderId="43" xfId="340" applyNumberFormat="1" applyFont="1" applyFill="1" applyBorder="1" applyAlignment="1">
      <alignment horizontal="right" vertical="center"/>
    </xf>
    <xf numFmtId="164" fontId="188" fillId="28" borderId="81" xfId="2" applyNumberFormat="1" applyFont="1" applyFill="1" applyBorder="1" applyAlignment="1">
      <alignment horizontal="center" vertical="center"/>
    </xf>
    <xf numFmtId="164" fontId="191" fillId="28" borderId="0" xfId="2" applyNumberFormat="1" applyFont="1" applyFill="1" applyBorder="1" applyAlignment="1">
      <alignment horizontal="center" vertical="center"/>
    </xf>
    <xf numFmtId="164" fontId="188" fillId="28" borderId="38" xfId="2" applyNumberFormat="1" applyFont="1" applyFill="1" applyBorder="1" applyAlignment="1">
      <alignment horizontal="center" vertical="center"/>
    </xf>
    <xf numFmtId="164" fontId="188" fillId="52" borderId="36" xfId="340" applyNumberFormat="1" applyFont="1" applyFill="1" applyBorder="1" applyAlignment="1">
      <alignment horizontal="center" vertical="center" wrapText="1"/>
    </xf>
    <xf numFmtId="164" fontId="188" fillId="52" borderId="0" xfId="340" applyNumberFormat="1" applyFont="1" applyFill="1" applyBorder="1" applyAlignment="1">
      <alignment horizontal="center" vertical="center" wrapText="1"/>
    </xf>
    <xf numFmtId="164" fontId="188" fillId="52" borderId="57" xfId="340" applyNumberFormat="1" applyFont="1" applyFill="1" applyBorder="1" applyAlignment="1">
      <alignment horizontal="center" vertical="center" wrapText="1"/>
    </xf>
    <xf numFmtId="2" fontId="185" fillId="54" borderId="85" xfId="340" applyNumberFormat="1" applyFont="1" applyFill="1" applyBorder="1" applyAlignment="1">
      <alignment horizontal="right" vertical="center"/>
    </xf>
    <xf numFmtId="164" fontId="188" fillId="52" borderId="83" xfId="340" applyNumberFormat="1" applyFont="1" applyFill="1" applyBorder="1" applyAlignment="1">
      <alignment horizontal="center" vertical="center" wrapText="1"/>
    </xf>
    <xf numFmtId="164" fontId="188" fillId="52" borderId="55" xfId="340" applyNumberFormat="1" applyFont="1" applyFill="1" applyBorder="1" applyAlignment="1">
      <alignment horizontal="center" vertical="center" wrapText="1"/>
    </xf>
    <xf numFmtId="164" fontId="188" fillId="52" borderId="58" xfId="340" applyNumberFormat="1" applyFont="1" applyFill="1" applyBorder="1" applyAlignment="1">
      <alignment horizontal="center" vertical="center" wrapText="1"/>
    </xf>
    <xf numFmtId="2" fontId="153" fillId="28" borderId="36" xfId="2" applyNumberFormat="1" applyFont="1" applyFill="1" applyBorder="1" applyAlignment="1">
      <alignment vertical="center" wrapText="1"/>
    </xf>
    <xf numFmtId="0" fontId="123" fillId="28" borderId="0" xfId="0" applyFont="1" applyFill="1" applyBorder="1" applyAlignment="1">
      <alignment vertical="center" wrapText="1"/>
    </xf>
    <xf numFmtId="0" fontId="123" fillId="28" borderId="57" xfId="0" applyFont="1" applyFill="1" applyBorder="1" applyAlignment="1">
      <alignment vertical="center" wrapText="1"/>
    </xf>
    <xf numFmtId="0" fontId="190" fillId="28" borderId="0" xfId="0" applyFont="1" applyFill="1" applyBorder="1" applyAlignment="1">
      <alignment vertical="center"/>
    </xf>
    <xf numFmtId="0" fontId="123" fillId="28" borderId="38" xfId="0" applyFont="1" applyFill="1" applyBorder="1" applyAlignment="1">
      <alignment vertical="center" wrapText="1"/>
    </xf>
    <xf numFmtId="0" fontId="96" fillId="28" borderId="45" xfId="340" applyFont="1" applyFill="1" applyBorder="1" applyAlignment="1">
      <alignment vertical="center"/>
    </xf>
    <xf numFmtId="0" fontId="123" fillId="52" borderId="46" xfId="0" applyFont="1" applyFill="1" applyBorder="1" applyAlignment="1">
      <alignment vertical="center" wrapText="1"/>
    </xf>
    <xf numFmtId="0" fontId="123" fillId="28" borderId="46" xfId="0" applyFont="1" applyFill="1" applyBorder="1" applyAlignment="1">
      <alignment vertical="center" wrapText="1"/>
    </xf>
    <xf numFmtId="0" fontId="123" fillId="52" borderId="47" xfId="0" applyFont="1" applyFill="1" applyBorder="1" applyAlignment="1">
      <alignment vertical="center" wrapText="1"/>
    </xf>
    <xf numFmtId="0" fontId="166" fillId="54" borderId="35" xfId="340" applyFont="1" applyFill="1" applyBorder="1"/>
    <xf numFmtId="164" fontId="183" fillId="54" borderId="0" xfId="2" applyNumberFormat="1" applyFont="1" applyFill="1" applyBorder="1" applyAlignment="1">
      <alignment horizontal="centerContinuous" vertical="top" wrapText="1"/>
    </xf>
    <xf numFmtId="0" fontId="166" fillId="54" borderId="0" xfId="340" applyFont="1" applyFill="1" applyBorder="1" applyAlignment="1">
      <alignment vertical="center" wrapText="1"/>
    </xf>
    <xf numFmtId="0" fontId="166" fillId="54" borderId="0" xfId="340" applyFont="1" applyFill="1" applyBorder="1" applyAlignment="1">
      <alignment horizontal="centerContinuous" vertical="center" wrapText="1"/>
    </xf>
    <xf numFmtId="0" fontId="166" fillId="54" borderId="0" xfId="340" applyFont="1" applyFill="1" applyBorder="1" applyAlignment="1">
      <alignment vertical="center"/>
    </xf>
    <xf numFmtId="0" fontId="166" fillId="51" borderId="39" xfId="0" applyFont="1" applyFill="1" applyBorder="1" applyAlignment="1">
      <alignment horizontal="centerContinuous" vertical="center" wrapText="1"/>
    </xf>
    <xf numFmtId="0" fontId="166" fillId="54" borderId="0" xfId="340" applyFont="1" applyFill="1" applyBorder="1" applyAlignment="1">
      <alignment horizontal="left" vertical="center"/>
    </xf>
    <xf numFmtId="0" fontId="174" fillId="54" borderId="0" xfId="340" applyFont="1" applyFill="1" applyAlignment="1">
      <alignment horizontal="center"/>
    </xf>
    <xf numFmtId="2" fontId="96" fillId="53" borderId="52" xfId="340" applyNumberFormat="1" applyFont="1" applyFill="1" applyBorder="1" applyAlignment="1">
      <alignment horizontal="center"/>
    </xf>
    <xf numFmtId="2" fontId="153" fillId="54" borderId="0" xfId="340" applyNumberFormat="1" applyFont="1" applyFill="1" applyBorder="1" applyAlignment="1">
      <alignment horizontal="center" wrapText="1"/>
    </xf>
    <xf numFmtId="0" fontId="96" fillId="54" borderId="0" xfId="340" applyFont="1" applyFill="1" applyBorder="1" applyAlignment="1">
      <alignment horizontal="center" wrapText="1"/>
    </xf>
    <xf numFmtId="0" fontId="166" fillId="54" borderId="0" xfId="340" applyFont="1" applyFill="1" applyBorder="1" applyAlignment="1">
      <alignment horizontal="center"/>
    </xf>
    <xf numFmtId="0" fontId="96" fillId="54" borderId="0" xfId="340" applyFont="1" applyFill="1" applyBorder="1" applyAlignment="1">
      <alignment horizontal="center"/>
    </xf>
    <xf numFmtId="164" fontId="153" fillId="28" borderId="38" xfId="340" applyNumberFormat="1" applyFont="1" applyFill="1" applyBorder="1" applyAlignment="1">
      <alignment horizontal="center" vertical="center" wrapText="1"/>
    </xf>
    <xf numFmtId="0" fontId="96" fillId="54" borderId="0" xfId="340" applyFont="1" applyFill="1" applyBorder="1" applyAlignment="1">
      <alignment horizontal="right" wrapText="1"/>
    </xf>
    <xf numFmtId="0" fontId="166" fillId="54" borderId="0" xfId="340" applyFont="1" applyFill="1" applyBorder="1" applyAlignment="1">
      <alignment horizontal="right"/>
    </xf>
    <xf numFmtId="0" fontId="23" fillId="54" borderId="0" xfId="340" applyFont="1" applyFill="1" applyBorder="1" applyAlignment="1">
      <alignment horizontal="right" wrapText="1"/>
    </xf>
    <xf numFmtId="164" fontId="96" fillId="54" borderId="0" xfId="340" applyNumberFormat="1" applyFont="1" applyFill="1" applyBorder="1" applyAlignment="1">
      <alignment horizontal="left" wrapText="1" indent="1"/>
    </xf>
    <xf numFmtId="0" fontId="153" fillId="54" borderId="35" xfId="340" applyFont="1" applyFill="1" applyBorder="1" applyAlignment="1">
      <alignment vertical="center"/>
    </xf>
    <xf numFmtId="164" fontId="153" fillId="28" borderId="35" xfId="2" applyNumberFormat="1" applyFont="1" applyFill="1" applyBorder="1" applyAlignment="1">
      <alignment horizontal="center" vertical="center"/>
    </xf>
    <xf numFmtId="0" fontId="166" fillId="54" borderId="80" xfId="340" applyFont="1" applyFill="1" applyBorder="1" applyAlignment="1">
      <alignment vertical="center"/>
    </xf>
    <xf numFmtId="0" fontId="166" fillId="54" borderId="36" xfId="340" applyFont="1" applyFill="1" applyBorder="1" applyAlignment="1">
      <alignment vertical="center"/>
    </xf>
    <xf numFmtId="164" fontId="153" fillId="28" borderId="35" xfId="340" applyNumberFormat="1" applyFont="1" applyFill="1" applyBorder="1" applyAlignment="1">
      <alignment horizontal="center" vertical="center" wrapText="1"/>
    </xf>
    <xf numFmtId="2" fontId="153" fillId="28" borderId="96" xfId="340" applyNumberFormat="1" applyFont="1" applyFill="1" applyBorder="1" applyAlignment="1">
      <alignment horizontal="right" vertical="center"/>
    </xf>
    <xf numFmtId="164" fontId="153" fillId="28" borderId="98" xfId="2" applyNumberFormat="1" applyFont="1" applyFill="1" applyBorder="1" applyAlignment="1">
      <alignment horizontal="center" vertical="center"/>
    </xf>
    <xf numFmtId="164" fontId="153" fillId="28" borderId="119" xfId="340" applyNumberFormat="1" applyFont="1" applyFill="1" applyBorder="1" applyAlignment="1">
      <alignment horizontal="center" vertical="center" wrapText="1"/>
    </xf>
    <xf numFmtId="2" fontId="185" fillId="28" borderId="43" xfId="340" applyNumberFormat="1" applyFont="1" applyFill="1" applyBorder="1" applyAlignment="1">
      <alignment horizontal="right" vertical="center"/>
    </xf>
    <xf numFmtId="164" fontId="192" fillId="28" borderId="0" xfId="2" applyNumberFormat="1" applyFont="1" applyFill="1" applyBorder="1" applyAlignment="1">
      <alignment horizontal="center" vertical="center"/>
    </xf>
    <xf numFmtId="164" fontId="188" fillId="28" borderId="35" xfId="340" applyNumberFormat="1" applyFont="1" applyFill="1" applyBorder="1" applyAlignment="1">
      <alignment horizontal="center" vertical="center" wrapText="1"/>
    </xf>
    <xf numFmtId="164" fontId="188" fillId="28" borderId="38" xfId="340" applyNumberFormat="1" applyFont="1" applyFill="1" applyBorder="1" applyAlignment="1">
      <alignment horizontal="center" vertical="center" wrapText="1"/>
    </xf>
    <xf numFmtId="2" fontId="185" fillId="28" borderId="107" xfId="340" applyNumberFormat="1" applyFont="1" applyFill="1" applyBorder="1" applyAlignment="1">
      <alignment horizontal="right" vertical="center"/>
    </xf>
    <xf numFmtId="2" fontId="185" fillId="28" borderId="125" xfId="340" applyNumberFormat="1" applyFont="1" applyFill="1" applyBorder="1" applyAlignment="1">
      <alignment horizontal="right" vertical="center"/>
    </xf>
    <xf numFmtId="164" fontId="188" fillId="28" borderId="126" xfId="2" applyNumberFormat="1" applyFont="1" applyFill="1" applyBorder="1" applyAlignment="1">
      <alignment horizontal="center" vertical="center"/>
    </xf>
    <xf numFmtId="164" fontId="188" fillId="28" borderId="37" xfId="2" applyNumberFormat="1" applyFont="1" applyFill="1" applyBorder="1" applyAlignment="1">
      <alignment horizontal="center" vertical="center"/>
    </xf>
    <xf numFmtId="164" fontId="192" fillId="28" borderId="37" xfId="2" applyNumberFormat="1" applyFont="1" applyFill="1" applyBorder="1" applyAlignment="1">
      <alignment horizontal="center" vertical="center"/>
    </xf>
    <xf numFmtId="164" fontId="188" fillId="28" borderId="40" xfId="2" applyNumberFormat="1" applyFont="1" applyFill="1" applyBorder="1" applyAlignment="1">
      <alignment horizontal="center" vertical="center"/>
    </xf>
    <xf numFmtId="164" fontId="188" fillId="28" borderId="40" xfId="340" applyNumberFormat="1" applyFont="1" applyFill="1" applyBorder="1" applyAlignment="1">
      <alignment horizontal="center" vertical="center" wrapText="1"/>
    </xf>
    <xf numFmtId="2" fontId="153" fillId="28" borderId="36" xfId="2" applyNumberFormat="1" applyFont="1" applyFill="1" applyBorder="1" applyAlignment="1">
      <alignment horizontal="left" vertical="top" wrapText="1"/>
    </xf>
    <xf numFmtId="0" fontId="123" fillId="52" borderId="38" xfId="0" applyFont="1" applyFill="1" applyBorder="1" applyAlignment="1">
      <alignment wrapText="1"/>
    </xf>
    <xf numFmtId="0" fontId="166" fillId="28" borderId="36" xfId="340" applyFont="1" applyFill="1" applyBorder="1"/>
    <xf numFmtId="16" fontId="166" fillId="28" borderId="36" xfId="340" applyNumberFormat="1" applyFont="1" applyFill="1" applyBorder="1"/>
    <xf numFmtId="16" fontId="166" fillId="28" borderId="45" xfId="340" applyNumberFormat="1" applyFont="1" applyFill="1" applyBorder="1"/>
    <xf numFmtId="164" fontId="183" fillId="51" borderId="77" xfId="2" applyNumberFormat="1" applyFont="1" applyFill="1" applyBorder="1" applyAlignment="1">
      <alignment horizontal="centerContinuous" vertical="top" wrapText="1"/>
    </xf>
    <xf numFmtId="164" fontId="165" fillId="51" borderId="61" xfId="2" applyNumberFormat="1" applyFont="1" applyFill="1" applyBorder="1" applyAlignment="1">
      <alignment vertical="center" wrapText="1"/>
    </xf>
    <xf numFmtId="0" fontId="166" fillId="51" borderId="57" xfId="0" applyFont="1" applyFill="1" applyBorder="1" applyAlignment="1">
      <alignment horizontal="centerContinuous" vertical="center" wrapText="1"/>
    </xf>
    <xf numFmtId="164" fontId="153" fillId="51" borderId="61" xfId="2" applyNumberFormat="1" applyFont="1" applyFill="1" applyBorder="1" applyAlignment="1">
      <alignment horizontal="center" wrapText="1"/>
    </xf>
    <xf numFmtId="2" fontId="153" fillId="53" borderId="57" xfId="340" applyNumberFormat="1" applyFont="1" applyFill="1" applyBorder="1" applyAlignment="1">
      <alignment horizontal="center" wrapText="1"/>
    </xf>
    <xf numFmtId="164" fontId="153" fillId="51" borderId="61" xfId="2" applyNumberFormat="1" applyFont="1" applyFill="1" applyBorder="1" applyAlignment="1">
      <alignment horizontal="left" wrapText="1"/>
    </xf>
    <xf numFmtId="2" fontId="153" fillId="51" borderId="57" xfId="340" applyNumberFormat="1" applyFont="1" applyFill="1" applyBorder="1" applyAlignment="1">
      <alignment horizontal="center" wrapText="1"/>
    </xf>
    <xf numFmtId="164" fontId="153" fillId="51" borderId="61" xfId="2" applyNumberFormat="1" applyFont="1" applyFill="1" applyBorder="1" applyAlignment="1">
      <alignment vertical="center" wrapText="1"/>
    </xf>
    <xf numFmtId="0" fontId="167" fillId="51" borderId="0" xfId="0" applyFont="1" applyFill="1" applyBorder="1" applyAlignment="1">
      <alignment horizontal="center" vertical="center" wrapText="1"/>
    </xf>
    <xf numFmtId="0" fontId="96" fillId="51" borderId="57" xfId="0" applyFont="1" applyFill="1" applyBorder="1" applyAlignment="1">
      <alignment horizontal="center" vertical="center" wrapText="1"/>
    </xf>
    <xf numFmtId="0" fontId="96" fillId="51" borderId="75" xfId="0" applyFont="1" applyFill="1" applyBorder="1" applyAlignment="1">
      <alignment horizontal="center" vertical="center" wrapText="1"/>
    </xf>
    <xf numFmtId="2" fontId="153" fillId="54" borderId="76" xfId="340" applyNumberFormat="1" applyFont="1" applyFill="1" applyBorder="1" applyAlignment="1">
      <alignment horizontal="right" vertical="center"/>
    </xf>
    <xf numFmtId="164" fontId="96" fillId="54" borderId="0" xfId="340" applyNumberFormat="1" applyFont="1" applyFill="1" applyBorder="1" applyAlignment="1">
      <alignment horizontal="center" vertical="center" wrapText="1"/>
    </xf>
    <xf numFmtId="2" fontId="153" fillId="54" borderId="110" xfId="340" applyNumberFormat="1" applyFont="1" applyFill="1" applyBorder="1" applyAlignment="1">
      <alignment horizontal="right" vertical="center"/>
    </xf>
    <xf numFmtId="164" fontId="153" fillId="54" borderId="57" xfId="358" applyNumberFormat="1" applyFont="1" applyFill="1" applyBorder="1" applyAlignment="1">
      <alignment horizontal="center" vertical="center"/>
    </xf>
    <xf numFmtId="0" fontId="165" fillId="54" borderId="0" xfId="340" applyFont="1" applyFill="1" applyBorder="1"/>
    <xf numFmtId="2" fontId="153" fillId="54" borderId="111" xfId="340" applyNumberFormat="1" applyFont="1" applyFill="1" applyBorder="1" applyAlignment="1">
      <alignment horizontal="right" vertical="center"/>
    </xf>
    <xf numFmtId="164" fontId="153" fillId="54" borderId="101" xfId="358" applyNumberFormat="1" applyFont="1" applyFill="1" applyBorder="1" applyAlignment="1">
      <alignment horizontal="center" vertical="center"/>
    </xf>
    <xf numFmtId="164" fontId="153" fillId="54" borderId="56" xfId="358" applyNumberFormat="1" applyFont="1" applyFill="1" applyBorder="1" applyAlignment="1">
      <alignment horizontal="center" vertical="center"/>
    </xf>
    <xf numFmtId="164" fontId="96" fillId="52" borderId="102" xfId="340" applyNumberFormat="1" applyFont="1" applyFill="1" applyBorder="1" applyAlignment="1">
      <alignment horizontal="center" vertical="center" wrapText="1"/>
    </xf>
    <xf numFmtId="164" fontId="153" fillId="54" borderId="102" xfId="358" applyNumberFormat="1" applyFont="1" applyFill="1" applyBorder="1" applyAlignment="1">
      <alignment horizontal="center" vertical="center"/>
    </xf>
    <xf numFmtId="164" fontId="153" fillId="54" borderId="100" xfId="358" applyNumberFormat="1" applyFont="1" applyFill="1" applyBorder="1" applyAlignment="1">
      <alignment horizontal="center" vertical="center"/>
    </xf>
    <xf numFmtId="2" fontId="188" fillId="54" borderId="110" xfId="340" applyNumberFormat="1" applyFont="1" applyFill="1" applyBorder="1" applyAlignment="1">
      <alignment horizontal="right" vertical="center"/>
    </xf>
    <xf numFmtId="164" fontId="188" fillId="28" borderId="115" xfId="2" applyNumberFormat="1" applyFont="1" applyFill="1" applyBorder="1" applyAlignment="1">
      <alignment horizontal="center" vertical="center"/>
    </xf>
    <xf numFmtId="164" fontId="188" fillId="28" borderId="57" xfId="2" applyNumberFormat="1" applyFont="1" applyFill="1" applyBorder="1" applyAlignment="1">
      <alignment horizontal="center" vertical="center"/>
    </xf>
    <xf numFmtId="2" fontId="188" fillId="54" borderId="109" xfId="340" applyNumberFormat="1" applyFont="1" applyFill="1" applyBorder="1" applyAlignment="1">
      <alignment horizontal="right" vertical="center"/>
    </xf>
    <xf numFmtId="164" fontId="188" fillId="28" borderId="58" xfId="2" applyNumberFormat="1" applyFont="1" applyFill="1" applyBorder="1" applyAlignment="1">
      <alignment horizontal="center" vertical="center"/>
    </xf>
    <xf numFmtId="2" fontId="153" fillId="54" borderId="112" xfId="2" applyNumberFormat="1" applyFont="1" applyFill="1" applyBorder="1" applyAlignment="1">
      <alignment horizontal="left" vertical="top" wrapText="1"/>
    </xf>
    <xf numFmtId="0" fontId="166" fillId="28" borderId="110" xfId="340" applyFont="1" applyFill="1" applyBorder="1"/>
    <xf numFmtId="0" fontId="23" fillId="0" borderId="0" xfId="0" applyFont="1" applyBorder="1" applyAlignment="1">
      <alignment vertical="center"/>
    </xf>
    <xf numFmtId="0" fontId="153" fillId="54" borderId="0" xfId="0" applyFont="1" applyFill="1" applyBorder="1" applyAlignment="1">
      <alignment vertical="center"/>
    </xf>
    <xf numFmtId="0" fontId="23" fillId="54" borderId="0" xfId="0" applyFont="1" applyFill="1" applyBorder="1" applyAlignment="1">
      <alignment vertical="center"/>
    </xf>
    <xf numFmtId="0" fontId="166" fillId="54" borderId="57" xfId="340" applyFont="1" applyFill="1" applyBorder="1"/>
    <xf numFmtId="16" fontId="166" fillId="28" borderId="113" xfId="340" applyNumberFormat="1" applyFont="1" applyFill="1" applyBorder="1"/>
    <xf numFmtId="0" fontId="153" fillId="28" borderId="66" xfId="0" applyFont="1" applyFill="1" applyBorder="1" applyAlignment="1">
      <alignment vertical="center"/>
    </xf>
    <xf numFmtId="0" fontId="166" fillId="28" borderId="66" xfId="340" applyFont="1" applyFill="1" applyBorder="1"/>
    <xf numFmtId="0" fontId="166" fillId="28" borderId="86" xfId="340" applyFont="1" applyFill="1" applyBorder="1"/>
    <xf numFmtId="164" fontId="1" fillId="55" borderId="0" xfId="0" applyNumberFormat="1" applyFont="1" applyFill="1" applyBorder="1" applyAlignment="1">
      <alignment horizontal="center" vertical="center"/>
    </xf>
    <xf numFmtId="0" fontId="1" fillId="55" borderId="56" xfId="0" applyFont="1" applyFill="1" applyBorder="1" applyAlignment="1">
      <alignment horizontal="center"/>
    </xf>
    <xf numFmtId="0" fontId="193" fillId="28" borderId="0" xfId="0" applyFont="1" applyFill="1"/>
    <xf numFmtId="0" fontId="120" fillId="28" borderId="0" xfId="0" applyFont="1" applyFill="1"/>
    <xf numFmtId="0" fontId="0" fillId="28" borderId="0" xfId="0" applyFont="1" applyFill="1"/>
    <xf numFmtId="0" fontId="194" fillId="28" borderId="17" xfId="0" applyFont="1" applyFill="1" applyBorder="1"/>
    <xf numFmtId="0" fontId="120" fillId="28" borderId="17" xfId="0" applyFont="1" applyFill="1" applyBorder="1"/>
    <xf numFmtId="0" fontId="0" fillId="28" borderId="17" xfId="0" applyFont="1" applyFill="1" applyBorder="1" applyAlignment="1">
      <alignment vertical="center" wrapText="1"/>
    </xf>
    <xf numFmtId="0" fontId="0" fillId="0" borderId="17" xfId="0" applyFont="1" applyBorder="1" applyAlignment="1">
      <alignment vertical="center" wrapText="1"/>
    </xf>
    <xf numFmtId="0" fontId="96" fillId="28" borderId="0" xfId="340" applyFont="1" applyFill="1" applyBorder="1" applyAlignment="1">
      <alignment horizontal="left" vertical="center"/>
    </xf>
    <xf numFmtId="0" fontId="96" fillId="28" borderId="38" xfId="340" applyFont="1" applyFill="1" applyBorder="1" applyAlignment="1">
      <alignment horizontal="left" vertical="center"/>
    </xf>
    <xf numFmtId="164" fontId="183" fillId="51" borderId="49" xfId="2" applyNumberFormat="1" applyFont="1" applyFill="1" applyBorder="1" applyAlignment="1">
      <alignment horizontal="center" vertical="center" wrapText="1"/>
    </xf>
    <xf numFmtId="164" fontId="183" fillId="51" borderId="50" xfId="2" applyNumberFormat="1" applyFont="1" applyFill="1" applyBorder="1" applyAlignment="1">
      <alignment horizontal="center" vertical="center" wrapText="1"/>
    </xf>
    <xf numFmtId="0" fontId="153" fillId="54" borderId="0" xfId="0" applyFont="1" applyFill="1" applyBorder="1" applyAlignment="1">
      <alignment vertical="center"/>
    </xf>
    <xf numFmtId="0" fontId="153" fillId="54" borderId="38" xfId="0" applyFont="1" applyFill="1" applyBorder="1" applyAlignment="1">
      <alignment vertical="center"/>
    </xf>
    <xf numFmtId="0" fontId="166" fillId="54" borderId="0" xfId="340" applyFont="1" applyFill="1" applyBorder="1" applyAlignment="1">
      <alignment horizontal="left" vertical="center"/>
    </xf>
    <xf numFmtId="0" fontId="166" fillId="51" borderId="55" xfId="0" applyFont="1" applyFill="1" applyBorder="1" applyAlignment="1">
      <alignment horizontal="center" vertical="center" wrapText="1"/>
    </xf>
    <xf numFmtId="0" fontId="166" fillId="51" borderId="65" xfId="0" applyFont="1" applyFill="1" applyBorder="1" applyAlignment="1">
      <alignment horizontal="center" vertical="center" wrapText="1"/>
    </xf>
    <xf numFmtId="164" fontId="153" fillId="51" borderId="36" xfId="2" applyNumberFormat="1" applyFont="1" applyFill="1" applyBorder="1" applyAlignment="1">
      <alignment horizontal="left" vertical="center" wrapText="1"/>
    </xf>
    <xf numFmtId="0" fontId="166" fillId="28" borderId="41" xfId="340" applyFont="1" applyFill="1" applyBorder="1" applyAlignment="1">
      <alignment horizontal="left" vertical="center" wrapText="1"/>
    </xf>
    <xf numFmtId="0" fontId="166" fillId="51" borderId="54" xfId="340" applyFont="1" applyFill="1" applyBorder="1" applyAlignment="1">
      <alignment horizontal="center" vertical="center" wrapText="1"/>
    </xf>
    <xf numFmtId="0" fontId="166" fillId="51" borderId="53" xfId="340" applyFont="1" applyFill="1" applyBorder="1" applyAlignment="1">
      <alignment horizontal="center" vertical="center" wrapText="1"/>
    </xf>
    <xf numFmtId="0" fontId="166" fillId="51" borderId="39" xfId="340" applyFont="1" applyFill="1" applyBorder="1" applyAlignment="1">
      <alignment horizontal="center" vertical="center" wrapText="1"/>
    </xf>
    <xf numFmtId="0" fontId="166" fillId="51" borderId="53" xfId="0" applyFont="1" applyFill="1" applyBorder="1" applyAlignment="1">
      <alignment horizontal="center" vertical="center" wrapText="1"/>
    </xf>
    <xf numFmtId="0" fontId="166" fillId="51" borderId="39" xfId="0" applyFont="1" applyFill="1" applyBorder="1" applyAlignment="1">
      <alignment horizontal="center" vertical="center" wrapText="1"/>
    </xf>
    <xf numFmtId="0" fontId="166" fillId="51" borderId="36" xfId="340" applyFont="1" applyFill="1" applyBorder="1" applyAlignment="1">
      <alignment horizontal="center" vertical="center" wrapText="1"/>
    </xf>
    <xf numFmtId="0" fontId="166" fillId="51" borderId="0" xfId="340" applyFont="1" applyFill="1" applyBorder="1" applyAlignment="1">
      <alignment horizontal="center" vertical="center" wrapText="1"/>
    </xf>
    <xf numFmtId="0" fontId="166" fillId="51" borderId="57" xfId="340" applyFont="1" applyFill="1" applyBorder="1" applyAlignment="1">
      <alignment horizontal="center" vertical="center" wrapText="1"/>
    </xf>
    <xf numFmtId="164" fontId="183" fillId="51" borderId="49" xfId="2" applyNumberFormat="1" applyFont="1" applyFill="1" applyBorder="1" applyAlignment="1">
      <alignment horizontal="center" vertical="top" wrapText="1"/>
    </xf>
    <xf numFmtId="0" fontId="190" fillId="28" borderId="63" xfId="0" applyFont="1" applyFill="1" applyBorder="1" applyAlignment="1">
      <alignment horizontal="left" vertical="center"/>
    </xf>
    <xf numFmtId="0" fontId="190" fillId="28" borderId="64" xfId="0" applyFont="1" applyFill="1" applyBorder="1" applyAlignment="1">
      <alignment horizontal="left" vertical="center"/>
    </xf>
    <xf numFmtId="0" fontId="166" fillId="51" borderId="0" xfId="0" applyFont="1" applyFill="1" applyBorder="1" applyAlignment="1">
      <alignment horizontal="center" vertical="center" wrapText="1"/>
    </xf>
    <xf numFmtId="0" fontId="166" fillId="51" borderId="65" xfId="0" applyFont="1" applyFill="1" applyBorder="1" applyAlignment="1">
      <alignment horizontal="center" vertical="center"/>
    </xf>
    <xf numFmtId="164" fontId="183" fillId="51" borderId="78" xfId="2" applyNumberFormat="1" applyFont="1" applyFill="1" applyBorder="1" applyAlignment="1">
      <alignment horizontal="center" vertical="center" wrapText="1"/>
    </xf>
    <xf numFmtId="164" fontId="183" fillId="51" borderId="79" xfId="2" applyNumberFormat="1" applyFont="1" applyFill="1" applyBorder="1" applyAlignment="1">
      <alignment horizontal="center" vertical="center" wrapText="1"/>
    </xf>
    <xf numFmtId="0" fontId="23" fillId="0" borderId="0" xfId="0" applyFont="1" applyBorder="1" applyAlignment="1">
      <alignment vertical="center"/>
    </xf>
    <xf numFmtId="0" fontId="181" fillId="55" borderId="66" xfId="0" applyFont="1" applyFill="1" applyBorder="1" applyAlignment="1">
      <alignment horizontal="left" vertical="center" wrapText="1" indent="1"/>
    </xf>
    <xf numFmtId="0" fontId="181" fillId="55" borderId="72" xfId="0" applyFont="1" applyFill="1" applyBorder="1" applyAlignment="1">
      <alignment horizontal="left" vertical="center" wrapText="1" indent="1"/>
    </xf>
    <xf numFmtId="0" fontId="169" fillId="55" borderId="73" xfId="0" applyFont="1" applyFill="1" applyBorder="1" applyAlignment="1">
      <alignment horizontal="left" wrapText="1" indent="1"/>
    </xf>
    <xf numFmtId="0" fontId="169" fillId="55" borderId="0" xfId="0" applyFont="1" applyFill="1" applyBorder="1" applyAlignment="1">
      <alignment horizontal="left" wrapText="1" indent="1"/>
    </xf>
    <xf numFmtId="0" fontId="169" fillId="55" borderId="69" xfId="0" applyFont="1" applyFill="1" applyBorder="1" applyAlignment="1">
      <alignment horizontal="left" wrapText="1" indent="1"/>
    </xf>
    <xf numFmtId="0" fontId="127" fillId="55" borderId="73" xfId="0" applyFont="1" applyFill="1" applyBorder="1" applyAlignment="1">
      <alignment horizontal="left" vertical="center" wrapText="1" indent="1"/>
    </xf>
    <xf numFmtId="0" fontId="127" fillId="55" borderId="0" xfId="0" applyFont="1" applyFill="1" applyBorder="1" applyAlignment="1">
      <alignment horizontal="left" vertical="center" wrapText="1" indent="1"/>
    </xf>
    <xf numFmtId="0" fontId="127" fillId="55" borderId="69" xfId="0" applyFont="1" applyFill="1" applyBorder="1" applyAlignment="1">
      <alignment horizontal="left" vertical="center" wrapText="1" indent="1"/>
    </xf>
    <xf numFmtId="0" fontId="181" fillId="55" borderId="73" xfId="0" applyFont="1" applyFill="1" applyBorder="1" applyAlignment="1">
      <alignment horizontal="left" vertical="center" wrapText="1" indent="1"/>
    </xf>
    <xf numFmtId="0" fontId="181" fillId="55" borderId="0" xfId="0" applyFont="1" applyFill="1" applyBorder="1" applyAlignment="1">
      <alignment horizontal="left" vertical="center" wrapText="1" indent="1"/>
    </xf>
    <xf numFmtId="0" fontId="181" fillId="55" borderId="69" xfId="0" applyFont="1" applyFill="1" applyBorder="1" applyAlignment="1">
      <alignment horizontal="left" vertical="center" wrapText="1" indent="1"/>
    </xf>
    <xf numFmtId="0" fontId="127" fillId="55" borderId="73" xfId="0" applyFont="1" applyFill="1" applyBorder="1" applyAlignment="1">
      <alignment horizontal="left" wrapText="1"/>
    </xf>
    <xf numFmtId="0" fontId="127" fillId="55" borderId="0" xfId="0" applyFont="1" applyFill="1" applyBorder="1" applyAlignment="1">
      <alignment horizontal="left" wrapText="1"/>
    </xf>
    <xf numFmtId="0" fontId="127" fillId="55" borderId="69" xfId="0" applyFont="1" applyFill="1" applyBorder="1" applyAlignment="1">
      <alignment horizontal="left" wrapText="1"/>
    </xf>
    <xf numFmtId="0" fontId="173" fillId="0" borderId="0" xfId="0" applyFont="1" applyFill="1"/>
    <xf numFmtId="0" fontId="165" fillId="55" borderId="0" xfId="525" applyFont="1" applyFill="1" applyAlignment="1">
      <alignment horizontal="left" vertical="center" wrapText="1"/>
    </xf>
    <xf numFmtId="0" fontId="96" fillId="55" borderId="0" xfId="0" applyFont="1" applyFill="1" applyAlignment="1">
      <alignment horizontal="left" vertical="center" wrapText="1"/>
    </xf>
    <xf numFmtId="0" fontId="0" fillId="53" borderId="68" xfId="0" applyFont="1" applyFill="1" applyBorder="1" applyAlignment="1">
      <alignment horizontal="center"/>
    </xf>
    <xf numFmtId="0" fontId="0" fillId="53" borderId="71" xfId="0" applyFont="1" applyFill="1" applyBorder="1" applyAlignment="1">
      <alignment horizontal="center"/>
    </xf>
    <xf numFmtId="0" fontId="195" fillId="28" borderId="34" xfId="0" applyFont="1" applyFill="1" applyBorder="1" applyAlignment="1">
      <alignment horizontal="left" wrapText="1"/>
    </xf>
    <xf numFmtId="0" fontId="0" fillId="28" borderId="2" xfId="0" applyFont="1" applyFill="1" applyBorder="1" applyAlignment="1">
      <alignment horizontal="left" wrapText="1"/>
    </xf>
    <xf numFmtId="0" fontId="0" fillId="28" borderId="33" xfId="0" applyFont="1" applyFill="1" applyBorder="1" applyAlignment="1">
      <alignment horizontal="left" wrapText="1"/>
    </xf>
    <xf numFmtId="0" fontId="0" fillId="0" borderId="51" xfId="0" applyFont="1" applyBorder="1" applyAlignment="1"/>
    <xf numFmtId="0" fontId="0" fillId="0" borderId="29" xfId="0" applyFont="1" applyBorder="1" applyAlignment="1"/>
    <xf numFmtId="0" fontId="0" fillId="0" borderId="7" xfId="0" applyFont="1" applyBorder="1" applyAlignment="1"/>
  </cellXfs>
  <cellStyles count="986">
    <cellStyle name="_x000a_386grabber=M" xfId="1" xr:uid="{00000000-0005-0000-0000-000000000000}"/>
    <cellStyle name="_x000a_386grabber=M 2" xfId="532" xr:uid="{00000000-0005-0000-0000-000001000000}"/>
    <cellStyle name="%" xfId="2" xr:uid="{00000000-0005-0000-0000-000002000000}"/>
    <cellStyle name="% 2" xfId="3" xr:uid="{00000000-0005-0000-0000-000003000000}"/>
    <cellStyle name="% 2 2" xfId="533" xr:uid="{00000000-0005-0000-0000-000004000000}"/>
    <cellStyle name="%_Fiscal Tables" xfId="4" xr:uid="{00000000-0005-0000-0000-000005000000}"/>
    <cellStyle name="%_Fiscal Tables 2" xfId="534" xr:uid="{00000000-0005-0000-0000-000006000000}"/>
    <cellStyle name="%_inc to ex AS12 EFOsupps" xfId="5" xr:uid="{00000000-0005-0000-0000-000007000000}"/>
    <cellStyle name="%_March-2012-Fiscal-Supplementary-Tables1(1)" xfId="6" xr:uid="{00000000-0005-0000-0000-000008000000}"/>
    <cellStyle name="%_March-2012-Fiscal-Supplementary-Tables1(1) 2" xfId="535" xr:uid="{00000000-0005-0000-0000-000009000000}"/>
    <cellStyle name="%_PEF Autumn2011" xfId="7" xr:uid="{00000000-0005-0000-0000-00000A000000}"/>
    <cellStyle name="%_PEF Autumn2011 2" xfId="536" xr:uid="{00000000-0005-0000-0000-00000B000000}"/>
    <cellStyle name="%_PEF FSBR2011" xfId="8" xr:uid="{00000000-0005-0000-0000-00000C000000}"/>
    <cellStyle name="%_PEF FSBR2011 2" xfId="537" xr:uid="{00000000-0005-0000-0000-00000D000000}"/>
    <cellStyle name="%_PEF FSBR2011 AA simplification" xfId="9" xr:uid="{00000000-0005-0000-0000-00000E000000}"/>
    <cellStyle name="%_PEF FSBR2011 AA simplification 2" xfId="538" xr:uid="{00000000-0005-0000-0000-00000F000000}"/>
    <cellStyle name="%_Scorecard" xfId="10" xr:uid="{00000000-0005-0000-0000-000010000000}"/>
    <cellStyle name="%_Scorecard 2" xfId="539" xr:uid="{00000000-0005-0000-0000-000011000000}"/>
    <cellStyle name="%_VAT refunds" xfId="11" xr:uid="{00000000-0005-0000-0000-000012000000}"/>
    <cellStyle name="%_VAT refunds 2" xfId="540" xr:uid="{00000000-0005-0000-0000-000013000000}"/>
    <cellStyle name="]_x000d__x000a_Zoomed=1_x000d__x000a_Row=0_x000d__x000a_Column=0_x000d__x000a_Height=0_x000d__x000a_Width=0_x000d__x000a_FontName=FoxFont_x000d__x000a_FontStyle=0_x000d__x000a_FontSize=9_x000d__x000a_PrtFontName=FoxPrin" xfId="12" xr:uid="{00000000-0005-0000-0000-000014000000}"/>
    <cellStyle name="]_x000d__x000a_Zoomed=1_x000d__x000a_Row=0_x000d__x000a_Column=0_x000d__x000a_Height=0_x000d__x000a_Width=0_x000d__x000a_FontName=FoxFont_x000d__x000a_FontStyle=0_x000d__x000a_FontSize=9_x000d__x000a_PrtFontName=FoxPrin 2" xfId="541" xr:uid="{00000000-0005-0000-0000-000015000000}"/>
    <cellStyle name="_111125 APDPassengerNumbers" xfId="13" xr:uid="{00000000-0005-0000-0000-000016000000}"/>
    <cellStyle name="_111125 APDPassengerNumbers_inc to ex AS12 EFOsupps" xfId="14" xr:uid="{00000000-0005-0000-0000-000017000000}"/>
    <cellStyle name="_Asset Co - 2014-40" xfId="15" xr:uid="{00000000-0005-0000-0000-000018000000}"/>
    <cellStyle name="_covered bonds" xfId="16" xr:uid="{00000000-0005-0000-0000-000019000000}"/>
    <cellStyle name="_covered bonds_20110317 Guarantee Data sheet with CDS Expected Losses" xfId="17" xr:uid="{00000000-0005-0000-0000-00001A000000}"/>
    <cellStyle name="_covered bonds_20110317 Guarantee Data sheet with CDS Expected Losses 2" xfId="542" xr:uid="{00000000-0005-0000-0000-00001B000000}"/>
    <cellStyle name="_Dpn Forecast 2008-2010 (14-Dec-07)" xfId="18" xr:uid="{00000000-0005-0000-0000-00001C000000}"/>
    <cellStyle name="_Dpn Forecast 2008-2010 (14-Dec-07)_20110317 Guarantee Data sheet with CDS Expected Losses" xfId="19" xr:uid="{00000000-0005-0000-0000-00001D000000}"/>
    <cellStyle name="_Dpn Forecast 2008-2010 (14-Dec-07)_20110317 Guarantee Data sheet with CDS Expected Losses 2" xfId="543" xr:uid="{00000000-0005-0000-0000-00001E000000}"/>
    <cellStyle name="_Fair Value schedule" xfId="20" xr:uid="{00000000-0005-0000-0000-00001F000000}"/>
    <cellStyle name="_Fair Value schedule_20110317 Guarantee Data sheet with CDS Expected Losses" xfId="21" xr:uid="{00000000-0005-0000-0000-000020000000}"/>
    <cellStyle name="_Fair Value schedule_20110317 Guarantee Data sheet with CDS Expected Losses 2" xfId="544" xr:uid="{00000000-0005-0000-0000-000021000000}"/>
    <cellStyle name="_FPS Options High Level Costing 23rd Aug 06" xfId="22" xr:uid="{00000000-0005-0000-0000-000022000000}"/>
    <cellStyle name="_HOD Gosforth_current" xfId="23" xr:uid="{00000000-0005-0000-0000-000023000000}"/>
    <cellStyle name="_IT HOD Rainton - Tower Cost Update 5th April 2007 (Revised) V3" xfId="24" xr:uid="{00000000-0005-0000-0000-000024000000}"/>
    <cellStyle name="_IT HOD Rainton - Tower Cost Update 5th April 2007 (Revised) V3_20110317 Guarantee Data sheet with CDS Expected Losses" xfId="25" xr:uid="{00000000-0005-0000-0000-000025000000}"/>
    <cellStyle name="_IT HOD Rainton - Tower Cost Update 5th April 2007 (Revised) V3_20110317 Guarantee Data sheet with CDS Expected Losses 2" xfId="545" xr:uid="{00000000-0005-0000-0000-000026000000}"/>
    <cellStyle name="_Project Details Report Aug v0.12" xfId="26" xr:uid="{00000000-0005-0000-0000-000027000000}"/>
    <cellStyle name="_RB_Update_current" xfId="27" xr:uid="{00000000-0005-0000-0000-000028000000}"/>
    <cellStyle name="_RB_Update_current (SCA draft)PH review" xfId="28" xr:uid="{00000000-0005-0000-0000-000029000000}"/>
    <cellStyle name="_RB_Update_current (SCA draft)PH review_20110317 Guarantee Data sheet with CDS Expected Losses" xfId="29" xr:uid="{00000000-0005-0000-0000-00002A000000}"/>
    <cellStyle name="_RB_Update_current (SCA draft)PH review_20110317 Guarantee Data sheet with CDS Expected Losses 2" xfId="546" xr:uid="{00000000-0005-0000-0000-00002B000000}"/>
    <cellStyle name="_RB_Update_current (SCA draft)revised" xfId="30" xr:uid="{00000000-0005-0000-0000-00002C000000}"/>
    <cellStyle name="_RB_Update_current (SCA draft)revised_20110317 Guarantee Data sheet with CDS Expected Losses" xfId="31" xr:uid="{00000000-0005-0000-0000-00002D000000}"/>
    <cellStyle name="_RB_Update_current (SCA draft)revised_20110317 Guarantee Data sheet with CDS Expected Losses 2" xfId="547" xr:uid="{00000000-0005-0000-0000-00002E000000}"/>
    <cellStyle name="_RB_Update_current_20110317 Guarantee Data sheet with CDS Expected Losses" xfId="32" xr:uid="{00000000-0005-0000-0000-00002F000000}"/>
    <cellStyle name="_RB_Update_current_20110317 Guarantee Data sheet with CDS Expected Losses 2" xfId="548" xr:uid="{00000000-0005-0000-0000-000030000000}"/>
    <cellStyle name="_Sample change log v0 2" xfId="33" xr:uid="{00000000-0005-0000-0000-000031000000}"/>
    <cellStyle name="_Sample change log v0 2_20110317 Guarantee Data sheet with CDS Expected Losses" xfId="34" xr:uid="{00000000-0005-0000-0000-000032000000}"/>
    <cellStyle name="_Sample change log v0 2_20110317 Guarantee Data sheet with CDS Expected Losses 2" xfId="549" xr:uid="{00000000-0005-0000-0000-000033000000}"/>
    <cellStyle name="_Sub debt extension discount table 31 1 11 v2" xfId="35" xr:uid="{00000000-0005-0000-0000-000034000000}"/>
    <cellStyle name="_sub debt int" xfId="36" xr:uid="{00000000-0005-0000-0000-000035000000}"/>
    <cellStyle name="_sub debt int_20110317 Guarantee Data sheet with CDS Expected Losses" xfId="37" xr:uid="{00000000-0005-0000-0000-000036000000}"/>
    <cellStyle name="_sub debt int_20110317 Guarantee Data sheet with CDS Expected Losses 2" xfId="550" xr:uid="{00000000-0005-0000-0000-000037000000}"/>
    <cellStyle name="_TableHead" xfId="38" xr:uid="{00000000-0005-0000-0000-000038000000}"/>
    <cellStyle name="_Tailor Analysis 1.11 (1 Dec take up rates)" xfId="39" xr:uid="{00000000-0005-0000-0000-000039000000}"/>
    <cellStyle name="1dp" xfId="40" xr:uid="{00000000-0005-0000-0000-00003A000000}"/>
    <cellStyle name="1dp 2" xfId="41" xr:uid="{00000000-0005-0000-0000-00003B000000}"/>
    <cellStyle name="1dp 2 2" xfId="552" xr:uid="{00000000-0005-0000-0000-00003C000000}"/>
    <cellStyle name="1dp 3" xfId="551" xr:uid="{00000000-0005-0000-0000-00003D000000}"/>
    <cellStyle name="20% - Accent1" xfId="42" builtinId="30" customBuiltin="1"/>
    <cellStyle name="20% - Accent1 2" xfId="43" xr:uid="{00000000-0005-0000-0000-00003F000000}"/>
    <cellStyle name="20% - Accent1 3" xfId="715" xr:uid="{00000000-0005-0000-0000-000040000000}"/>
    <cellStyle name="20% - Accent1 4" xfId="763" xr:uid="{00000000-0005-0000-0000-000041000000}"/>
    <cellStyle name="20% - Accent1 5" xfId="819" xr:uid="{00000000-0005-0000-0000-000042000000}"/>
    <cellStyle name="20% - Accent1 6" xfId="867" xr:uid="{00000000-0005-0000-0000-000043000000}"/>
    <cellStyle name="20% - Accent1 7" xfId="897" xr:uid="{00000000-0005-0000-0000-000044000000}"/>
    <cellStyle name="20% - Accent1 8" xfId="932" xr:uid="{00000000-0005-0000-0000-000045000000}"/>
    <cellStyle name="20% - Accent2" xfId="44" builtinId="34" customBuiltin="1"/>
    <cellStyle name="20% - Accent2 2" xfId="45" xr:uid="{00000000-0005-0000-0000-000047000000}"/>
    <cellStyle name="20% - Accent2 3" xfId="716" xr:uid="{00000000-0005-0000-0000-000048000000}"/>
    <cellStyle name="20% - Accent2 4" xfId="764" xr:uid="{00000000-0005-0000-0000-000049000000}"/>
    <cellStyle name="20% - Accent2 5" xfId="820" xr:uid="{00000000-0005-0000-0000-00004A000000}"/>
    <cellStyle name="20% - Accent2 6" xfId="866" xr:uid="{00000000-0005-0000-0000-00004B000000}"/>
    <cellStyle name="20% - Accent2 7" xfId="896" xr:uid="{00000000-0005-0000-0000-00004C000000}"/>
    <cellStyle name="20% - Accent2 8" xfId="935" xr:uid="{00000000-0005-0000-0000-00004D000000}"/>
    <cellStyle name="20% - Accent3" xfId="46" builtinId="38" customBuiltin="1"/>
    <cellStyle name="20% - Accent3 2" xfId="47" xr:uid="{00000000-0005-0000-0000-00004F000000}"/>
    <cellStyle name="20% - Accent3 3" xfId="717" xr:uid="{00000000-0005-0000-0000-000050000000}"/>
    <cellStyle name="20% - Accent3 4" xfId="765" xr:uid="{00000000-0005-0000-0000-000051000000}"/>
    <cellStyle name="20% - Accent3 5" xfId="821" xr:uid="{00000000-0005-0000-0000-000052000000}"/>
    <cellStyle name="20% - Accent3 6" xfId="865" xr:uid="{00000000-0005-0000-0000-000053000000}"/>
    <cellStyle name="20% - Accent3 7" xfId="895" xr:uid="{00000000-0005-0000-0000-000054000000}"/>
    <cellStyle name="20% - Accent3 8" xfId="936" xr:uid="{00000000-0005-0000-0000-000055000000}"/>
    <cellStyle name="20% - Accent4" xfId="48" builtinId="42" customBuiltin="1"/>
    <cellStyle name="20% - Accent4 2" xfId="49" xr:uid="{00000000-0005-0000-0000-000057000000}"/>
    <cellStyle name="20% - Accent4 3" xfId="718" xr:uid="{00000000-0005-0000-0000-000058000000}"/>
    <cellStyle name="20% - Accent4 4" xfId="766" xr:uid="{00000000-0005-0000-0000-000059000000}"/>
    <cellStyle name="20% - Accent4 5" xfId="822" xr:uid="{00000000-0005-0000-0000-00005A000000}"/>
    <cellStyle name="20% - Accent4 6" xfId="871" xr:uid="{00000000-0005-0000-0000-00005B000000}"/>
    <cellStyle name="20% - Accent4 7" xfId="900" xr:uid="{00000000-0005-0000-0000-00005C000000}"/>
    <cellStyle name="20% - Accent4 8" xfId="937" xr:uid="{00000000-0005-0000-0000-00005D000000}"/>
    <cellStyle name="20% - Accent5" xfId="50" builtinId="46" customBuiltin="1"/>
    <cellStyle name="20% - Accent5 2" xfId="51" xr:uid="{00000000-0005-0000-0000-00005F000000}"/>
    <cellStyle name="20% - Accent5 3" xfId="719" xr:uid="{00000000-0005-0000-0000-000060000000}"/>
    <cellStyle name="20% - Accent5 4" xfId="767" xr:uid="{00000000-0005-0000-0000-000061000000}"/>
    <cellStyle name="20% - Accent5 5" xfId="823" xr:uid="{00000000-0005-0000-0000-000062000000}"/>
    <cellStyle name="20% - Accent5 6" xfId="872" xr:uid="{00000000-0005-0000-0000-000063000000}"/>
    <cellStyle name="20% - Accent5 7" xfId="901" xr:uid="{00000000-0005-0000-0000-000064000000}"/>
    <cellStyle name="20% - Accent5 8" xfId="942" xr:uid="{00000000-0005-0000-0000-000065000000}"/>
    <cellStyle name="20% - Accent6" xfId="52" builtinId="50" customBuiltin="1"/>
    <cellStyle name="20% - Accent6 2" xfId="53" xr:uid="{00000000-0005-0000-0000-000067000000}"/>
    <cellStyle name="20% - Accent6 3" xfId="720" xr:uid="{00000000-0005-0000-0000-000068000000}"/>
    <cellStyle name="20% - Accent6 4" xfId="768" xr:uid="{00000000-0005-0000-0000-000069000000}"/>
    <cellStyle name="20% - Accent6 5" xfId="824" xr:uid="{00000000-0005-0000-0000-00006A000000}"/>
    <cellStyle name="20% - Accent6 6" xfId="873" xr:uid="{00000000-0005-0000-0000-00006B000000}"/>
    <cellStyle name="20% - Accent6 7" xfId="902" xr:uid="{00000000-0005-0000-0000-00006C000000}"/>
    <cellStyle name="20% - Accent6 8" xfId="943" xr:uid="{00000000-0005-0000-0000-00006D000000}"/>
    <cellStyle name="3dp" xfId="54" xr:uid="{00000000-0005-0000-0000-00006E000000}"/>
    <cellStyle name="3dp 2" xfId="55" xr:uid="{00000000-0005-0000-0000-00006F000000}"/>
    <cellStyle name="3dp 2 2" xfId="554" xr:uid="{00000000-0005-0000-0000-000070000000}"/>
    <cellStyle name="3dp 3" xfId="553" xr:uid="{00000000-0005-0000-0000-000071000000}"/>
    <cellStyle name="40% - Accent1" xfId="56" builtinId="31" customBuiltin="1"/>
    <cellStyle name="40% - Accent1 2" xfId="57" xr:uid="{00000000-0005-0000-0000-000073000000}"/>
    <cellStyle name="40% - Accent1 3" xfId="721" xr:uid="{00000000-0005-0000-0000-000074000000}"/>
    <cellStyle name="40% - Accent1 4" xfId="769" xr:uid="{00000000-0005-0000-0000-000075000000}"/>
    <cellStyle name="40% - Accent1 5" xfId="825" xr:uid="{00000000-0005-0000-0000-000076000000}"/>
    <cellStyle name="40% - Accent1 6" xfId="874" xr:uid="{00000000-0005-0000-0000-000077000000}"/>
    <cellStyle name="40% - Accent1 7" xfId="903" xr:uid="{00000000-0005-0000-0000-000078000000}"/>
    <cellStyle name="40% - Accent1 8" xfId="944" xr:uid="{00000000-0005-0000-0000-000079000000}"/>
    <cellStyle name="40% - Accent2" xfId="58" builtinId="35" customBuiltin="1"/>
    <cellStyle name="40% - Accent2 2" xfId="59" xr:uid="{00000000-0005-0000-0000-00007B000000}"/>
    <cellStyle name="40% - Accent2 3" xfId="722" xr:uid="{00000000-0005-0000-0000-00007C000000}"/>
    <cellStyle name="40% - Accent2 4" xfId="770" xr:uid="{00000000-0005-0000-0000-00007D000000}"/>
    <cellStyle name="40% - Accent2 5" xfId="826" xr:uid="{00000000-0005-0000-0000-00007E000000}"/>
    <cellStyle name="40% - Accent2 6" xfId="875" xr:uid="{00000000-0005-0000-0000-00007F000000}"/>
    <cellStyle name="40% - Accent2 7" xfId="904" xr:uid="{00000000-0005-0000-0000-000080000000}"/>
    <cellStyle name="40% - Accent2 8" xfId="945" xr:uid="{00000000-0005-0000-0000-000081000000}"/>
    <cellStyle name="40% - Accent3" xfId="60" builtinId="39" customBuiltin="1"/>
    <cellStyle name="40% - Accent3 2" xfId="61" xr:uid="{00000000-0005-0000-0000-000083000000}"/>
    <cellStyle name="40% - Accent3 3" xfId="723" xr:uid="{00000000-0005-0000-0000-000084000000}"/>
    <cellStyle name="40% - Accent3 4" xfId="771" xr:uid="{00000000-0005-0000-0000-000085000000}"/>
    <cellStyle name="40% - Accent3 5" xfId="827" xr:uid="{00000000-0005-0000-0000-000086000000}"/>
    <cellStyle name="40% - Accent3 6" xfId="876" xr:uid="{00000000-0005-0000-0000-000087000000}"/>
    <cellStyle name="40% - Accent3 7" xfId="905" xr:uid="{00000000-0005-0000-0000-000088000000}"/>
    <cellStyle name="40% - Accent3 8" xfId="946" xr:uid="{00000000-0005-0000-0000-000089000000}"/>
    <cellStyle name="40% - Accent4" xfId="62" builtinId="43" customBuiltin="1"/>
    <cellStyle name="40% - Accent4 2" xfId="63" xr:uid="{00000000-0005-0000-0000-00008B000000}"/>
    <cellStyle name="40% - Accent4 3" xfId="724" xr:uid="{00000000-0005-0000-0000-00008C000000}"/>
    <cellStyle name="40% - Accent4 4" xfId="772" xr:uid="{00000000-0005-0000-0000-00008D000000}"/>
    <cellStyle name="40% - Accent4 5" xfId="828" xr:uid="{00000000-0005-0000-0000-00008E000000}"/>
    <cellStyle name="40% - Accent4 6" xfId="877" xr:uid="{00000000-0005-0000-0000-00008F000000}"/>
    <cellStyle name="40% - Accent4 7" xfId="906" xr:uid="{00000000-0005-0000-0000-000090000000}"/>
    <cellStyle name="40% - Accent4 8" xfId="947" xr:uid="{00000000-0005-0000-0000-000091000000}"/>
    <cellStyle name="40% - Accent5" xfId="64" builtinId="47" customBuiltin="1"/>
    <cellStyle name="40% - Accent5 2" xfId="65" xr:uid="{00000000-0005-0000-0000-000093000000}"/>
    <cellStyle name="40% - Accent5 3" xfId="725" xr:uid="{00000000-0005-0000-0000-000094000000}"/>
    <cellStyle name="40% - Accent5 4" xfId="773" xr:uid="{00000000-0005-0000-0000-000095000000}"/>
    <cellStyle name="40% - Accent5 5" xfId="829" xr:uid="{00000000-0005-0000-0000-000096000000}"/>
    <cellStyle name="40% - Accent5 6" xfId="878" xr:uid="{00000000-0005-0000-0000-000097000000}"/>
    <cellStyle name="40% - Accent5 7" xfId="907" xr:uid="{00000000-0005-0000-0000-000098000000}"/>
    <cellStyle name="40% - Accent5 8" xfId="948" xr:uid="{00000000-0005-0000-0000-000099000000}"/>
    <cellStyle name="40% - Accent6" xfId="66" builtinId="51" customBuiltin="1"/>
    <cellStyle name="40% - Accent6 2" xfId="67" xr:uid="{00000000-0005-0000-0000-00009B000000}"/>
    <cellStyle name="40% - Accent6 3" xfId="726" xr:uid="{00000000-0005-0000-0000-00009C000000}"/>
    <cellStyle name="40% - Accent6 4" xfId="774" xr:uid="{00000000-0005-0000-0000-00009D000000}"/>
    <cellStyle name="40% - Accent6 5" xfId="830" xr:uid="{00000000-0005-0000-0000-00009E000000}"/>
    <cellStyle name="40% - Accent6 6" xfId="879" xr:uid="{00000000-0005-0000-0000-00009F000000}"/>
    <cellStyle name="40% - Accent6 7" xfId="908" xr:uid="{00000000-0005-0000-0000-0000A0000000}"/>
    <cellStyle name="40% - Accent6 8" xfId="949" xr:uid="{00000000-0005-0000-0000-0000A1000000}"/>
    <cellStyle name="4dp" xfId="68" xr:uid="{00000000-0005-0000-0000-0000A2000000}"/>
    <cellStyle name="4dp 2" xfId="69" xr:uid="{00000000-0005-0000-0000-0000A3000000}"/>
    <cellStyle name="4dp 2 2" xfId="556" xr:uid="{00000000-0005-0000-0000-0000A4000000}"/>
    <cellStyle name="4dp 3" xfId="555" xr:uid="{00000000-0005-0000-0000-0000A5000000}"/>
    <cellStyle name="60% - Accent1" xfId="70" builtinId="32" customBuiltin="1"/>
    <cellStyle name="60% - Accent1 2" xfId="71" xr:uid="{00000000-0005-0000-0000-0000A7000000}"/>
    <cellStyle name="60% - Accent1 3" xfId="727" xr:uid="{00000000-0005-0000-0000-0000A8000000}"/>
    <cellStyle name="60% - Accent2" xfId="72" builtinId="36" customBuiltin="1"/>
    <cellStyle name="60% - Accent2 2" xfId="73" xr:uid="{00000000-0005-0000-0000-0000AA000000}"/>
    <cellStyle name="60% - Accent2 3" xfId="728" xr:uid="{00000000-0005-0000-0000-0000AB000000}"/>
    <cellStyle name="60% - Accent3" xfId="74" builtinId="40" customBuiltin="1"/>
    <cellStyle name="60% - Accent3 2" xfId="75" xr:uid="{00000000-0005-0000-0000-0000AD000000}"/>
    <cellStyle name="60% - Accent3 3" xfId="729" xr:uid="{00000000-0005-0000-0000-0000AE000000}"/>
    <cellStyle name="60% - Accent4" xfId="76" builtinId="44" customBuiltin="1"/>
    <cellStyle name="60% - Accent4 2" xfId="77" xr:uid="{00000000-0005-0000-0000-0000B0000000}"/>
    <cellStyle name="60% - Accent4 3" xfId="730" xr:uid="{00000000-0005-0000-0000-0000B1000000}"/>
    <cellStyle name="60% - Accent5" xfId="78" builtinId="48" customBuiltin="1"/>
    <cellStyle name="60% - Accent5 2" xfId="79" xr:uid="{00000000-0005-0000-0000-0000B3000000}"/>
    <cellStyle name="60% - Accent5 3" xfId="731" xr:uid="{00000000-0005-0000-0000-0000B4000000}"/>
    <cellStyle name="60% - Accent6" xfId="80" builtinId="52" customBuiltin="1"/>
    <cellStyle name="60% - Accent6 2" xfId="81" xr:uid="{00000000-0005-0000-0000-0000B6000000}"/>
    <cellStyle name="60% - Accent6 3" xfId="732" xr:uid="{00000000-0005-0000-0000-0000B7000000}"/>
    <cellStyle name="Accent1" xfId="82" builtinId="29" customBuiltin="1"/>
    <cellStyle name="Accent1 2" xfId="83" xr:uid="{00000000-0005-0000-0000-0000B9000000}"/>
    <cellStyle name="Accent1 3" xfId="733" xr:uid="{00000000-0005-0000-0000-0000BA000000}"/>
    <cellStyle name="Accent2" xfId="84" builtinId="33" customBuiltin="1"/>
    <cellStyle name="Accent2 2" xfId="85" xr:uid="{00000000-0005-0000-0000-0000BC000000}"/>
    <cellStyle name="Accent2 3" xfId="734" xr:uid="{00000000-0005-0000-0000-0000BD000000}"/>
    <cellStyle name="Accent3" xfId="86" builtinId="37" customBuiltin="1"/>
    <cellStyle name="Accent3 2" xfId="87" xr:uid="{00000000-0005-0000-0000-0000BF000000}"/>
    <cellStyle name="Accent3 3" xfId="735" xr:uid="{00000000-0005-0000-0000-0000C0000000}"/>
    <cellStyle name="Accent4" xfId="88" builtinId="41" customBuiltin="1"/>
    <cellStyle name="Accent4 2" xfId="89" xr:uid="{00000000-0005-0000-0000-0000C2000000}"/>
    <cellStyle name="Accent4 3" xfId="736" xr:uid="{00000000-0005-0000-0000-0000C3000000}"/>
    <cellStyle name="Accent5" xfId="90" builtinId="45" customBuiltin="1"/>
    <cellStyle name="Accent5 2" xfId="91" xr:uid="{00000000-0005-0000-0000-0000C5000000}"/>
    <cellStyle name="Accent5 3" xfId="737" xr:uid="{00000000-0005-0000-0000-0000C6000000}"/>
    <cellStyle name="Accent6" xfId="92" builtinId="49" customBuiltin="1"/>
    <cellStyle name="Accent6 2" xfId="93" xr:uid="{00000000-0005-0000-0000-0000C8000000}"/>
    <cellStyle name="Accent6 3" xfId="738" xr:uid="{00000000-0005-0000-0000-0000C9000000}"/>
    <cellStyle name="Adjustable" xfId="94" xr:uid="{00000000-0005-0000-0000-0000CA000000}"/>
    <cellStyle name="Bad" xfId="95" builtinId="27" customBuiltin="1"/>
    <cellStyle name="Bad 2" xfId="96" xr:uid="{00000000-0005-0000-0000-0000CC000000}"/>
    <cellStyle name="Bad 3" xfId="739" xr:uid="{00000000-0005-0000-0000-0000CD000000}"/>
    <cellStyle name="Bid £m format" xfId="97" xr:uid="{00000000-0005-0000-0000-0000CE000000}"/>
    <cellStyle name="Bid £m format 2" xfId="557" xr:uid="{00000000-0005-0000-0000-0000CF000000}"/>
    <cellStyle name="blue" xfId="98" xr:uid="{00000000-0005-0000-0000-0000D0000000}"/>
    <cellStyle name="Border" xfId="99" xr:uid="{00000000-0005-0000-0000-0000D1000000}"/>
    <cellStyle name="Brand Align Left Text" xfId="100" xr:uid="{00000000-0005-0000-0000-0000D2000000}"/>
    <cellStyle name="Brand Default" xfId="101" xr:uid="{00000000-0005-0000-0000-0000D3000000}"/>
    <cellStyle name="Brand Percent" xfId="102" xr:uid="{00000000-0005-0000-0000-0000D4000000}"/>
    <cellStyle name="Brand Source" xfId="103" xr:uid="{00000000-0005-0000-0000-0000D5000000}"/>
    <cellStyle name="Brand Subtitle with Underline" xfId="104" xr:uid="{00000000-0005-0000-0000-0000D6000000}"/>
    <cellStyle name="Brand Subtitle without Underline" xfId="105" xr:uid="{00000000-0005-0000-0000-0000D7000000}"/>
    <cellStyle name="Brand Title" xfId="106" xr:uid="{00000000-0005-0000-0000-0000D8000000}"/>
    <cellStyle name="Calculation" xfId="107" builtinId="22" customBuiltin="1"/>
    <cellStyle name="Calculation 2" xfId="108" xr:uid="{00000000-0005-0000-0000-0000DA000000}"/>
    <cellStyle name="Calculation 3" xfId="740" xr:uid="{00000000-0005-0000-0000-0000DB000000}"/>
    <cellStyle name="Characteristic" xfId="109" xr:uid="{00000000-0005-0000-0000-0000DC000000}"/>
    <cellStyle name="Characteristic 2" xfId="558" xr:uid="{00000000-0005-0000-0000-0000DD000000}"/>
    <cellStyle name="CharactGroup" xfId="110" xr:uid="{00000000-0005-0000-0000-0000DE000000}"/>
    <cellStyle name="CharactNote" xfId="111" xr:uid="{00000000-0005-0000-0000-0000DF000000}"/>
    <cellStyle name="CharactNote 2" xfId="559" xr:uid="{00000000-0005-0000-0000-0000E0000000}"/>
    <cellStyle name="CharactType" xfId="112" xr:uid="{00000000-0005-0000-0000-0000E1000000}"/>
    <cellStyle name="CharactType 2" xfId="560" xr:uid="{00000000-0005-0000-0000-0000E2000000}"/>
    <cellStyle name="CharactValue" xfId="113" xr:uid="{00000000-0005-0000-0000-0000E3000000}"/>
    <cellStyle name="CharactValueNote" xfId="114" xr:uid="{00000000-0005-0000-0000-0000E4000000}"/>
    <cellStyle name="CharactValueNote 2" xfId="561" xr:uid="{00000000-0005-0000-0000-0000E5000000}"/>
    <cellStyle name="CharShortType" xfId="115" xr:uid="{00000000-0005-0000-0000-0000E6000000}"/>
    <cellStyle name="Check Cell" xfId="116" builtinId="23" customBuiltin="1"/>
    <cellStyle name="Check Cell 2" xfId="117" xr:uid="{00000000-0005-0000-0000-0000E8000000}"/>
    <cellStyle name="Check Cell 3" xfId="741" xr:uid="{00000000-0005-0000-0000-0000E9000000}"/>
    <cellStyle name="CIL" xfId="118" xr:uid="{00000000-0005-0000-0000-0000EA000000}"/>
    <cellStyle name="CIL 2" xfId="562" xr:uid="{00000000-0005-0000-0000-0000EB000000}"/>
    <cellStyle name="CIU" xfId="119" xr:uid="{00000000-0005-0000-0000-0000EC000000}"/>
    <cellStyle name="CIU 2" xfId="563" xr:uid="{00000000-0005-0000-0000-0000ED000000}"/>
    <cellStyle name="Comma -" xfId="120" xr:uid="{00000000-0005-0000-0000-0000EF000000}"/>
    <cellStyle name="Comma  - Style1" xfId="121" xr:uid="{00000000-0005-0000-0000-0000F0000000}"/>
    <cellStyle name="Comma  - Style2" xfId="122" xr:uid="{00000000-0005-0000-0000-0000F1000000}"/>
    <cellStyle name="Comma  - Style3" xfId="123" xr:uid="{00000000-0005-0000-0000-0000F2000000}"/>
    <cellStyle name="Comma  - Style4" xfId="124" xr:uid="{00000000-0005-0000-0000-0000F3000000}"/>
    <cellStyle name="Comma  - Style5" xfId="125" xr:uid="{00000000-0005-0000-0000-0000F4000000}"/>
    <cellStyle name="Comma  - Style6" xfId="126" xr:uid="{00000000-0005-0000-0000-0000F5000000}"/>
    <cellStyle name="Comma  - Style7" xfId="127" xr:uid="{00000000-0005-0000-0000-0000F6000000}"/>
    <cellStyle name="Comma  - Style8" xfId="128" xr:uid="{00000000-0005-0000-0000-0000F7000000}"/>
    <cellStyle name="Comma 0" xfId="129" xr:uid="{00000000-0005-0000-0000-0000F8000000}"/>
    <cellStyle name="Comma 0*" xfId="130" xr:uid="{00000000-0005-0000-0000-0000F9000000}"/>
    <cellStyle name="Comma 0__MasterJRComps" xfId="131" xr:uid="{00000000-0005-0000-0000-0000FA000000}"/>
    <cellStyle name="Comma 2" xfId="132" xr:uid="{00000000-0005-0000-0000-0000FB000000}"/>
    <cellStyle name="Comma 2 2" xfId="133" xr:uid="{00000000-0005-0000-0000-0000FC000000}"/>
    <cellStyle name="Comma 2 2 2" xfId="565" xr:uid="{00000000-0005-0000-0000-0000FD000000}"/>
    <cellStyle name="Comma 2 3" xfId="564" xr:uid="{00000000-0005-0000-0000-0000FE000000}"/>
    <cellStyle name="Comma 2 4" xfId="979" xr:uid="{E9897ADB-C252-461D-86CB-C78DA83F3548}"/>
    <cellStyle name="Comma 2*" xfId="134" xr:uid="{00000000-0005-0000-0000-0000FF000000}"/>
    <cellStyle name="Comma 2__MasterJRComps" xfId="135" xr:uid="{00000000-0005-0000-0000-000000010000}"/>
    <cellStyle name="Comma 3" xfId="136" xr:uid="{00000000-0005-0000-0000-000001010000}"/>
    <cellStyle name="Comma 3 2" xfId="137" xr:uid="{00000000-0005-0000-0000-000002010000}"/>
    <cellStyle name="Comma 3 2 2" xfId="567" xr:uid="{00000000-0005-0000-0000-000003010000}"/>
    <cellStyle name="Comma 3 3" xfId="138" xr:uid="{00000000-0005-0000-0000-000004010000}"/>
    <cellStyle name="Comma 3 3 2" xfId="568" xr:uid="{00000000-0005-0000-0000-000005010000}"/>
    <cellStyle name="Comma 3 4" xfId="566" xr:uid="{00000000-0005-0000-0000-000006010000}"/>
    <cellStyle name="Comma 3*" xfId="139" xr:uid="{00000000-0005-0000-0000-000007010000}"/>
    <cellStyle name="Comma 4" xfId="140" xr:uid="{00000000-0005-0000-0000-000008010000}"/>
    <cellStyle name="Comma 4 2" xfId="569" xr:uid="{00000000-0005-0000-0000-000009010000}"/>
    <cellStyle name="Comma 5" xfId="141" xr:uid="{00000000-0005-0000-0000-00000A010000}"/>
    <cellStyle name="Comma 5 2" xfId="570" xr:uid="{00000000-0005-0000-0000-00000B010000}"/>
    <cellStyle name="Comma 6" xfId="980" xr:uid="{85F5C6AC-8F64-4BBF-9BD8-56B3B9D414CB}"/>
    <cellStyle name="Comma*" xfId="142" xr:uid="{00000000-0005-0000-0000-00000C010000}"/>
    <cellStyle name="Comma0" xfId="143" xr:uid="{00000000-0005-0000-0000-00000D010000}"/>
    <cellStyle name="Comma0 - Modelo1" xfId="144" xr:uid="{00000000-0005-0000-0000-00000E010000}"/>
    <cellStyle name="Comma0 - Style1" xfId="145" xr:uid="{00000000-0005-0000-0000-00000F010000}"/>
    <cellStyle name="Comma1 - Modelo2" xfId="146" xr:uid="{00000000-0005-0000-0000-000010010000}"/>
    <cellStyle name="Comma1 - Style2" xfId="147" xr:uid="{00000000-0005-0000-0000-000011010000}"/>
    <cellStyle name="Condition" xfId="148" xr:uid="{00000000-0005-0000-0000-000012010000}"/>
    <cellStyle name="Condition 2" xfId="571" xr:uid="{00000000-0005-0000-0000-000013010000}"/>
    <cellStyle name="CondMandatory" xfId="149" xr:uid="{00000000-0005-0000-0000-000014010000}"/>
    <cellStyle name="CondMandatory 2" xfId="572" xr:uid="{00000000-0005-0000-0000-000015010000}"/>
    <cellStyle name="Content1" xfId="150" xr:uid="{00000000-0005-0000-0000-000016010000}"/>
    <cellStyle name="Content1 2" xfId="573" xr:uid="{00000000-0005-0000-0000-000017010000}"/>
    <cellStyle name="Content2" xfId="151" xr:uid="{00000000-0005-0000-0000-000018010000}"/>
    <cellStyle name="Content3" xfId="152" xr:uid="{00000000-0005-0000-0000-000019010000}"/>
    <cellStyle name="Cover Date" xfId="153" xr:uid="{00000000-0005-0000-0000-00001A010000}"/>
    <cellStyle name="Cover Date 2" xfId="574" xr:uid="{00000000-0005-0000-0000-00001B010000}"/>
    <cellStyle name="Cover Subtitle" xfId="154" xr:uid="{00000000-0005-0000-0000-00001C010000}"/>
    <cellStyle name="Cover Subtitle 2" xfId="575" xr:uid="{00000000-0005-0000-0000-00001D010000}"/>
    <cellStyle name="Cover Title" xfId="155" xr:uid="{00000000-0005-0000-0000-00001E010000}"/>
    <cellStyle name="Cover Title 2" xfId="576" xr:uid="{00000000-0005-0000-0000-00001F010000}"/>
    <cellStyle name="Currency 0" xfId="156" xr:uid="{00000000-0005-0000-0000-000020010000}"/>
    <cellStyle name="Currency 2" xfId="157" xr:uid="{00000000-0005-0000-0000-000021010000}"/>
    <cellStyle name="Currency 2 2" xfId="158" xr:uid="{00000000-0005-0000-0000-000022010000}"/>
    <cellStyle name="Currency 2 2 2" xfId="578" xr:uid="{00000000-0005-0000-0000-000023010000}"/>
    <cellStyle name="Currency 2 3" xfId="159" xr:uid="{00000000-0005-0000-0000-000024010000}"/>
    <cellStyle name="Currency 2 3 2" xfId="579" xr:uid="{00000000-0005-0000-0000-000025010000}"/>
    <cellStyle name="Currency 2 4" xfId="577" xr:uid="{00000000-0005-0000-0000-000026010000}"/>
    <cellStyle name="Currency 2*" xfId="160" xr:uid="{00000000-0005-0000-0000-000027010000}"/>
    <cellStyle name="Currency 2_% Change" xfId="161" xr:uid="{00000000-0005-0000-0000-000028010000}"/>
    <cellStyle name="Currency 3*" xfId="162" xr:uid="{00000000-0005-0000-0000-000029010000}"/>
    <cellStyle name="Currency*" xfId="163" xr:uid="{00000000-0005-0000-0000-00002A010000}"/>
    <cellStyle name="Currency0" xfId="164" xr:uid="{00000000-0005-0000-0000-00002B010000}"/>
    <cellStyle name="Date" xfId="165" xr:uid="{00000000-0005-0000-0000-00002C010000}"/>
    <cellStyle name="Date Aligned" xfId="166" xr:uid="{00000000-0005-0000-0000-00002D010000}"/>
    <cellStyle name="Date Aligned*" xfId="167" xr:uid="{00000000-0005-0000-0000-00002E010000}"/>
    <cellStyle name="Date Aligned__MasterJRComps" xfId="168" xr:uid="{00000000-0005-0000-0000-00002F010000}"/>
    <cellStyle name="Description" xfId="169" xr:uid="{00000000-0005-0000-0000-000030010000}"/>
    <cellStyle name="Dia" xfId="170" xr:uid="{00000000-0005-0000-0000-000031010000}"/>
    <cellStyle name="Dia 2" xfId="580" xr:uid="{00000000-0005-0000-0000-000032010000}"/>
    <cellStyle name="DistributionType" xfId="171" xr:uid="{00000000-0005-0000-0000-000033010000}"/>
    <cellStyle name="DistributionType 2" xfId="581" xr:uid="{00000000-0005-0000-0000-000034010000}"/>
    <cellStyle name="Dotted Line" xfId="172" xr:uid="{00000000-0005-0000-0000-000035010000}"/>
    <cellStyle name="Encabez1" xfId="173" xr:uid="{00000000-0005-0000-0000-000036010000}"/>
    <cellStyle name="Encabez1 2" xfId="582" xr:uid="{00000000-0005-0000-0000-000037010000}"/>
    <cellStyle name="Encabez2" xfId="174" xr:uid="{00000000-0005-0000-0000-000038010000}"/>
    <cellStyle name="Encabez2 2" xfId="583" xr:uid="{00000000-0005-0000-0000-000039010000}"/>
    <cellStyle name="Euro" xfId="175" xr:uid="{00000000-0005-0000-0000-00003A010000}"/>
    <cellStyle name="Euro 2" xfId="176" xr:uid="{00000000-0005-0000-0000-00003B010000}"/>
    <cellStyle name="Euro 3" xfId="584" xr:uid="{00000000-0005-0000-0000-00003C010000}"/>
    <cellStyle name="Explanatory Text" xfId="177" builtinId="53" customBuiltin="1"/>
    <cellStyle name="Explanatory Text 2" xfId="178" xr:uid="{00000000-0005-0000-0000-00003E010000}"/>
    <cellStyle name="Explanatory Text 3" xfId="742" xr:uid="{00000000-0005-0000-0000-00003F010000}"/>
    <cellStyle name="F2" xfId="179" xr:uid="{00000000-0005-0000-0000-000040010000}"/>
    <cellStyle name="F2 2" xfId="585" xr:uid="{00000000-0005-0000-0000-000041010000}"/>
    <cellStyle name="F3" xfId="180" xr:uid="{00000000-0005-0000-0000-000042010000}"/>
    <cellStyle name="F3 2" xfId="586" xr:uid="{00000000-0005-0000-0000-000043010000}"/>
    <cellStyle name="F4" xfId="181" xr:uid="{00000000-0005-0000-0000-000044010000}"/>
    <cellStyle name="F4 2" xfId="587" xr:uid="{00000000-0005-0000-0000-000045010000}"/>
    <cellStyle name="F5" xfId="182" xr:uid="{00000000-0005-0000-0000-000046010000}"/>
    <cellStyle name="F5 2" xfId="588" xr:uid="{00000000-0005-0000-0000-000047010000}"/>
    <cellStyle name="F6" xfId="183" xr:uid="{00000000-0005-0000-0000-000048010000}"/>
    <cellStyle name="F6 2" xfId="589" xr:uid="{00000000-0005-0000-0000-000049010000}"/>
    <cellStyle name="F7" xfId="184" xr:uid="{00000000-0005-0000-0000-00004A010000}"/>
    <cellStyle name="F7 2" xfId="590" xr:uid="{00000000-0005-0000-0000-00004B010000}"/>
    <cellStyle name="F8" xfId="185" xr:uid="{00000000-0005-0000-0000-00004C010000}"/>
    <cellStyle name="F8 2" xfId="591" xr:uid="{00000000-0005-0000-0000-00004D010000}"/>
    <cellStyle name="Fijo" xfId="186" xr:uid="{00000000-0005-0000-0000-00004E010000}"/>
    <cellStyle name="Fijo 2" xfId="592" xr:uid="{00000000-0005-0000-0000-00004F010000}"/>
    <cellStyle name="Financiero" xfId="187" xr:uid="{00000000-0005-0000-0000-000050010000}"/>
    <cellStyle name="Financiero 2" xfId="593" xr:uid="{00000000-0005-0000-0000-000051010000}"/>
    <cellStyle name="Fixed" xfId="188" xr:uid="{00000000-0005-0000-0000-000052010000}"/>
    <cellStyle name="Flag" xfId="189" xr:uid="{00000000-0005-0000-0000-000053010000}"/>
    <cellStyle name="Flash" xfId="190" xr:uid="{00000000-0005-0000-0000-000054010000}"/>
    <cellStyle name="Fonts" xfId="191" xr:uid="{00000000-0005-0000-0000-000055010000}"/>
    <cellStyle name="Footer SBILogo1" xfId="192" xr:uid="{00000000-0005-0000-0000-000056010000}"/>
    <cellStyle name="Footer SBILogo1 2" xfId="594" xr:uid="{00000000-0005-0000-0000-000057010000}"/>
    <cellStyle name="Footer SBILogo2" xfId="193" xr:uid="{00000000-0005-0000-0000-000058010000}"/>
    <cellStyle name="Footnote" xfId="194" xr:uid="{00000000-0005-0000-0000-000059010000}"/>
    <cellStyle name="footnote ref" xfId="195" xr:uid="{00000000-0005-0000-0000-00005A010000}"/>
    <cellStyle name="Footnote Reference" xfId="196" xr:uid="{00000000-0005-0000-0000-00005B010000}"/>
    <cellStyle name="footnote text" xfId="197" xr:uid="{00000000-0005-0000-0000-00005C010000}"/>
    <cellStyle name="Footnote_% Change" xfId="198" xr:uid="{00000000-0005-0000-0000-00005D010000}"/>
    <cellStyle name="General" xfId="199" xr:uid="{00000000-0005-0000-0000-00005E010000}"/>
    <cellStyle name="General 2" xfId="200" xr:uid="{00000000-0005-0000-0000-00005F010000}"/>
    <cellStyle name="General 2 2" xfId="596" xr:uid="{00000000-0005-0000-0000-000060010000}"/>
    <cellStyle name="General 3" xfId="595" xr:uid="{00000000-0005-0000-0000-000061010000}"/>
    <cellStyle name="Good" xfId="201" builtinId="26" customBuiltin="1"/>
    <cellStyle name="Good 2" xfId="202" xr:uid="{00000000-0005-0000-0000-000063010000}"/>
    <cellStyle name="Good 3" xfId="743" xr:uid="{00000000-0005-0000-0000-000064010000}"/>
    <cellStyle name="Grey" xfId="203" xr:uid="{00000000-0005-0000-0000-000065010000}"/>
    <cellStyle name="Grey 2" xfId="597" xr:uid="{00000000-0005-0000-0000-000066010000}"/>
    <cellStyle name="Group" xfId="204" xr:uid="{00000000-0005-0000-0000-000067010000}"/>
    <cellStyle name="Group 2" xfId="598" xr:uid="{00000000-0005-0000-0000-000068010000}"/>
    <cellStyle name="GroupNote" xfId="205" xr:uid="{00000000-0005-0000-0000-000069010000}"/>
    <cellStyle name="Hard Percent" xfId="206" xr:uid="{00000000-0005-0000-0000-00006A010000}"/>
    <cellStyle name="Header" xfId="207" xr:uid="{00000000-0005-0000-0000-00006B010000}"/>
    <cellStyle name="Header Draft Stamp" xfId="208" xr:uid="{00000000-0005-0000-0000-00006C010000}"/>
    <cellStyle name="Header_% Change" xfId="209" xr:uid="{00000000-0005-0000-0000-00006D010000}"/>
    <cellStyle name="Header1" xfId="210" xr:uid="{00000000-0005-0000-0000-00006E010000}"/>
    <cellStyle name="Header2" xfId="211" xr:uid="{00000000-0005-0000-0000-00006F010000}"/>
    <cellStyle name="HeaderLabel" xfId="212" xr:uid="{00000000-0005-0000-0000-000070010000}"/>
    <cellStyle name="HeaderText" xfId="213" xr:uid="{00000000-0005-0000-0000-000071010000}"/>
    <cellStyle name="Heading" xfId="214" xr:uid="{00000000-0005-0000-0000-000072010000}"/>
    <cellStyle name="Heading 1" xfId="215" builtinId="16" customBuiltin="1"/>
    <cellStyle name="Heading 1 10" xfId="831" xr:uid="{00000000-0005-0000-0000-000074010000}"/>
    <cellStyle name="Heading 1 2" xfId="216" xr:uid="{00000000-0005-0000-0000-000075010000}"/>
    <cellStyle name="Heading 1 2 2" xfId="217" xr:uid="{00000000-0005-0000-0000-000076010000}"/>
    <cellStyle name="Heading 1 2_asset sales" xfId="218" xr:uid="{00000000-0005-0000-0000-000077010000}"/>
    <cellStyle name="Heading 1 3" xfId="219" xr:uid="{00000000-0005-0000-0000-000078010000}"/>
    <cellStyle name="Heading 1 4" xfId="220" xr:uid="{00000000-0005-0000-0000-000079010000}"/>
    <cellStyle name="Heading 1 5" xfId="744" xr:uid="{00000000-0005-0000-0000-00007A010000}"/>
    <cellStyle name="Heading 1 6" xfId="760" xr:uid="{00000000-0005-0000-0000-00007B010000}"/>
    <cellStyle name="Heading 1 7" xfId="775" xr:uid="{00000000-0005-0000-0000-00007C010000}"/>
    <cellStyle name="Heading 1 8" xfId="832" xr:uid="{00000000-0005-0000-0000-00007D010000}"/>
    <cellStyle name="Heading 1 9" xfId="818" xr:uid="{00000000-0005-0000-0000-00007E010000}"/>
    <cellStyle name="Heading 1 Above" xfId="221" xr:uid="{00000000-0005-0000-0000-00007F010000}"/>
    <cellStyle name="Heading 1+" xfId="222" xr:uid="{00000000-0005-0000-0000-000080010000}"/>
    <cellStyle name="Heading 1+ 2" xfId="599" xr:uid="{00000000-0005-0000-0000-000081010000}"/>
    <cellStyle name="Heading 2" xfId="223" builtinId="17" customBuiltin="1"/>
    <cellStyle name="Heading 2 2" xfId="224" xr:uid="{00000000-0005-0000-0000-000083010000}"/>
    <cellStyle name="Heading 2 3" xfId="225" xr:uid="{00000000-0005-0000-0000-000084010000}"/>
    <cellStyle name="Heading 2 4" xfId="745" xr:uid="{00000000-0005-0000-0000-000085010000}"/>
    <cellStyle name="Heading 2 Below" xfId="226" xr:uid="{00000000-0005-0000-0000-000086010000}"/>
    <cellStyle name="Heading 2+" xfId="227" xr:uid="{00000000-0005-0000-0000-000087010000}"/>
    <cellStyle name="Heading 2+ 2" xfId="600" xr:uid="{00000000-0005-0000-0000-000088010000}"/>
    <cellStyle name="Heading 3" xfId="228" builtinId="18" customBuiltin="1"/>
    <cellStyle name="Heading 3 2" xfId="229" xr:uid="{00000000-0005-0000-0000-00008A010000}"/>
    <cellStyle name="Heading 3 3" xfId="230" xr:uid="{00000000-0005-0000-0000-00008B010000}"/>
    <cellStyle name="Heading 3 4" xfId="746" xr:uid="{00000000-0005-0000-0000-00008C010000}"/>
    <cellStyle name="Heading 3+" xfId="231" xr:uid="{00000000-0005-0000-0000-00008D010000}"/>
    <cellStyle name="Heading 4" xfId="232" builtinId="19" customBuiltin="1"/>
    <cellStyle name="Heading 4 2" xfId="233" xr:uid="{00000000-0005-0000-0000-00008F010000}"/>
    <cellStyle name="Heading 4 3" xfId="234" xr:uid="{00000000-0005-0000-0000-000090010000}"/>
    <cellStyle name="Heading 4 4" xfId="747" xr:uid="{00000000-0005-0000-0000-000091010000}"/>
    <cellStyle name="Heading 5" xfId="235" xr:uid="{00000000-0005-0000-0000-000092010000}"/>
    <cellStyle name="Heading 6" xfId="236" xr:uid="{00000000-0005-0000-0000-000093010000}"/>
    <cellStyle name="Heading 7" xfId="237" xr:uid="{00000000-0005-0000-0000-000094010000}"/>
    <cellStyle name="Heading 8" xfId="238" xr:uid="{00000000-0005-0000-0000-000095010000}"/>
    <cellStyle name="Heading1" xfId="239" xr:uid="{00000000-0005-0000-0000-000096010000}"/>
    <cellStyle name="Heading2" xfId="240" xr:uid="{00000000-0005-0000-0000-000097010000}"/>
    <cellStyle name="Heading3" xfId="241" xr:uid="{00000000-0005-0000-0000-000098010000}"/>
    <cellStyle name="Heading4" xfId="242" xr:uid="{00000000-0005-0000-0000-000099010000}"/>
    <cellStyle name="Heading5" xfId="243" xr:uid="{00000000-0005-0000-0000-00009A010000}"/>
    <cellStyle name="Horizontal" xfId="244" xr:uid="{00000000-0005-0000-0000-00009B010000}"/>
    <cellStyle name="Hyperlink 2" xfId="245" xr:uid="{00000000-0005-0000-0000-00009D010000}"/>
    <cellStyle name="Hyperlink 2 2" xfId="246" xr:uid="{00000000-0005-0000-0000-00009E010000}"/>
    <cellStyle name="Hyperlink 2 2 2" xfId="981" xr:uid="{27B5DEE3-D787-45D8-8555-4C96CCE9DD30}"/>
    <cellStyle name="Hyperlink 2 3" xfId="977" xr:uid="{883CB9CF-3D60-45A3-B579-917AD01933B2}"/>
    <cellStyle name="Hyperlink 3" xfId="525" xr:uid="{00000000-0005-0000-0000-00009F010000}"/>
    <cellStyle name="Hyperlink 4" xfId="703" xr:uid="{00000000-0005-0000-0000-0000A0010000}"/>
    <cellStyle name="Information" xfId="247" xr:uid="{00000000-0005-0000-0000-0000A1010000}"/>
    <cellStyle name="Input" xfId="248" builtinId="20" customBuiltin="1"/>
    <cellStyle name="Input [yellow]" xfId="249" xr:uid="{00000000-0005-0000-0000-0000A3010000}"/>
    <cellStyle name="Input [yellow] 2" xfId="601" xr:uid="{00000000-0005-0000-0000-0000A4010000}"/>
    <cellStyle name="Input 10" xfId="250" xr:uid="{00000000-0005-0000-0000-0000A5010000}"/>
    <cellStyle name="Input 11" xfId="251" xr:uid="{00000000-0005-0000-0000-0000A6010000}"/>
    <cellStyle name="Input 12" xfId="252" xr:uid="{00000000-0005-0000-0000-0000A7010000}"/>
    <cellStyle name="Input 13" xfId="253" xr:uid="{00000000-0005-0000-0000-0000A8010000}"/>
    <cellStyle name="Input 14" xfId="254" xr:uid="{00000000-0005-0000-0000-0000A9010000}"/>
    <cellStyle name="Input 15" xfId="255" xr:uid="{00000000-0005-0000-0000-0000AA010000}"/>
    <cellStyle name="Input 16" xfId="256" xr:uid="{00000000-0005-0000-0000-0000AB010000}"/>
    <cellStyle name="Input 17" xfId="257" xr:uid="{00000000-0005-0000-0000-0000AC010000}"/>
    <cellStyle name="Input 18" xfId="258" xr:uid="{00000000-0005-0000-0000-0000AD010000}"/>
    <cellStyle name="Input 19" xfId="259" xr:uid="{00000000-0005-0000-0000-0000AE010000}"/>
    <cellStyle name="Input 2" xfId="260" xr:uid="{00000000-0005-0000-0000-0000AF010000}"/>
    <cellStyle name="Input 20" xfId="748" xr:uid="{00000000-0005-0000-0000-0000B0010000}"/>
    <cellStyle name="Input 21" xfId="761" xr:uid="{00000000-0005-0000-0000-0000B1010000}"/>
    <cellStyle name="Input 22" xfId="776" xr:uid="{00000000-0005-0000-0000-0000B2010000}"/>
    <cellStyle name="Input 23" xfId="834" xr:uid="{00000000-0005-0000-0000-0000B3010000}"/>
    <cellStyle name="Input 24" xfId="840" xr:uid="{00000000-0005-0000-0000-0000B4010000}"/>
    <cellStyle name="Input 25" xfId="833" xr:uid="{00000000-0005-0000-0000-0000B5010000}"/>
    <cellStyle name="Input 26" xfId="841" xr:uid="{00000000-0005-0000-0000-0000B6010000}"/>
    <cellStyle name="Input 27" xfId="835" xr:uid="{00000000-0005-0000-0000-0000B7010000}"/>
    <cellStyle name="Input 28" xfId="842" xr:uid="{00000000-0005-0000-0000-0000B8010000}"/>
    <cellStyle name="Input 29" xfId="836" xr:uid="{00000000-0005-0000-0000-0000B9010000}"/>
    <cellStyle name="Input 3" xfId="261" xr:uid="{00000000-0005-0000-0000-0000BA010000}"/>
    <cellStyle name="Input 30" xfId="884" xr:uid="{00000000-0005-0000-0000-0000BB010000}"/>
    <cellStyle name="Input 31" xfId="888" xr:uid="{00000000-0005-0000-0000-0000BC010000}"/>
    <cellStyle name="Input 32" xfId="912" xr:uid="{00000000-0005-0000-0000-0000BD010000}"/>
    <cellStyle name="Input 33" xfId="917" xr:uid="{00000000-0005-0000-0000-0000BE010000}"/>
    <cellStyle name="Input 34" xfId="911" xr:uid="{00000000-0005-0000-0000-0000BF010000}"/>
    <cellStyle name="Input 35" xfId="955" xr:uid="{00000000-0005-0000-0000-0000C0010000}"/>
    <cellStyle name="Input 36" xfId="960" xr:uid="{00000000-0005-0000-0000-0000C1010000}"/>
    <cellStyle name="Input 37" xfId="956" xr:uid="{00000000-0005-0000-0000-0000C2010000}"/>
    <cellStyle name="Input 38" xfId="950" xr:uid="{00000000-0005-0000-0000-0000C3010000}"/>
    <cellStyle name="Input 4" xfId="262" xr:uid="{00000000-0005-0000-0000-0000C4010000}"/>
    <cellStyle name="Input 5" xfId="263" xr:uid="{00000000-0005-0000-0000-0000C5010000}"/>
    <cellStyle name="Input 6" xfId="264" xr:uid="{00000000-0005-0000-0000-0000C6010000}"/>
    <cellStyle name="Input 7" xfId="265" xr:uid="{00000000-0005-0000-0000-0000C7010000}"/>
    <cellStyle name="Input 8" xfId="266" xr:uid="{00000000-0005-0000-0000-0000C8010000}"/>
    <cellStyle name="Input 9" xfId="267" xr:uid="{00000000-0005-0000-0000-0000C9010000}"/>
    <cellStyle name="Input Currency" xfId="268" xr:uid="{00000000-0005-0000-0000-0000CA010000}"/>
    <cellStyle name="Input Currency 2" xfId="269" xr:uid="{00000000-0005-0000-0000-0000CB010000}"/>
    <cellStyle name="Input Multiple" xfId="270" xr:uid="{00000000-0005-0000-0000-0000CC010000}"/>
    <cellStyle name="Input Percent" xfId="271" xr:uid="{00000000-0005-0000-0000-0000CD010000}"/>
    <cellStyle name="LabelIntersect" xfId="272" xr:uid="{00000000-0005-0000-0000-0000CE010000}"/>
    <cellStyle name="LabelLeft" xfId="273" xr:uid="{00000000-0005-0000-0000-0000CF010000}"/>
    <cellStyle name="LabelTop" xfId="274" xr:uid="{00000000-0005-0000-0000-0000D0010000}"/>
    <cellStyle name="Level" xfId="275" xr:uid="{00000000-0005-0000-0000-0000D1010000}"/>
    <cellStyle name="Level 2" xfId="602" xr:uid="{00000000-0005-0000-0000-0000D2010000}"/>
    <cellStyle name="Linked Cell" xfId="276" builtinId="24" customBuiltin="1"/>
    <cellStyle name="Linked Cell 2" xfId="277" xr:uid="{00000000-0005-0000-0000-0000D4010000}"/>
    <cellStyle name="Linked Cell 3" xfId="749" xr:uid="{00000000-0005-0000-0000-0000D5010000}"/>
    <cellStyle name="Mik" xfId="278" xr:uid="{00000000-0005-0000-0000-0000D6010000}"/>
    <cellStyle name="Mik 2" xfId="279" xr:uid="{00000000-0005-0000-0000-0000D7010000}"/>
    <cellStyle name="Mik 2 2" xfId="604" xr:uid="{00000000-0005-0000-0000-0000D8010000}"/>
    <cellStyle name="Mik 3" xfId="603" xr:uid="{00000000-0005-0000-0000-0000D9010000}"/>
    <cellStyle name="Mik_Fiscal Tables" xfId="280" xr:uid="{00000000-0005-0000-0000-0000DA010000}"/>
    <cellStyle name="Millares [0]_10 AVERIAS MASIVAS + ANT" xfId="281" xr:uid="{00000000-0005-0000-0000-0000DB010000}"/>
    <cellStyle name="Millares_10 AVERIAS MASIVAS + ANT" xfId="282" xr:uid="{00000000-0005-0000-0000-0000DC010000}"/>
    <cellStyle name="Moneda [0]_Clasif por Diferencial" xfId="283" xr:uid="{00000000-0005-0000-0000-0000DD010000}"/>
    <cellStyle name="Moneda_Clasif por Diferencial" xfId="284" xr:uid="{00000000-0005-0000-0000-0000DE010000}"/>
    <cellStyle name="MS_English" xfId="285" xr:uid="{00000000-0005-0000-0000-0000DF010000}"/>
    <cellStyle name="Multiple" xfId="286" xr:uid="{00000000-0005-0000-0000-0000E0010000}"/>
    <cellStyle name="MultipleBelow" xfId="287" xr:uid="{00000000-0005-0000-0000-0000E1010000}"/>
    <cellStyle name="N" xfId="288" xr:uid="{00000000-0005-0000-0000-0000E2010000}"/>
    <cellStyle name="N 2" xfId="289" xr:uid="{00000000-0005-0000-0000-0000E3010000}"/>
    <cellStyle name="N 2 2" xfId="606" xr:uid="{00000000-0005-0000-0000-0000E4010000}"/>
    <cellStyle name="N 3" xfId="605" xr:uid="{00000000-0005-0000-0000-0000E5010000}"/>
    <cellStyle name="Neutral" xfId="290" builtinId="28" customBuiltin="1"/>
    <cellStyle name="Neutral 2" xfId="291" xr:uid="{00000000-0005-0000-0000-0000E7010000}"/>
    <cellStyle name="Neutral 3" xfId="750" xr:uid="{00000000-0005-0000-0000-0000E8010000}"/>
    <cellStyle name="no dec" xfId="292" xr:uid="{00000000-0005-0000-0000-0000E9010000}"/>
    <cellStyle name="Normal" xfId="0" builtinId="0"/>
    <cellStyle name="Normal - Style1" xfId="293" xr:uid="{00000000-0005-0000-0000-0000EB010000}"/>
    <cellStyle name="Normal - Style1 2" xfId="294" xr:uid="{00000000-0005-0000-0000-0000EC010000}"/>
    <cellStyle name="Normal - Style2" xfId="295" xr:uid="{00000000-0005-0000-0000-0000ED010000}"/>
    <cellStyle name="Normal - Style3" xfId="296" xr:uid="{00000000-0005-0000-0000-0000EE010000}"/>
    <cellStyle name="Normal - Style4" xfId="297" xr:uid="{00000000-0005-0000-0000-0000EF010000}"/>
    <cellStyle name="Normal - Style5" xfId="298" xr:uid="{00000000-0005-0000-0000-0000F0010000}"/>
    <cellStyle name="Normal 0" xfId="299" xr:uid="{00000000-0005-0000-0000-0000F1010000}"/>
    <cellStyle name="Normal 10" xfId="300" xr:uid="{00000000-0005-0000-0000-0000F2010000}"/>
    <cellStyle name="Normal 10 2" xfId="607" xr:uid="{00000000-0005-0000-0000-0000F3010000}"/>
    <cellStyle name="Normal 100" xfId="859" xr:uid="{00000000-0005-0000-0000-0000F4010000}"/>
    <cellStyle name="Normal 101" xfId="860" xr:uid="{00000000-0005-0000-0000-0000F5010000}"/>
    <cellStyle name="Normal 102" xfId="861" xr:uid="{00000000-0005-0000-0000-0000F6010000}"/>
    <cellStyle name="Normal 103" xfId="863" xr:uid="{00000000-0005-0000-0000-0000F7010000}"/>
    <cellStyle name="Normal 104" xfId="864" xr:uid="{00000000-0005-0000-0000-0000F8010000}"/>
    <cellStyle name="Normal 105" xfId="869" xr:uid="{00000000-0005-0000-0000-0000F9010000}"/>
    <cellStyle name="Normal 106" xfId="887" xr:uid="{00000000-0005-0000-0000-0000FA010000}"/>
    <cellStyle name="Normal 107" xfId="868" xr:uid="{00000000-0005-0000-0000-0000FB010000}"/>
    <cellStyle name="Normal 108" xfId="880" xr:uid="{00000000-0005-0000-0000-0000FC010000}"/>
    <cellStyle name="Normal 109" xfId="881" xr:uid="{00000000-0005-0000-0000-0000FD010000}"/>
    <cellStyle name="Normal 11" xfId="301" xr:uid="{00000000-0005-0000-0000-0000FE010000}"/>
    <cellStyle name="Normal 11 2" xfId="608" xr:uid="{00000000-0005-0000-0000-0000FF010000}"/>
    <cellStyle name="Normal 110" xfId="882" xr:uid="{00000000-0005-0000-0000-000000020000}"/>
    <cellStyle name="Normal 111" xfId="883" xr:uid="{00000000-0005-0000-0000-000001020000}"/>
    <cellStyle name="Normal 112" xfId="885" xr:uid="{00000000-0005-0000-0000-000002020000}"/>
    <cellStyle name="Normal 113" xfId="889" xr:uid="{00000000-0005-0000-0000-000003020000}"/>
    <cellStyle name="Normal 114" xfId="890" xr:uid="{00000000-0005-0000-0000-000004020000}"/>
    <cellStyle name="Normal 115" xfId="891" xr:uid="{00000000-0005-0000-0000-000005020000}"/>
    <cellStyle name="Normal 116" xfId="892" xr:uid="{00000000-0005-0000-0000-000006020000}"/>
    <cellStyle name="Normal 117" xfId="893" xr:uid="{00000000-0005-0000-0000-000007020000}"/>
    <cellStyle name="Normal 118" xfId="894" xr:uid="{00000000-0005-0000-0000-000008020000}"/>
    <cellStyle name="Normal 119" xfId="898" xr:uid="{00000000-0005-0000-0000-000009020000}"/>
    <cellStyle name="Normal 12" xfId="302" xr:uid="{00000000-0005-0000-0000-00000A020000}"/>
    <cellStyle name="Normal 12 2" xfId="609" xr:uid="{00000000-0005-0000-0000-00000B020000}"/>
    <cellStyle name="Normal 120" xfId="916" xr:uid="{00000000-0005-0000-0000-00000C020000}"/>
    <cellStyle name="Normal 121" xfId="918" xr:uid="{00000000-0005-0000-0000-00000D020000}"/>
    <cellStyle name="Normal 122" xfId="919" xr:uid="{00000000-0005-0000-0000-00000E020000}"/>
    <cellStyle name="Normal 123" xfId="914" xr:uid="{00000000-0005-0000-0000-00000F020000}"/>
    <cellStyle name="Normal 124" xfId="913" xr:uid="{00000000-0005-0000-0000-000010020000}"/>
    <cellStyle name="Normal 125" xfId="910" xr:uid="{00000000-0005-0000-0000-000011020000}"/>
    <cellStyle name="Normal 126" xfId="909" xr:uid="{00000000-0005-0000-0000-000012020000}"/>
    <cellStyle name="Normal 127" xfId="920" xr:uid="{00000000-0005-0000-0000-000013020000}"/>
    <cellStyle name="Normal 128" xfId="921" xr:uid="{00000000-0005-0000-0000-000014020000}"/>
    <cellStyle name="Normal 129" xfId="922" xr:uid="{00000000-0005-0000-0000-000015020000}"/>
    <cellStyle name="Normal 13" xfId="303" xr:uid="{00000000-0005-0000-0000-000016020000}"/>
    <cellStyle name="Normal 13 2" xfId="610" xr:uid="{00000000-0005-0000-0000-000017020000}"/>
    <cellStyle name="Normal 130" xfId="924" xr:uid="{00000000-0005-0000-0000-000018020000}"/>
    <cellStyle name="Normal 131" xfId="926" xr:uid="{00000000-0005-0000-0000-000019020000}"/>
    <cellStyle name="Normal 132" xfId="927" xr:uid="{00000000-0005-0000-0000-00001A020000}"/>
    <cellStyle name="Normal 133" xfId="923" xr:uid="{00000000-0005-0000-0000-00001B020000}"/>
    <cellStyle name="Normal 134" xfId="928" xr:uid="{00000000-0005-0000-0000-00001C020000}"/>
    <cellStyle name="Normal 135" xfId="929" xr:uid="{00000000-0005-0000-0000-00001D020000}"/>
    <cellStyle name="Normal 136" xfId="930" xr:uid="{00000000-0005-0000-0000-00001E020000}"/>
    <cellStyle name="Normal 137" xfId="931" xr:uid="{00000000-0005-0000-0000-00001F020000}"/>
    <cellStyle name="Normal 138" xfId="933" xr:uid="{00000000-0005-0000-0000-000020020000}"/>
    <cellStyle name="Normal 139" xfId="938" xr:uid="{00000000-0005-0000-0000-000021020000}"/>
    <cellStyle name="Normal 14" xfId="304" xr:uid="{00000000-0005-0000-0000-000022020000}"/>
    <cellStyle name="Normal 14 2" xfId="611" xr:uid="{00000000-0005-0000-0000-000023020000}"/>
    <cellStyle name="Normal 140" xfId="940" xr:uid="{00000000-0005-0000-0000-000024020000}"/>
    <cellStyle name="Normal 141" xfId="941" xr:uid="{00000000-0005-0000-0000-000025020000}"/>
    <cellStyle name="Normal 142" xfId="939" xr:uid="{00000000-0005-0000-0000-000026020000}"/>
    <cellStyle name="Normal 143" xfId="958" xr:uid="{00000000-0005-0000-0000-000027020000}"/>
    <cellStyle name="Normal 144" xfId="962" xr:uid="{00000000-0005-0000-0000-000028020000}"/>
    <cellStyle name="Normal 145" xfId="963" xr:uid="{00000000-0005-0000-0000-000029020000}"/>
    <cellStyle name="Normal 146" xfId="964" xr:uid="{00000000-0005-0000-0000-00002A020000}"/>
    <cellStyle name="Normal 147" xfId="961" xr:uid="{00000000-0005-0000-0000-00002B020000}"/>
    <cellStyle name="Normal 148" xfId="959" xr:uid="{00000000-0005-0000-0000-00002C020000}"/>
    <cellStyle name="Normal 149" xfId="951" xr:uid="{00000000-0005-0000-0000-00002D020000}"/>
    <cellStyle name="Normal 15" xfId="305" xr:uid="{00000000-0005-0000-0000-00002E020000}"/>
    <cellStyle name="Normal 15 2" xfId="612" xr:uid="{00000000-0005-0000-0000-00002F020000}"/>
    <cellStyle name="Normal 15 3" xfId="306" xr:uid="{00000000-0005-0000-0000-000030020000}"/>
    <cellStyle name="Normal 15 3 2" xfId="613" xr:uid="{00000000-0005-0000-0000-000031020000}"/>
    <cellStyle name="Normal 150" xfId="952" xr:uid="{00000000-0005-0000-0000-000032020000}"/>
    <cellStyle name="Normal 151" xfId="953" xr:uid="{00000000-0005-0000-0000-000033020000}"/>
    <cellStyle name="Normal 152" xfId="954" xr:uid="{00000000-0005-0000-0000-000034020000}"/>
    <cellStyle name="Normal 153" xfId="965" xr:uid="{00000000-0005-0000-0000-000035020000}"/>
    <cellStyle name="Normal 154" xfId="967" xr:uid="{00000000-0005-0000-0000-000036020000}"/>
    <cellStyle name="Normal 155" xfId="968" xr:uid="{00000000-0005-0000-0000-000037020000}"/>
    <cellStyle name="Normal 156" xfId="969" xr:uid="{00000000-0005-0000-0000-000038020000}"/>
    <cellStyle name="Normal 157" xfId="970" xr:uid="{00000000-0005-0000-0000-000039020000}"/>
    <cellStyle name="Normal 158" xfId="971" xr:uid="{00000000-0005-0000-0000-00003A020000}"/>
    <cellStyle name="Normal 159" xfId="972" xr:uid="{00000000-0005-0000-0000-00003B020000}"/>
    <cellStyle name="Normal 16" xfId="307" xr:uid="{00000000-0005-0000-0000-00003C020000}"/>
    <cellStyle name="Normal 16 2" xfId="614" xr:uid="{00000000-0005-0000-0000-00003D020000}"/>
    <cellStyle name="Normal 160" xfId="974" xr:uid="{00000000-0005-0000-0000-00003E020000}"/>
    <cellStyle name="Normal 161" xfId="975" xr:uid="{00000000-0005-0000-0000-00003F020000}"/>
    <cellStyle name="Normal 162" xfId="982" xr:uid="{F48554B2-CBE1-4027-BF30-77D123309FC2}"/>
    <cellStyle name="Normal 163" xfId="985" xr:uid="{53B14F64-D81C-4A85-BC7A-28FB609B7D03}"/>
    <cellStyle name="Normal 17" xfId="308" xr:uid="{00000000-0005-0000-0000-000040020000}"/>
    <cellStyle name="Normal 17 2" xfId="615" xr:uid="{00000000-0005-0000-0000-000041020000}"/>
    <cellStyle name="Normal 18" xfId="309" xr:uid="{00000000-0005-0000-0000-000042020000}"/>
    <cellStyle name="Normal 18 2" xfId="616" xr:uid="{00000000-0005-0000-0000-000043020000}"/>
    <cellStyle name="Normal 19" xfId="310" xr:uid="{00000000-0005-0000-0000-000044020000}"/>
    <cellStyle name="Normal 19 2" xfId="617" xr:uid="{00000000-0005-0000-0000-000045020000}"/>
    <cellStyle name="Normal 2" xfId="311" xr:uid="{00000000-0005-0000-0000-000046020000}"/>
    <cellStyle name="Normal 2 2" xfId="312" xr:uid="{00000000-0005-0000-0000-000047020000}"/>
    <cellStyle name="Normal 2 2 2" xfId="751" xr:uid="{00000000-0005-0000-0000-000048020000}"/>
    <cellStyle name="Normal 2 3" xfId="618" xr:uid="{00000000-0005-0000-0000-000049020000}"/>
    <cellStyle name="Normal 2 4" xfId="978" xr:uid="{08D7892F-99E0-4D81-9E9C-44DA80E146EF}"/>
    <cellStyle name="Normal 2 5" xfId="983" xr:uid="{011C5C4A-A2CC-425C-805A-25ED72DCE200}"/>
    <cellStyle name="Normal 2_Fiscal Tables" xfId="313" xr:uid="{00000000-0005-0000-0000-00004A020000}"/>
    <cellStyle name="Normal 20" xfId="314" xr:uid="{00000000-0005-0000-0000-00004B020000}"/>
    <cellStyle name="Normal 20 2" xfId="619" xr:uid="{00000000-0005-0000-0000-00004C020000}"/>
    <cellStyle name="Normal 21" xfId="315" xr:uid="{00000000-0005-0000-0000-00004D020000}"/>
    <cellStyle name="Normal 21 2" xfId="316" xr:uid="{00000000-0005-0000-0000-00004E020000}"/>
    <cellStyle name="Normal 21 2 2" xfId="621" xr:uid="{00000000-0005-0000-0000-00004F020000}"/>
    <cellStyle name="Normal 21 3" xfId="620" xr:uid="{00000000-0005-0000-0000-000050020000}"/>
    <cellStyle name="Normal 21_Book1" xfId="317" xr:uid="{00000000-0005-0000-0000-000051020000}"/>
    <cellStyle name="Normal 22" xfId="318" xr:uid="{00000000-0005-0000-0000-000052020000}"/>
    <cellStyle name="Normal 22 2" xfId="319" xr:uid="{00000000-0005-0000-0000-000053020000}"/>
    <cellStyle name="Normal 22 2 2" xfId="623" xr:uid="{00000000-0005-0000-0000-000054020000}"/>
    <cellStyle name="Normal 22 3" xfId="622" xr:uid="{00000000-0005-0000-0000-000055020000}"/>
    <cellStyle name="Normal 22_Book1" xfId="320" xr:uid="{00000000-0005-0000-0000-000056020000}"/>
    <cellStyle name="Normal 23" xfId="321" xr:uid="{00000000-0005-0000-0000-000057020000}"/>
    <cellStyle name="Normal 23 2" xfId="624" xr:uid="{00000000-0005-0000-0000-000058020000}"/>
    <cellStyle name="Normal 24" xfId="322" xr:uid="{00000000-0005-0000-0000-000059020000}"/>
    <cellStyle name="Normal 25" xfId="323" xr:uid="{00000000-0005-0000-0000-00005A020000}"/>
    <cellStyle name="Normal 26" xfId="324" xr:uid="{00000000-0005-0000-0000-00005B020000}"/>
    <cellStyle name="Normal 27" xfId="325" xr:uid="{00000000-0005-0000-0000-00005C020000}"/>
    <cellStyle name="Normal 28" xfId="326" xr:uid="{00000000-0005-0000-0000-00005D020000}"/>
    <cellStyle name="Normal 29" xfId="327" xr:uid="{00000000-0005-0000-0000-00005E020000}"/>
    <cellStyle name="Normal 3" xfId="328" xr:uid="{00000000-0005-0000-0000-00005F020000}"/>
    <cellStyle name="Normal 3 2" xfId="329" xr:uid="{00000000-0005-0000-0000-000060020000}"/>
    <cellStyle name="Normal 3 2 2" xfId="799" xr:uid="{00000000-0005-0000-0000-000061020000}"/>
    <cellStyle name="Normal 3 3" xfId="625" xr:uid="{00000000-0005-0000-0000-000062020000}"/>
    <cellStyle name="Normal 3 3 2" xfId="855" xr:uid="{00000000-0005-0000-0000-000063020000}"/>
    <cellStyle name="Normal 3 4" xfId="704" xr:uid="{00000000-0005-0000-0000-000064020000}"/>
    <cellStyle name="Normal 3 5" xfId="752" xr:uid="{00000000-0005-0000-0000-000065020000}"/>
    <cellStyle name="Normal 3 6" xfId="976" xr:uid="{4BD397AC-0987-4CA9-A0C9-AFF1C422F878}"/>
    <cellStyle name="Normal 3_asset sales" xfId="330" xr:uid="{00000000-0005-0000-0000-000066020000}"/>
    <cellStyle name="Normal 30" xfId="526" xr:uid="{00000000-0005-0000-0000-000067020000}"/>
    <cellStyle name="Normal 30 2" xfId="697" xr:uid="{00000000-0005-0000-0000-000068020000}"/>
    <cellStyle name="Normal 31" xfId="529" xr:uid="{00000000-0005-0000-0000-000069020000}"/>
    <cellStyle name="Normal 31 2" xfId="698" xr:uid="{00000000-0005-0000-0000-00006A020000}"/>
    <cellStyle name="Normal 32" xfId="530" xr:uid="{00000000-0005-0000-0000-00006B020000}"/>
    <cellStyle name="Normal 32 2" xfId="699" xr:uid="{00000000-0005-0000-0000-00006C020000}"/>
    <cellStyle name="Normal 33" xfId="531" xr:uid="{00000000-0005-0000-0000-00006D020000}"/>
    <cellStyle name="Normal 34" xfId="700" xr:uid="{00000000-0005-0000-0000-00006E020000}"/>
    <cellStyle name="Normal 35" xfId="702" xr:uid="{00000000-0005-0000-0000-00006F020000}"/>
    <cellStyle name="Normal 36" xfId="706" xr:uid="{00000000-0005-0000-0000-000070020000}"/>
    <cellStyle name="Normal 37" xfId="705" xr:uid="{00000000-0005-0000-0000-000071020000}"/>
    <cellStyle name="Normal 38" xfId="701" xr:uid="{00000000-0005-0000-0000-000072020000}"/>
    <cellStyle name="Normal 39" xfId="707" xr:uid="{00000000-0005-0000-0000-000073020000}"/>
    <cellStyle name="Normal 4" xfId="331" xr:uid="{00000000-0005-0000-0000-000074020000}"/>
    <cellStyle name="Normal 4 10" xfId="856" xr:uid="{00000000-0005-0000-0000-000075020000}"/>
    <cellStyle name="Normal 4 11" xfId="862" xr:uid="{00000000-0005-0000-0000-000076020000}"/>
    <cellStyle name="Normal 4 12" xfId="870" xr:uid="{00000000-0005-0000-0000-000077020000}"/>
    <cellStyle name="Normal 4 13" xfId="899" xr:uid="{00000000-0005-0000-0000-000078020000}"/>
    <cellStyle name="Normal 4 14" xfId="925" xr:uid="{00000000-0005-0000-0000-000079020000}"/>
    <cellStyle name="Normal 4 15" xfId="934" xr:uid="{00000000-0005-0000-0000-00007A020000}"/>
    <cellStyle name="Normal 4 16" xfId="966" xr:uid="{00000000-0005-0000-0000-00007B020000}"/>
    <cellStyle name="Normal 4 17" xfId="973" xr:uid="{00000000-0005-0000-0000-00007C020000}"/>
    <cellStyle name="Normal 4 2" xfId="332" xr:uid="{00000000-0005-0000-0000-00007D020000}"/>
    <cellStyle name="Normal 4 2 2" xfId="627" xr:uid="{00000000-0005-0000-0000-00007E020000}"/>
    <cellStyle name="Normal 4 3" xfId="333" xr:uid="{00000000-0005-0000-0000-00007F020000}"/>
    <cellStyle name="Normal 4 3 2" xfId="628" xr:uid="{00000000-0005-0000-0000-000080020000}"/>
    <cellStyle name="Normal 4 4" xfId="626" xr:uid="{00000000-0005-0000-0000-000081020000}"/>
    <cellStyle name="Normal 4 5" xfId="753" xr:uid="{00000000-0005-0000-0000-000082020000}"/>
    <cellStyle name="Normal 4 6" xfId="777" xr:uid="{00000000-0005-0000-0000-000083020000}"/>
    <cellStyle name="Normal 4 7" xfId="800" xr:uid="{00000000-0005-0000-0000-000084020000}"/>
    <cellStyle name="Normal 4 8" xfId="805" xr:uid="{00000000-0005-0000-0000-000085020000}"/>
    <cellStyle name="Normal 4 9" xfId="837" xr:uid="{00000000-0005-0000-0000-000086020000}"/>
    <cellStyle name="Normal 4_inc to ex AS12 EFOsupps" xfId="334" xr:uid="{00000000-0005-0000-0000-000087020000}"/>
    <cellStyle name="Normal 40" xfId="708" xr:uid="{00000000-0005-0000-0000-000088020000}"/>
    <cellStyle name="Normal 41" xfId="709" xr:uid="{00000000-0005-0000-0000-000089020000}"/>
    <cellStyle name="Normal 42" xfId="710" xr:uid="{00000000-0005-0000-0000-00008A020000}"/>
    <cellStyle name="Normal 43" xfId="711" xr:uid="{00000000-0005-0000-0000-00008B020000}"/>
    <cellStyle name="Normal 44" xfId="712" xr:uid="{00000000-0005-0000-0000-00008C020000}"/>
    <cellStyle name="Normal 45" xfId="713" xr:uid="{00000000-0005-0000-0000-00008D020000}"/>
    <cellStyle name="Normal 46" xfId="714" xr:uid="{00000000-0005-0000-0000-00008E020000}"/>
    <cellStyle name="Normal 47" xfId="754" xr:uid="{00000000-0005-0000-0000-00008F020000}"/>
    <cellStyle name="Normal 48" xfId="762" xr:uid="{00000000-0005-0000-0000-000090020000}"/>
    <cellStyle name="Normal 49" xfId="779" xr:uid="{00000000-0005-0000-0000-000091020000}"/>
    <cellStyle name="Normal 5" xfId="335" xr:uid="{00000000-0005-0000-0000-000092020000}"/>
    <cellStyle name="Normal 5 2" xfId="528" xr:uid="{00000000-0005-0000-0000-000093020000}"/>
    <cellStyle name="Normal 50" xfId="780" xr:uid="{00000000-0005-0000-0000-000094020000}"/>
    <cellStyle name="Normal 51" xfId="781" xr:uid="{00000000-0005-0000-0000-000095020000}"/>
    <cellStyle name="Normal 52" xfId="782" xr:uid="{00000000-0005-0000-0000-000096020000}"/>
    <cellStyle name="Normal 53" xfId="783" xr:uid="{00000000-0005-0000-0000-000097020000}"/>
    <cellStyle name="Normal 54" xfId="784" xr:uid="{00000000-0005-0000-0000-000098020000}"/>
    <cellStyle name="Normal 55" xfId="785" xr:uid="{00000000-0005-0000-0000-000099020000}"/>
    <cellStyle name="Normal 56" xfId="786" xr:uid="{00000000-0005-0000-0000-00009A020000}"/>
    <cellStyle name="Normal 57" xfId="787" xr:uid="{00000000-0005-0000-0000-00009B020000}"/>
    <cellStyle name="Normal 58" xfId="788" xr:uid="{00000000-0005-0000-0000-00009C020000}"/>
    <cellStyle name="Normal 59" xfId="789" xr:uid="{00000000-0005-0000-0000-00009D020000}"/>
    <cellStyle name="Normal 6" xfId="336" xr:uid="{00000000-0005-0000-0000-00009E020000}"/>
    <cellStyle name="Normal 6 2" xfId="629" xr:uid="{00000000-0005-0000-0000-00009F020000}"/>
    <cellStyle name="Normal 60" xfId="790" xr:uid="{00000000-0005-0000-0000-0000A0020000}"/>
    <cellStyle name="Normal 61" xfId="791" xr:uid="{00000000-0005-0000-0000-0000A1020000}"/>
    <cellStyle name="Normal 62" xfId="792" xr:uid="{00000000-0005-0000-0000-0000A2020000}"/>
    <cellStyle name="Normal 63" xfId="793" xr:uid="{00000000-0005-0000-0000-0000A3020000}"/>
    <cellStyle name="Normal 64" xfId="794" xr:uid="{00000000-0005-0000-0000-0000A4020000}"/>
    <cellStyle name="Normal 65" xfId="795" xr:uid="{00000000-0005-0000-0000-0000A5020000}"/>
    <cellStyle name="Normal 66" xfId="796" xr:uid="{00000000-0005-0000-0000-0000A6020000}"/>
    <cellStyle name="Normal 67" xfId="797" xr:uid="{00000000-0005-0000-0000-0000A7020000}"/>
    <cellStyle name="Normal 68" xfId="798" xr:uid="{00000000-0005-0000-0000-0000A8020000}"/>
    <cellStyle name="Normal 69" xfId="801" xr:uid="{00000000-0005-0000-0000-0000A9020000}"/>
    <cellStyle name="Normal 7" xfId="337" xr:uid="{00000000-0005-0000-0000-0000AA020000}"/>
    <cellStyle name="Normal 7 2" xfId="630" xr:uid="{00000000-0005-0000-0000-0000AB020000}"/>
    <cellStyle name="Normal 70" xfId="802" xr:uid="{00000000-0005-0000-0000-0000AC020000}"/>
    <cellStyle name="Normal 71" xfId="803" xr:uid="{00000000-0005-0000-0000-0000AD020000}"/>
    <cellStyle name="Normal 72" xfId="804" xr:uid="{00000000-0005-0000-0000-0000AE020000}"/>
    <cellStyle name="Normal 73" xfId="806" xr:uid="{00000000-0005-0000-0000-0000AF020000}"/>
    <cellStyle name="Normal 74" xfId="807" xr:uid="{00000000-0005-0000-0000-0000B0020000}"/>
    <cellStyle name="Normal 75" xfId="808" xr:uid="{00000000-0005-0000-0000-0000B1020000}"/>
    <cellStyle name="Normal 76" xfId="809" xr:uid="{00000000-0005-0000-0000-0000B2020000}"/>
    <cellStyle name="Normal 77" xfId="810" xr:uid="{00000000-0005-0000-0000-0000B3020000}"/>
    <cellStyle name="Normal 78" xfId="811" xr:uid="{00000000-0005-0000-0000-0000B4020000}"/>
    <cellStyle name="Normal 79" xfId="812" xr:uid="{00000000-0005-0000-0000-0000B5020000}"/>
    <cellStyle name="Normal 8" xfId="338" xr:uid="{00000000-0005-0000-0000-0000B6020000}"/>
    <cellStyle name="Normal 8 2" xfId="631" xr:uid="{00000000-0005-0000-0000-0000B7020000}"/>
    <cellStyle name="Normal 80" xfId="813" xr:uid="{00000000-0005-0000-0000-0000B8020000}"/>
    <cellStyle name="Normal 81" xfId="814" xr:uid="{00000000-0005-0000-0000-0000B9020000}"/>
    <cellStyle name="Normal 82" xfId="815" xr:uid="{00000000-0005-0000-0000-0000BA020000}"/>
    <cellStyle name="Normal 83" xfId="816" xr:uid="{00000000-0005-0000-0000-0000BB020000}"/>
    <cellStyle name="Normal 84" xfId="817" xr:uid="{00000000-0005-0000-0000-0000BC020000}"/>
    <cellStyle name="Normal 85" xfId="839" xr:uid="{00000000-0005-0000-0000-0000BD020000}"/>
    <cellStyle name="Normal 86" xfId="843" xr:uid="{00000000-0005-0000-0000-0000BE020000}"/>
    <cellStyle name="Normal 87" xfId="844" xr:uid="{00000000-0005-0000-0000-0000BF020000}"/>
    <cellStyle name="Normal 88" xfId="845" xr:uid="{00000000-0005-0000-0000-0000C0020000}"/>
    <cellStyle name="Normal 89" xfId="846" xr:uid="{00000000-0005-0000-0000-0000C1020000}"/>
    <cellStyle name="Normal 9" xfId="339" xr:uid="{00000000-0005-0000-0000-0000C2020000}"/>
    <cellStyle name="Normal 9 2" xfId="632" xr:uid="{00000000-0005-0000-0000-0000C3020000}"/>
    <cellStyle name="Normal 90" xfId="847" xr:uid="{00000000-0005-0000-0000-0000C4020000}"/>
    <cellStyle name="Normal 91" xfId="848" xr:uid="{00000000-0005-0000-0000-0000C5020000}"/>
    <cellStyle name="Normal 92" xfId="849" xr:uid="{00000000-0005-0000-0000-0000C6020000}"/>
    <cellStyle name="Normal 93" xfId="850" xr:uid="{00000000-0005-0000-0000-0000C7020000}"/>
    <cellStyle name="Normal 94" xfId="851" xr:uid="{00000000-0005-0000-0000-0000C8020000}"/>
    <cellStyle name="Normal 95" xfId="852" xr:uid="{00000000-0005-0000-0000-0000C9020000}"/>
    <cellStyle name="Normal 96" xfId="853" xr:uid="{00000000-0005-0000-0000-0000CA020000}"/>
    <cellStyle name="Normal 97" xfId="854" xr:uid="{00000000-0005-0000-0000-0000CB020000}"/>
    <cellStyle name="Normal 98" xfId="857" xr:uid="{00000000-0005-0000-0000-0000CC020000}"/>
    <cellStyle name="Normal 99" xfId="858" xr:uid="{00000000-0005-0000-0000-0000CD020000}"/>
    <cellStyle name="Normal_Fiscal Tables" xfId="340" xr:uid="{00000000-0005-0000-0000-0000CE020000}"/>
    <cellStyle name="Note" xfId="341" builtinId="10" customBuiltin="1"/>
    <cellStyle name="Note 2" xfId="342" xr:uid="{00000000-0005-0000-0000-0000D0020000}"/>
    <cellStyle name="Note 2 2" xfId="633" xr:uid="{00000000-0005-0000-0000-0000D1020000}"/>
    <cellStyle name="Note 2 3" xfId="755" xr:uid="{00000000-0005-0000-0000-0000D2020000}"/>
    <cellStyle name="Note 2 4" xfId="778" xr:uid="{00000000-0005-0000-0000-0000D3020000}"/>
    <cellStyle name="Note 2 5" xfId="838" xr:uid="{00000000-0005-0000-0000-0000D4020000}"/>
    <cellStyle name="Note 2 6" xfId="886" xr:uid="{00000000-0005-0000-0000-0000D5020000}"/>
    <cellStyle name="Note 2 7" xfId="915" xr:uid="{00000000-0005-0000-0000-0000D6020000}"/>
    <cellStyle name="Note 2 8" xfId="957" xr:uid="{00000000-0005-0000-0000-0000D7020000}"/>
    <cellStyle name="Option" xfId="343" xr:uid="{00000000-0005-0000-0000-0000D8020000}"/>
    <cellStyle name="OptionHeading" xfId="344" xr:uid="{00000000-0005-0000-0000-0000D9020000}"/>
    <cellStyle name="OptionHeading2" xfId="345" xr:uid="{00000000-0005-0000-0000-0000DA020000}"/>
    <cellStyle name="Output" xfId="346" builtinId="21" customBuiltin="1"/>
    <cellStyle name="Output 2" xfId="347" xr:uid="{00000000-0005-0000-0000-0000DC020000}"/>
    <cellStyle name="Output 3" xfId="756" xr:uid="{00000000-0005-0000-0000-0000DD020000}"/>
    <cellStyle name="Output Amounts" xfId="348" xr:uid="{00000000-0005-0000-0000-0000DE020000}"/>
    <cellStyle name="Output Column Headings" xfId="349" xr:uid="{00000000-0005-0000-0000-0000DF020000}"/>
    <cellStyle name="Output Line Items" xfId="350" xr:uid="{00000000-0005-0000-0000-0000E0020000}"/>
    <cellStyle name="Output Report Heading" xfId="351" xr:uid="{00000000-0005-0000-0000-0000E1020000}"/>
    <cellStyle name="Output Report Title" xfId="352" xr:uid="{00000000-0005-0000-0000-0000E2020000}"/>
    <cellStyle name="P" xfId="353" xr:uid="{00000000-0005-0000-0000-0000E3020000}"/>
    <cellStyle name="P 2" xfId="354" xr:uid="{00000000-0005-0000-0000-0000E4020000}"/>
    <cellStyle name="P 2 2" xfId="635" xr:uid="{00000000-0005-0000-0000-0000E5020000}"/>
    <cellStyle name="P 3" xfId="634" xr:uid="{00000000-0005-0000-0000-0000E6020000}"/>
    <cellStyle name="Page Number" xfId="355" xr:uid="{00000000-0005-0000-0000-0000E7020000}"/>
    <cellStyle name="Percent" xfId="527" builtinId="5"/>
    <cellStyle name="Percent [0]" xfId="356" xr:uid="{00000000-0005-0000-0000-0000E9020000}"/>
    <cellStyle name="Percent [2]" xfId="357" xr:uid="{00000000-0005-0000-0000-0000EA020000}"/>
    <cellStyle name="Percent [2] 2" xfId="636" xr:uid="{00000000-0005-0000-0000-0000EB020000}"/>
    <cellStyle name="Percent 2" xfId="358" xr:uid="{00000000-0005-0000-0000-0000EC020000}"/>
    <cellStyle name="Percent 2 2" xfId="359" xr:uid="{00000000-0005-0000-0000-0000ED020000}"/>
    <cellStyle name="Percent 2 3" xfId="360" xr:uid="{00000000-0005-0000-0000-0000EE020000}"/>
    <cellStyle name="Percent 2 3 2" xfId="637" xr:uid="{00000000-0005-0000-0000-0000EF020000}"/>
    <cellStyle name="Percent 3" xfId="361" xr:uid="{00000000-0005-0000-0000-0000F0020000}"/>
    <cellStyle name="Percent 3 2" xfId="362" xr:uid="{00000000-0005-0000-0000-0000F1020000}"/>
    <cellStyle name="Percent 3 2 2" xfId="363" xr:uid="{00000000-0005-0000-0000-0000F2020000}"/>
    <cellStyle name="Percent 3 2 3" xfId="639" xr:uid="{00000000-0005-0000-0000-0000F3020000}"/>
    <cellStyle name="Percent 3 3" xfId="364" xr:uid="{00000000-0005-0000-0000-0000F4020000}"/>
    <cellStyle name="Percent 3 4" xfId="638" xr:uid="{00000000-0005-0000-0000-0000F5020000}"/>
    <cellStyle name="Percent 4" xfId="365" xr:uid="{00000000-0005-0000-0000-0000F6020000}"/>
    <cellStyle name="Percent 4 2" xfId="366" xr:uid="{00000000-0005-0000-0000-0000F7020000}"/>
    <cellStyle name="Percent 4 2 2" xfId="641" xr:uid="{00000000-0005-0000-0000-0000F8020000}"/>
    <cellStyle name="Percent 4 3" xfId="640" xr:uid="{00000000-0005-0000-0000-0000F9020000}"/>
    <cellStyle name="Percent 5" xfId="367" xr:uid="{00000000-0005-0000-0000-0000FA020000}"/>
    <cellStyle name="Percent 5 2" xfId="642" xr:uid="{00000000-0005-0000-0000-0000FB020000}"/>
    <cellStyle name="Percent 6" xfId="984" xr:uid="{FDF0A2A2-AA9D-469B-8257-839A54E8991D}"/>
    <cellStyle name="Percent*" xfId="368" xr:uid="{00000000-0005-0000-0000-0000FC020000}"/>
    <cellStyle name="Percent.0" xfId="369" xr:uid="{00000000-0005-0000-0000-0000FD020000}"/>
    <cellStyle name="Percent.00" xfId="370" xr:uid="{00000000-0005-0000-0000-0000FE020000}"/>
    <cellStyle name="Price" xfId="371" xr:uid="{00000000-0005-0000-0000-0000FF020000}"/>
    <cellStyle name="ProductClass" xfId="372" xr:uid="{00000000-0005-0000-0000-000000030000}"/>
    <cellStyle name="ProductType" xfId="373" xr:uid="{00000000-0005-0000-0000-000001030000}"/>
    <cellStyle name="ProductType 2" xfId="643" xr:uid="{00000000-0005-0000-0000-000002030000}"/>
    <cellStyle name="QvB" xfId="374" xr:uid="{00000000-0005-0000-0000-000003030000}"/>
    <cellStyle name="RebateValue" xfId="375" xr:uid="{00000000-0005-0000-0000-000004030000}"/>
    <cellStyle name="RebateValue 2" xfId="644" xr:uid="{00000000-0005-0000-0000-000005030000}"/>
    <cellStyle name="Refdb standard" xfId="376" xr:uid="{00000000-0005-0000-0000-000006030000}"/>
    <cellStyle name="Refdb standard 2" xfId="645" xr:uid="{00000000-0005-0000-0000-000007030000}"/>
    <cellStyle name="ReportData" xfId="377" xr:uid="{00000000-0005-0000-0000-000008030000}"/>
    <cellStyle name="ReportElements" xfId="378" xr:uid="{00000000-0005-0000-0000-000009030000}"/>
    <cellStyle name="ReportHeader" xfId="379" xr:uid="{00000000-0005-0000-0000-00000A030000}"/>
    <cellStyle name="ResellerType" xfId="380" xr:uid="{00000000-0005-0000-0000-00000B030000}"/>
    <cellStyle name="ResellerType 2" xfId="646" xr:uid="{00000000-0005-0000-0000-00000C030000}"/>
    <cellStyle name="Sample" xfId="381" xr:uid="{00000000-0005-0000-0000-00000D030000}"/>
    <cellStyle name="SAPBEXaggData" xfId="382" xr:uid="{00000000-0005-0000-0000-00000E030000}"/>
    <cellStyle name="SAPBEXaggData 2" xfId="647" xr:uid="{00000000-0005-0000-0000-00000F030000}"/>
    <cellStyle name="SAPBEXaggDataEmph" xfId="383" xr:uid="{00000000-0005-0000-0000-000010030000}"/>
    <cellStyle name="SAPBEXaggItem" xfId="384" xr:uid="{00000000-0005-0000-0000-000011030000}"/>
    <cellStyle name="SAPBEXaggItem 2" xfId="648" xr:uid="{00000000-0005-0000-0000-000012030000}"/>
    <cellStyle name="SAPBEXaggItemX" xfId="385" xr:uid="{00000000-0005-0000-0000-000013030000}"/>
    <cellStyle name="SAPBEXaggItemX 2" xfId="649" xr:uid="{00000000-0005-0000-0000-000014030000}"/>
    <cellStyle name="SAPBEXchaText" xfId="386" xr:uid="{00000000-0005-0000-0000-000015030000}"/>
    <cellStyle name="SAPBEXchaText 2" xfId="650" xr:uid="{00000000-0005-0000-0000-000016030000}"/>
    <cellStyle name="SAPBEXexcBad7" xfId="387" xr:uid="{00000000-0005-0000-0000-000017030000}"/>
    <cellStyle name="SAPBEXexcBad7 2" xfId="651" xr:uid="{00000000-0005-0000-0000-000018030000}"/>
    <cellStyle name="SAPBEXexcBad8" xfId="388" xr:uid="{00000000-0005-0000-0000-000019030000}"/>
    <cellStyle name="SAPBEXexcBad8 2" xfId="652" xr:uid="{00000000-0005-0000-0000-00001A030000}"/>
    <cellStyle name="SAPBEXexcBad9" xfId="389" xr:uid="{00000000-0005-0000-0000-00001B030000}"/>
    <cellStyle name="SAPBEXexcBad9 2" xfId="653" xr:uid="{00000000-0005-0000-0000-00001C030000}"/>
    <cellStyle name="SAPBEXexcCritical4" xfId="390" xr:uid="{00000000-0005-0000-0000-00001D030000}"/>
    <cellStyle name="SAPBEXexcCritical4 2" xfId="654" xr:uid="{00000000-0005-0000-0000-00001E030000}"/>
    <cellStyle name="SAPBEXexcCritical5" xfId="391" xr:uid="{00000000-0005-0000-0000-00001F030000}"/>
    <cellStyle name="SAPBEXexcCritical5 2" xfId="655" xr:uid="{00000000-0005-0000-0000-000020030000}"/>
    <cellStyle name="SAPBEXexcCritical6" xfId="392" xr:uid="{00000000-0005-0000-0000-000021030000}"/>
    <cellStyle name="SAPBEXexcCritical6 2" xfId="656" xr:uid="{00000000-0005-0000-0000-000022030000}"/>
    <cellStyle name="SAPBEXexcGood1" xfId="393" xr:uid="{00000000-0005-0000-0000-000023030000}"/>
    <cellStyle name="SAPBEXexcGood1 2" xfId="657" xr:uid="{00000000-0005-0000-0000-000024030000}"/>
    <cellStyle name="SAPBEXexcGood2" xfId="394" xr:uid="{00000000-0005-0000-0000-000025030000}"/>
    <cellStyle name="SAPBEXexcGood2 2" xfId="658" xr:uid="{00000000-0005-0000-0000-000026030000}"/>
    <cellStyle name="SAPBEXexcGood3" xfId="395" xr:uid="{00000000-0005-0000-0000-000027030000}"/>
    <cellStyle name="SAPBEXexcGood3 2" xfId="659" xr:uid="{00000000-0005-0000-0000-000028030000}"/>
    <cellStyle name="SAPBEXfilterDrill" xfId="396" xr:uid="{00000000-0005-0000-0000-000029030000}"/>
    <cellStyle name="SAPBEXfilterItem" xfId="397" xr:uid="{00000000-0005-0000-0000-00002A030000}"/>
    <cellStyle name="SAPBEXfilterItem 2" xfId="660" xr:uid="{00000000-0005-0000-0000-00002B030000}"/>
    <cellStyle name="SAPBEXfilterText" xfId="398" xr:uid="{00000000-0005-0000-0000-00002C030000}"/>
    <cellStyle name="SAPBEXformats" xfId="399" xr:uid="{00000000-0005-0000-0000-00002D030000}"/>
    <cellStyle name="SAPBEXformats 2" xfId="661" xr:uid="{00000000-0005-0000-0000-00002E030000}"/>
    <cellStyle name="SAPBEXheaderItem" xfId="400" xr:uid="{00000000-0005-0000-0000-00002F030000}"/>
    <cellStyle name="SAPBEXheaderItem 2" xfId="662" xr:uid="{00000000-0005-0000-0000-000030030000}"/>
    <cellStyle name="SAPBEXheaderText" xfId="401" xr:uid="{00000000-0005-0000-0000-000031030000}"/>
    <cellStyle name="SAPBEXheaderText 2" xfId="663" xr:uid="{00000000-0005-0000-0000-000032030000}"/>
    <cellStyle name="SAPBEXHLevel0" xfId="402" xr:uid="{00000000-0005-0000-0000-000033030000}"/>
    <cellStyle name="SAPBEXHLevel0 2" xfId="664" xr:uid="{00000000-0005-0000-0000-000034030000}"/>
    <cellStyle name="SAPBEXHLevel0X" xfId="403" xr:uid="{00000000-0005-0000-0000-000035030000}"/>
    <cellStyle name="SAPBEXHLevel0X 2" xfId="665" xr:uid="{00000000-0005-0000-0000-000036030000}"/>
    <cellStyle name="SAPBEXHLevel1" xfId="404" xr:uid="{00000000-0005-0000-0000-000037030000}"/>
    <cellStyle name="SAPBEXHLevel1 2" xfId="666" xr:uid="{00000000-0005-0000-0000-000038030000}"/>
    <cellStyle name="SAPBEXHLevel1X" xfId="405" xr:uid="{00000000-0005-0000-0000-000039030000}"/>
    <cellStyle name="SAPBEXHLevel1X 2" xfId="667" xr:uid="{00000000-0005-0000-0000-00003A030000}"/>
    <cellStyle name="SAPBEXHLevel2" xfId="406" xr:uid="{00000000-0005-0000-0000-00003B030000}"/>
    <cellStyle name="SAPBEXHLevel2 2" xfId="668" xr:uid="{00000000-0005-0000-0000-00003C030000}"/>
    <cellStyle name="SAPBEXHLevel2X" xfId="407" xr:uid="{00000000-0005-0000-0000-00003D030000}"/>
    <cellStyle name="SAPBEXHLevel2X 2" xfId="669" xr:uid="{00000000-0005-0000-0000-00003E030000}"/>
    <cellStyle name="SAPBEXHLevel3" xfId="408" xr:uid="{00000000-0005-0000-0000-00003F030000}"/>
    <cellStyle name="SAPBEXHLevel3 2" xfId="670" xr:uid="{00000000-0005-0000-0000-000040030000}"/>
    <cellStyle name="SAPBEXHLevel3X" xfId="409" xr:uid="{00000000-0005-0000-0000-000041030000}"/>
    <cellStyle name="SAPBEXHLevel3X 2" xfId="671" xr:uid="{00000000-0005-0000-0000-000042030000}"/>
    <cellStyle name="SAPBEXresData" xfId="410" xr:uid="{00000000-0005-0000-0000-000043030000}"/>
    <cellStyle name="SAPBEXresData 2" xfId="672" xr:uid="{00000000-0005-0000-0000-000044030000}"/>
    <cellStyle name="SAPBEXresDataEmph" xfId="411" xr:uid="{00000000-0005-0000-0000-000045030000}"/>
    <cellStyle name="SAPBEXresItem" xfId="412" xr:uid="{00000000-0005-0000-0000-000046030000}"/>
    <cellStyle name="SAPBEXresItem 2" xfId="673" xr:uid="{00000000-0005-0000-0000-000047030000}"/>
    <cellStyle name="SAPBEXresItemX" xfId="413" xr:uid="{00000000-0005-0000-0000-000048030000}"/>
    <cellStyle name="SAPBEXresItemX 2" xfId="674" xr:uid="{00000000-0005-0000-0000-000049030000}"/>
    <cellStyle name="SAPBEXstdData" xfId="414" xr:uid="{00000000-0005-0000-0000-00004A030000}"/>
    <cellStyle name="SAPBEXstdData 2" xfId="675" xr:uid="{00000000-0005-0000-0000-00004B030000}"/>
    <cellStyle name="SAPBEXstdDataEmph" xfId="415" xr:uid="{00000000-0005-0000-0000-00004C030000}"/>
    <cellStyle name="SAPBEXstdItem" xfId="416" xr:uid="{00000000-0005-0000-0000-00004D030000}"/>
    <cellStyle name="SAPBEXstdItem 2" xfId="676" xr:uid="{00000000-0005-0000-0000-00004E030000}"/>
    <cellStyle name="SAPBEXstdItemX" xfId="417" xr:uid="{00000000-0005-0000-0000-00004F030000}"/>
    <cellStyle name="SAPBEXstdItemX 2" xfId="677" xr:uid="{00000000-0005-0000-0000-000050030000}"/>
    <cellStyle name="SAPBEXtitle" xfId="418" xr:uid="{00000000-0005-0000-0000-000051030000}"/>
    <cellStyle name="SAPBEXundefined" xfId="419" xr:uid="{00000000-0005-0000-0000-000052030000}"/>
    <cellStyle name="Size" xfId="420" xr:uid="{00000000-0005-0000-0000-000053030000}"/>
    <cellStyle name="Style 1" xfId="421" xr:uid="{00000000-0005-0000-0000-000054030000}"/>
    <cellStyle name="Style 1 2" xfId="422" xr:uid="{00000000-0005-0000-0000-000055030000}"/>
    <cellStyle name="Style 1 3" xfId="423" xr:uid="{00000000-0005-0000-0000-000056030000}"/>
    <cellStyle name="Style 2" xfId="424" xr:uid="{00000000-0005-0000-0000-000057030000}"/>
    <cellStyle name="Style 2 2" xfId="678" xr:uid="{00000000-0005-0000-0000-000058030000}"/>
    <cellStyle name="Style1" xfId="425" xr:uid="{00000000-0005-0000-0000-000059030000}"/>
    <cellStyle name="Style2" xfId="426" xr:uid="{00000000-0005-0000-0000-00005A030000}"/>
    <cellStyle name="Style3" xfId="427" xr:uid="{00000000-0005-0000-0000-00005B030000}"/>
    <cellStyle name="Style4" xfId="428" xr:uid="{00000000-0005-0000-0000-00005C030000}"/>
    <cellStyle name="Style5" xfId="429" xr:uid="{00000000-0005-0000-0000-00005D030000}"/>
    <cellStyle name="Style6" xfId="430" xr:uid="{00000000-0005-0000-0000-00005E030000}"/>
    <cellStyle name="Styles" xfId="431" xr:uid="{00000000-0005-0000-0000-00005F030000}"/>
    <cellStyle name="Table Footnote" xfId="432" xr:uid="{00000000-0005-0000-0000-000060030000}"/>
    <cellStyle name="Table Footnote 2" xfId="433" xr:uid="{00000000-0005-0000-0000-000061030000}"/>
    <cellStyle name="Table Footnote 2 2" xfId="434" xr:uid="{00000000-0005-0000-0000-000062030000}"/>
    <cellStyle name="Table Footnote_Table 5.6 sales of assets 23Feb2010" xfId="435" xr:uid="{00000000-0005-0000-0000-000063030000}"/>
    <cellStyle name="Table Head" xfId="436" xr:uid="{00000000-0005-0000-0000-000064030000}"/>
    <cellStyle name="Table Head Aligned" xfId="437" xr:uid="{00000000-0005-0000-0000-000065030000}"/>
    <cellStyle name="Table Head Blue" xfId="438" xr:uid="{00000000-0005-0000-0000-000066030000}"/>
    <cellStyle name="Table Head Green" xfId="439" xr:uid="{00000000-0005-0000-0000-000067030000}"/>
    <cellStyle name="Table Head_% Change" xfId="440" xr:uid="{00000000-0005-0000-0000-000068030000}"/>
    <cellStyle name="Table Header" xfId="441" xr:uid="{00000000-0005-0000-0000-000069030000}"/>
    <cellStyle name="Table Header 2" xfId="442" xr:uid="{00000000-0005-0000-0000-00006A030000}"/>
    <cellStyle name="Table Header 2 2" xfId="443" xr:uid="{00000000-0005-0000-0000-00006B030000}"/>
    <cellStyle name="Table Header_Table 5.6 sales of assets 23Feb2010" xfId="444" xr:uid="{00000000-0005-0000-0000-00006C030000}"/>
    <cellStyle name="Table Heading" xfId="445" xr:uid="{00000000-0005-0000-0000-00006D030000}"/>
    <cellStyle name="Table Heading 1" xfId="446" xr:uid="{00000000-0005-0000-0000-00006E030000}"/>
    <cellStyle name="Table Heading 1 2" xfId="447" xr:uid="{00000000-0005-0000-0000-00006F030000}"/>
    <cellStyle name="Table Heading 1 2 2" xfId="448" xr:uid="{00000000-0005-0000-0000-000070030000}"/>
    <cellStyle name="Table Heading 1_Table 5.6 sales of assets 23Feb2010" xfId="449" xr:uid="{00000000-0005-0000-0000-000071030000}"/>
    <cellStyle name="Table Heading 2" xfId="450" xr:uid="{00000000-0005-0000-0000-000072030000}"/>
    <cellStyle name="Table Heading 2 2" xfId="451" xr:uid="{00000000-0005-0000-0000-000073030000}"/>
    <cellStyle name="Table Heading 2_Table 5.6 sales of assets 23Feb2010" xfId="452" xr:uid="{00000000-0005-0000-0000-000074030000}"/>
    <cellStyle name="Table Of Which" xfId="453" xr:uid="{00000000-0005-0000-0000-000075030000}"/>
    <cellStyle name="Table Of Which 2" xfId="454" xr:uid="{00000000-0005-0000-0000-000076030000}"/>
    <cellStyle name="Table Of Which_Table 5.6 sales of assets 23Feb2010" xfId="455" xr:uid="{00000000-0005-0000-0000-000077030000}"/>
    <cellStyle name="Table Row Billions" xfId="456" xr:uid="{00000000-0005-0000-0000-000078030000}"/>
    <cellStyle name="Table Row Billions 2" xfId="457" xr:uid="{00000000-0005-0000-0000-000079030000}"/>
    <cellStyle name="Table Row Billions 2 2" xfId="680" xr:uid="{00000000-0005-0000-0000-00007A030000}"/>
    <cellStyle name="Table Row Billions 3" xfId="679" xr:uid="{00000000-0005-0000-0000-00007B030000}"/>
    <cellStyle name="Table Row Billions Check" xfId="458" xr:uid="{00000000-0005-0000-0000-00007C030000}"/>
    <cellStyle name="Table Row Billions Check 2" xfId="459" xr:uid="{00000000-0005-0000-0000-00007D030000}"/>
    <cellStyle name="Table Row Billions Check 3" xfId="460" xr:uid="{00000000-0005-0000-0000-00007E030000}"/>
    <cellStyle name="Table Row Billions Check_asset sales" xfId="461" xr:uid="{00000000-0005-0000-0000-00007F030000}"/>
    <cellStyle name="Table Row Billions_Live" xfId="462" xr:uid="{00000000-0005-0000-0000-000080030000}"/>
    <cellStyle name="Table Row Millions" xfId="463" xr:uid="{00000000-0005-0000-0000-000081030000}"/>
    <cellStyle name="Table Row Millions 2" xfId="464" xr:uid="{00000000-0005-0000-0000-000082030000}"/>
    <cellStyle name="Table Row Millions 2 2" xfId="465" xr:uid="{00000000-0005-0000-0000-000083030000}"/>
    <cellStyle name="Table Row Millions 2 2 2" xfId="683" xr:uid="{00000000-0005-0000-0000-000084030000}"/>
    <cellStyle name="Table Row Millions 2 3" xfId="682" xr:uid="{00000000-0005-0000-0000-000085030000}"/>
    <cellStyle name="Table Row Millions 3" xfId="681" xr:uid="{00000000-0005-0000-0000-000086030000}"/>
    <cellStyle name="Table Row Millions Check" xfId="466" xr:uid="{00000000-0005-0000-0000-000087030000}"/>
    <cellStyle name="Table Row Millions Check 2" xfId="467" xr:uid="{00000000-0005-0000-0000-000088030000}"/>
    <cellStyle name="Table Row Millions Check 3" xfId="468" xr:uid="{00000000-0005-0000-0000-000089030000}"/>
    <cellStyle name="Table Row Millions Check 4" xfId="469" xr:uid="{00000000-0005-0000-0000-00008A030000}"/>
    <cellStyle name="Table Row Millions Check_asset sales" xfId="470" xr:uid="{00000000-0005-0000-0000-00008B030000}"/>
    <cellStyle name="Table Row Millions_Live" xfId="471" xr:uid="{00000000-0005-0000-0000-00008C030000}"/>
    <cellStyle name="Table Row Percentage" xfId="472" xr:uid="{00000000-0005-0000-0000-00008D030000}"/>
    <cellStyle name="Table Row Percentage 2" xfId="473" xr:uid="{00000000-0005-0000-0000-00008E030000}"/>
    <cellStyle name="Table Row Percentage 2 2" xfId="685" xr:uid="{00000000-0005-0000-0000-00008F030000}"/>
    <cellStyle name="Table Row Percentage 3" xfId="684" xr:uid="{00000000-0005-0000-0000-000090030000}"/>
    <cellStyle name="Table Row Percentage Check" xfId="474" xr:uid="{00000000-0005-0000-0000-000091030000}"/>
    <cellStyle name="Table Row Percentage Check 2" xfId="475" xr:uid="{00000000-0005-0000-0000-000092030000}"/>
    <cellStyle name="Table Row Percentage Check 3" xfId="476" xr:uid="{00000000-0005-0000-0000-000093030000}"/>
    <cellStyle name="Table Row Percentage Check_asset sales" xfId="477" xr:uid="{00000000-0005-0000-0000-000094030000}"/>
    <cellStyle name="Table Row Percentage_Live" xfId="478" xr:uid="{00000000-0005-0000-0000-000095030000}"/>
    <cellStyle name="Table Source" xfId="479" xr:uid="{00000000-0005-0000-0000-000096030000}"/>
    <cellStyle name="Table Text" xfId="480" xr:uid="{00000000-0005-0000-0000-000097030000}"/>
    <cellStyle name="Table Title" xfId="481" xr:uid="{00000000-0005-0000-0000-000098030000}"/>
    <cellStyle name="Table Total Billions" xfId="482" xr:uid="{00000000-0005-0000-0000-000099030000}"/>
    <cellStyle name="Table Total Billions 2" xfId="483" xr:uid="{00000000-0005-0000-0000-00009A030000}"/>
    <cellStyle name="Table Total Billions_Table 5.6 sales of assets 23Feb2010" xfId="484" xr:uid="{00000000-0005-0000-0000-00009B030000}"/>
    <cellStyle name="Table Total Millions" xfId="485" xr:uid="{00000000-0005-0000-0000-00009C030000}"/>
    <cellStyle name="Table Total Millions 2" xfId="486" xr:uid="{00000000-0005-0000-0000-00009D030000}"/>
    <cellStyle name="Table Total Millions 2 2" xfId="487" xr:uid="{00000000-0005-0000-0000-00009E030000}"/>
    <cellStyle name="Table Total Millions_Table 5.6 sales of assets 23Feb2010" xfId="488" xr:uid="{00000000-0005-0000-0000-00009F030000}"/>
    <cellStyle name="Table Total Percentage" xfId="489" xr:uid="{00000000-0005-0000-0000-0000A0030000}"/>
    <cellStyle name="Table Total Percentage 2" xfId="490" xr:uid="{00000000-0005-0000-0000-0000A1030000}"/>
    <cellStyle name="Table Total Percentage_Table 5.6 sales of assets 23Feb2010" xfId="491" xr:uid="{00000000-0005-0000-0000-0000A2030000}"/>
    <cellStyle name="Table Units" xfId="492" xr:uid="{00000000-0005-0000-0000-0000A3030000}"/>
    <cellStyle name="Table Units 2" xfId="493" xr:uid="{00000000-0005-0000-0000-0000A4030000}"/>
    <cellStyle name="Table Units 2 2" xfId="494" xr:uid="{00000000-0005-0000-0000-0000A5030000}"/>
    <cellStyle name="Table Units 3" xfId="495" xr:uid="{00000000-0005-0000-0000-0000A6030000}"/>
    <cellStyle name="Table Units 3 2" xfId="686" xr:uid="{00000000-0005-0000-0000-0000A7030000}"/>
    <cellStyle name="Table Units_LA Capital - Bud12 PRE MEASURES-AS11 POST MEASURES" xfId="496" xr:uid="{00000000-0005-0000-0000-0000A8030000}"/>
    <cellStyle name="TableBody" xfId="497" xr:uid="{00000000-0005-0000-0000-0000A9030000}"/>
    <cellStyle name="TableBody 2" xfId="687" xr:uid="{00000000-0005-0000-0000-0000AA030000}"/>
    <cellStyle name="TableColHeads" xfId="498" xr:uid="{00000000-0005-0000-0000-0000AB030000}"/>
    <cellStyle name="TableColHeads 2" xfId="688" xr:uid="{00000000-0005-0000-0000-0000AC030000}"/>
    <cellStyle name="Term" xfId="499" xr:uid="{00000000-0005-0000-0000-0000AD030000}"/>
    <cellStyle name="Term 2" xfId="689" xr:uid="{00000000-0005-0000-0000-0000AE030000}"/>
    <cellStyle name="Text 1" xfId="500" xr:uid="{00000000-0005-0000-0000-0000AF030000}"/>
    <cellStyle name="Text 2" xfId="501" xr:uid="{00000000-0005-0000-0000-0000B0030000}"/>
    <cellStyle name="Text Head 1" xfId="502" xr:uid="{00000000-0005-0000-0000-0000B1030000}"/>
    <cellStyle name="Text Head 1 2" xfId="690" xr:uid="{00000000-0005-0000-0000-0000B2030000}"/>
    <cellStyle name="Text Head 2" xfId="503" xr:uid="{00000000-0005-0000-0000-0000B3030000}"/>
    <cellStyle name="Text Head 2 2" xfId="691" xr:uid="{00000000-0005-0000-0000-0000B4030000}"/>
    <cellStyle name="Text Indent 1" xfId="504" xr:uid="{00000000-0005-0000-0000-0000B5030000}"/>
    <cellStyle name="Text Indent 2" xfId="505" xr:uid="{00000000-0005-0000-0000-0000B6030000}"/>
    <cellStyle name="Times New Roman" xfId="506" xr:uid="{00000000-0005-0000-0000-0000B7030000}"/>
    <cellStyle name="Title" xfId="507" builtinId="15" customBuiltin="1"/>
    <cellStyle name="Title 2" xfId="508" xr:uid="{00000000-0005-0000-0000-0000B9030000}"/>
    <cellStyle name="Title 3" xfId="509" xr:uid="{00000000-0005-0000-0000-0000BA030000}"/>
    <cellStyle name="Title 4" xfId="510" xr:uid="{00000000-0005-0000-0000-0000BB030000}"/>
    <cellStyle name="Title 5" xfId="757" xr:uid="{00000000-0005-0000-0000-0000BC030000}"/>
    <cellStyle name="TOC 1" xfId="511" xr:uid="{00000000-0005-0000-0000-0000BD030000}"/>
    <cellStyle name="TOC 1 2" xfId="692" xr:uid="{00000000-0005-0000-0000-0000BE030000}"/>
    <cellStyle name="TOC 2" xfId="512" xr:uid="{00000000-0005-0000-0000-0000BF030000}"/>
    <cellStyle name="Total" xfId="513" builtinId="25" customBuiltin="1"/>
    <cellStyle name="Total 2" xfId="514" xr:uid="{00000000-0005-0000-0000-0000C1030000}"/>
    <cellStyle name="Total 3" xfId="758" xr:uid="{00000000-0005-0000-0000-0000C2030000}"/>
    <cellStyle name="Total Currency" xfId="515" xr:uid="{00000000-0005-0000-0000-0000C3030000}"/>
    <cellStyle name="Total Normal" xfId="516" xr:uid="{00000000-0005-0000-0000-0000C4030000}"/>
    <cellStyle name="TypeNote" xfId="517" xr:uid="{00000000-0005-0000-0000-0000C5030000}"/>
    <cellStyle name="TypeNote 2" xfId="693" xr:uid="{00000000-0005-0000-0000-0000C6030000}"/>
    <cellStyle name="Unit" xfId="518" xr:uid="{00000000-0005-0000-0000-0000C7030000}"/>
    <cellStyle name="UnitOfMeasure" xfId="519" xr:uid="{00000000-0005-0000-0000-0000C8030000}"/>
    <cellStyle name="UnitOfMeasure 2" xfId="694" xr:uid="{00000000-0005-0000-0000-0000C9030000}"/>
    <cellStyle name="Value" xfId="520" xr:uid="{00000000-0005-0000-0000-0000CA030000}"/>
    <cellStyle name="Value 2" xfId="695" xr:uid="{00000000-0005-0000-0000-0000CB030000}"/>
    <cellStyle name="Vertical" xfId="521" xr:uid="{00000000-0005-0000-0000-0000CC030000}"/>
    <cellStyle name="Warning Text" xfId="522" builtinId="11" customBuiltin="1"/>
    <cellStyle name="Warning Text 2" xfId="523" xr:uid="{00000000-0005-0000-0000-0000CE030000}"/>
    <cellStyle name="Warning Text 3" xfId="759" xr:uid="{00000000-0005-0000-0000-0000CF030000}"/>
    <cellStyle name="whole number" xfId="524" xr:uid="{00000000-0005-0000-0000-0000D0030000}"/>
    <cellStyle name="whole number 2" xfId="696" xr:uid="{00000000-0005-0000-0000-0000D103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DEA900"/>
      <color rgb="FF477391"/>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2.xml"/><Relationship Id="rId7" Type="http://schemas.openxmlformats.org/officeDocument/2006/relationships/worksheet" Target="worksheets/sheet6.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1.xml"/><Relationship Id="rId16" Type="http://schemas.openxmlformats.org/officeDocument/2006/relationships/theme" Target="theme/theme1.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externalLink" Target="externalLinks/externalLink4.xml"/><Relationship Id="rId5" Type="http://schemas.openxmlformats.org/officeDocument/2006/relationships/worksheet" Target="worksheets/sheet4.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Total government spending and receipts (% of GDP)</a:t>
            </a:r>
          </a:p>
        </c:rich>
      </c:tx>
      <c:layout>
        <c:manualLayout>
          <c:xMode val="edge"/>
          <c:yMode val="edge"/>
          <c:x val="0.29162357807652534"/>
          <c:y val="2.0338983050847456E-2"/>
        </c:manualLayout>
      </c:layout>
      <c:overlay val="0"/>
      <c:spPr>
        <a:noFill/>
        <a:ln w="25400">
          <a:noFill/>
        </a:ln>
      </c:spPr>
    </c:title>
    <c:autoTitleDeleted val="0"/>
    <c:plotArea>
      <c:layout>
        <c:manualLayout>
          <c:layoutTarget val="inner"/>
          <c:xMode val="edge"/>
          <c:yMode val="edge"/>
          <c:x val="4.963805584281282E-2"/>
          <c:y val="7.9661016949152536E-2"/>
          <c:w val="0.9410548086866598"/>
          <c:h val="0.85593220338983056"/>
        </c:manualLayout>
      </c:layout>
      <c:barChart>
        <c:barDir val="col"/>
        <c:grouping val="clustered"/>
        <c:varyColors val="0"/>
        <c:ser>
          <c:idx val="2"/>
          <c:order val="2"/>
          <c:tx>
            <c:strRef>
              <c:f>'Aggregates (per cent of GDP)'!$BP$4</c:f>
              <c:strCache>
                <c:ptCount val="1"/>
              </c:strCache>
            </c:strRef>
          </c:tx>
          <c:spPr>
            <a:solidFill>
              <a:schemeClr val="accent2">
                <a:alpha val="50000"/>
              </a:schemeClr>
            </a:solidFill>
          </c:spPr>
          <c:invertIfNegative val="0"/>
          <c:cat>
            <c:strRef>
              <c:f>'Aggregates (£bn)'!$B$8:$B$82</c:f>
              <c:strCache>
                <c:ptCount val="75"/>
                <c:pt idx="0">
                  <c:v>1946-47</c:v>
                </c:pt>
                <c:pt idx="1">
                  <c:v>1947-48</c:v>
                </c:pt>
                <c:pt idx="2">
                  <c:v>1948-49</c:v>
                </c:pt>
                <c:pt idx="3">
                  <c:v>1949-50</c:v>
                </c:pt>
                <c:pt idx="4">
                  <c:v>1950-51</c:v>
                </c:pt>
                <c:pt idx="5">
                  <c:v>1951-52</c:v>
                </c:pt>
                <c:pt idx="6">
                  <c:v>1952-53</c:v>
                </c:pt>
                <c:pt idx="7">
                  <c:v>1953-54</c:v>
                </c:pt>
                <c:pt idx="8">
                  <c:v>1954-55</c:v>
                </c:pt>
                <c:pt idx="9">
                  <c:v>1955-56</c:v>
                </c:pt>
                <c:pt idx="10">
                  <c:v>1956-57</c:v>
                </c:pt>
                <c:pt idx="11">
                  <c:v>1957-58</c:v>
                </c:pt>
                <c:pt idx="12">
                  <c:v>1958-59</c:v>
                </c:pt>
                <c:pt idx="13">
                  <c:v>1959-60</c:v>
                </c:pt>
                <c:pt idx="14">
                  <c:v>1960-61</c:v>
                </c:pt>
                <c:pt idx="15">
                  <c:v>1961-62</c:v>
                </c:pt>
                <c:pt idx="16">
                  <c:v>1962-63</c:v>
                </c:pt>
                <c:pt idx="17">
                  <c:v>1963-64</c:v>
                </c:pt>
                <c:pt idx="18">
                  <c:v>1964-65</c:v>
                </c:pt>
                <c:pt idx="19">
                  <c:v>1965-66</c:v>
                </c:pt>
                <c:pt idx="20">
                  <c:v>1966-67</c:v>
                </c:pt>
                <c:pt idx="21">
                  <c:v>1967-68</c:v>
                </c:pt>
                <c:pt idx="22">
                  <c:v>1968-69</c:v>
                </c:pt>
                <c:pt idx="23">
                  <c:v>1969-70</c:v>
                </c:pt>
                <c:pt idx="24">
                  <c:v>1970-71</c:v>
                </c:pt>
                <c:pt idx="25">
                  <c:v>1971-72</c:v>
                </c:pt>
                <c:pt idx="26">
                  <c:v>1972-73</c:v>
                </c:pt>
                <c:pt idx="27">
                  <c:v>1973-74</c:v>
                </c:pt>
                <c:pt idx="28">
                  <c:v>1974-75</c:v>
                </c:pt>
                <c:pt idx="29">
                  <c:v>1975-76</c:v>
                </c:pt>
                <c:pt idx="30">
                  <c:v>1976-77</c:v>
                </c:pt>
                <c:pt idx="31">
                  <c:v>1977-78</c:v>
                </c:pt>
                <c:pt idx="32">
                  <c:v>1978-79</c:v>
                </c:pt>
                <c:pt idx="33">
                  <c:v>1979-80</c:v>
                </c:pt>
                <c:pt idx="34">
                  <c:v>1980-81</c:v>
                </c:pt>
                <c:pt idx="35">
                  <c:v>1981-82</c:v>
                </c:pt>
                <c:pt idx="36">
                  <c:v>1982-83</c:v>
                </c:pt>
                <c:pt idx="37">
                  <c:v>1983-84</c:v>
                </c:pt>
                <c:pt idx="38">
                  <c:v>1984-85</c:v>
                </c:pt>
                <c:pt idx="39">
                  <c:v>1985-86</c:v>
                </c:pt>
                <c:pt idx="40">
                  <c:v>1986-87</c:v>
                </c:pt>
                <c:pt idx="41">
                  <c:v>1987-88</c:v>
                </c:pt>
                <c:pt idx="42">
                  <c:v>1988-89</c:v>
                </c:pt>
                <c:pt idx="43">
                  <c:v>1989-90</c:v>
                </c:pt>
                <c:pt idx="44">
                  <c:v>1990-91</c:v>
                </c:pt>
                <c:pt idx="45">
                  <c:v>1991-92</c:v>
                </c:pt>
                <c:pt idx="46">
                  <c:v>1992-93</c:v>
                </c:pt>
                <c:pt idx="47">
                  <c:v>1993-94</c:v>
                </c:pt>
                <c:pt idx="48">
                  <c:v>1994-95</c:v>
                </c:pt>
                <c:pt idx="49">
                  <c:v>1995-96</c:v>
                </c:pt>
                <c:pt idx="50">
                  <c:v>1996-97</c:v>
                </c:pt>
                <c:pt idx="51">
                  <c:v>1997-98</c:v>
                </c:pt>
                <c:pt idx="52">
                  <c:v>1998-99</c:v>
                </c:pt>
                <c:pt idx="53">
                  <c:v>1999-00</c:v>
                </c:pt>
                <c:pt idx="54">
                  <c:v>2000-01</c:v>
                </c:pt>
                <c:pt idx="55">
                  <c:v>2001-02</c:v>
                </c:pt>
                <c:pt idx="56">
                  <c:v>2002-03</c:v>
                </c:pt>
                <c:pt idx="57">
                  <c:v>2003-04</c:v>
                </c:pt>
                <c:pt idx="58">
                  <c:v>2004-05</c:v>
                </c:pt>
                <c:pt idx="59">
                  <c:v>2005-06</c:v>
                </c:pt>
                <c:pt idx="60">
                  <c:v>2006-07</c:v>
                </c:pt>
                <c:pt idx="61">
                  <c:v>2007-08</c:v>
                </c:pt>
                <c:pt idx="62">
                  <c:v>2008-09</c:v>
                </c:pt>
                <c:pt idx="63">
                  <c:v>2009-10</c:v>
                </c:pt>
                <c:pt idx="64">
                  <c:v>2010-11</c:v>
                </c:pt>
                <c:pt idx="65">
                  <c:v>2011-12</c:v>
                </c:pt>
                <c:pt idx="66">
                  <c:v>2012-13</c:v>
                </c:pt>
                <c:pt idx="67">
                  <c:v>2013-14</c:v>
                </c:pt>
                <c:pt idx="68">
                  <c:v>2014-15</c:v>
                </c:pt>
                <c:pt idx="69">
                  <c:v>2015-16</c:v>
                </c:pt>
                <c:pt idx="70">
                  <c:v>2016-17</c:v>
                </c:pt>
                <c:pt idx="71">
                  <c:v>2017-18</c:v>
                </c:pt>
                <c:pt idx="72">
                  <c:v>2018-19</c:v>
                </c:pt>
                <c:pt idx="73">
                  <c:v>2019-20</c:v>
                </c:pt>
                <c:pt idx="74">
                  <c:v>2020-21</c:v>
                </c:pt>
              </c:strCache>
            </c:strRef>
          </c:cat>
          <c:val>
            <c:numRef>
              <c:f>'Aggregates (per cent of GDP)'!$BP$5:$BP$82</c:f>
              <c:numCache>
                <c:formatCode>General</c:formatCode>
                <c:ptCount val="78"/>
                <c:pt idx="72">
                  <c:v>60</c:v>
                </c:pt>
                <c:pt idx="73">
                  <c:v>60</c:v>
                </c:pt>
                <c:pt idx="74">
                  <c:v>60</c:v>
                </c:pt>
                <c:pt idx="75">
                  <c:v>60</c:v>
                </c:pt>
                <c:pt idx="76">
                  <c:v>60</c:v>
                </c:pt>
                <c:pt idx="77">
                  <c:v>60</c:v>
                </c:pt>
              </c:numCache>
            </c:numRef>
          </c:val>
          <c:extLst>
            <c:ext xmlns:c16="http://schemas.microsoft.com/office/drawing/2014/chart" uri="{C3380CC4-5D6E-409C-BE32-E72D297353CC}">
              <c16:uniqueId val="{00000000-0F45-400C-B3E9-2572FE4F25CC}"/>
            </c:ext>
          </c:extLst>
        </c:ser>
        <c:dLbls>
          <c:showLegendKey val="0"/>
          <c:showVal val="0"/>
          <c:showCatName val="0"/>
          <c:showSerName val="0"/>
          <c:showPercent val="0"/>
          <c:showBubbleSize val="0"/>
        </c:dLbls>
        <c:gapWidth val="0"/>
        <c:overlap val="100"/>
        <c:axId val="427186384"/>
        <c:axId val="297461712"/>
      </c:barChart>
      <c:lineChart>
        <c:grouping val="standard"/>
        <c:varyColors val="0"/>
        <c:ser>
          <c:idx val="0"/>
          <c:order val="0"/>
          <c:tx>
            <c:strRef>
              <c:f>'Aggregates (£bn)'!$C$4</c:f>
              <c:strCache>
                <c:ptCount val="1"/>
                <c:pt idx="0">
                  <c:v>Public sector current receipts</c:v>
                </c:pt>
              </c:strCache>
            </c:strRef>
          </c:tx>
          <c:spPr>
            <a:ln w="38100">
              <a:solidFill>
                <a:srgbClr val="FFC000"/>
              </a:solidFill>
              <a:prstDash val="solid"/>
            </a:ln>
          </c:spPr>
          <c:marker>
            <c:symbol val="none"/>
          </c:marker>
          <c:cat>
            <c:strRef>
              <c:f>'Aggregates (per cent of GDP)'!$B$5:$B$82</c:f>
              <c:strCache>
                <c:ptCount val="78"/>
                <c:pt idx="0">
                  <c:v>1948</c:v>
                </c:pt>
                <c:pt idx="1">
                  <c:v>1949</c:v>
                </c:pt>
                <c:pt idx="2">
                  <c:v>1950</c:v>
                </c:pt>
                <c:pt idx="3">
                  <c:v>1951</c:v>
                </c:pt>
                <c:pt idx="4">
                  <c:v>1952</c:v>
                </c:pt>
                <c:pt idx="5">
                  <c:v>1953</c:v>
                </c:pt>
                <c:pt idx="6">
                  <c:v>1954</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pt idx="76">
                  <c:v>2024-25</c:v>
                </c:pt>
                <c:pt idx="77">
                  <c:v>2025-26</c:v>
                </c:pt>
              </c:strCache>
            </c:strRef>
          </c:cat>
          <c:val>
            <c:numRef>
              <c:f>'Aggregates (per cent of GDP)'!$C$5:$C$82</c:f>
              <c:numCache>
                <c:formatCode>0.0</c:formatCode>
                <c:ptCount val="78"/>
                <c:pt idx="0">
                  <c:v>43.868708971553602</c:v>
                </c:pt>
                <c:pt idx="1">
                  <c:v>44.194264113731613</c:v>
                </c:pt>
                <c:pt idx="2">
                  <c:v>43.736263736263737</c:v>
                </c:pt>
                <c:pt idx="3">
                  <c:v>42.026148360483809</c:v>
                </c:pt>
                <c:pt idx="4">
                  <c:v>40.795571575695163</c:v>
                </c:pt>
                <c:pt idx="5">
                  <c:v>38.735391069823201</c:v>
                </c:pt>
                <c:pt idx="6">
                  <c:v>38.219419351173237</c:v>
                </c:pt>
                <c:pt idx="7">
                  <c:v>36.713519039100426</c:v>
                </c:pt>
                <c:pt idx="8">
                  <c:v>36.33268712468675</c:v>
                </c:pt>
                <c:pt idx="9">
                  <c:v>35.886039379527979</c:v>
                </c:pt>
                <c:pt idx="10">
                  <c:v>36.364415862808144</c:v>
                </c:pt>
                <c:pt idx="11">
                  <c:v>34.353632048909986</c:v>
                </c:pt>
                <c:pt idx="12">
                  <c:v>34.046867958539885</c:v>
                </c:pt>
                <c:pt idx="13">
                  <c:v>35.807736063708759</c:v>
                </c:pt>
                <c:pt idx="14">
                  <c:v>35.872961956521735</c:v>
                </c:pt>
                <c:pt idx="15">
                  <c:v>35.243615854613822</c:v>
                </c:pt>
                <c:pt idx="16">
                  <c:v>35.741750358680051</c:v>
                </c:pt>
                <c:pt idx="17">
                  <c:v>37.496996716409939</c:v>
                </c:pt>
                <c:pt idx="18">
                  <c:v>38.093211854225075</c:v>
                </c:pt>
                <c:pt idx="19">
                  <c:v>39.572406331585007</c:v>
                </c:pt>
                <c:pt idx="20">
                  <c:v>41.119757150797383</c:v>
                </c:pt>
                <c:pt idx="21">
                  <c:v>41.99268666692879</c:v>
                </c:pt>
                <c:pt idx="22">
                  <c:v>40.197097232325326</c:v>
                </c:pt>
                <c:pt idx="23">
                  <c:v>38.506085286922051</c:v>
                </c:pt>
                <c:pt idx="24">
                  <c:v>36.015968604100415</c:v>
                </c:pt>
                <c:pt idx="25">
                  <c:v>36.302701658192532</c:v>
                </c:pt>
                <c:pt idx="26">
                  <c:v>39.008978709960154</c:v>
                </c:pt>
                <c:pt idx="27">
                  <c:v>40.113766207958669</c:v>
                </c:pt>
                <c:pt idx="28">
                  <c:v>40.216954883245869</c:v>
                </c:pt>
                <c:pt idx="29">
                  <c:v>38.415505053244381</c:v>
                </c:pt>
                <c:pt idx="30">
                  <c:v>36.959995003929201</c:v>
                </c:pt>
                <c:pt idx="31">
                  <c:v>37.35800162714316</c:v>
                </c:pt>
                <c:pt idx="32">
                  <c:v>38.617762958472269</c:v>
                </c:pt>
                <c:pt idx="33">
                  <c:v>41.003719219098258</c:v>
                </c:pt>
                <c:pt idx="34">
                  <c:v>40.685023218276257</c:v>
                </c:pt>
                <c:pt idx="35">
                  <c:v>39.579792943070522</c:v>
                </c:pt>
                <c:pt idx="36">
                  <c:v>39.283177167865347</c:v>
                </c:pt>
                <c:pt idx="37">
                  <c:v>38.298299290820324</c:v>
                </c:pt>
                <c:pt idx="38">
                  <c:v>37.348101238027063</c:v>
                </c:pt>
                <c:pt idx="39">
                  <c:v>36.250340040198139</c:v>
                </c:pt>
                <c:pt idx="40">
                  <c:v>35.577250260465085</c:v>
                </c:pt>
                <c:pt idx="41">
                  <c:v>34.815881604073837</c:v>
                </c:pt>
                <c:pt idx="42">
                  <c:v>33.974040597122269</c:v>
                </c:pt>
                <c:pt idx="43">
                  <c:v>33.545828437132784</c:v>
                </c:pt>
                <c:pt idx="44">
                  <c:v>32.162072698561708</c:v>
                </c:pt>
                <c:pt idx="45">
                  <c:v>31.359520485661964</c:v>
                </c:pt>
                <c:pt idx="46">
                  <c:v>32.316186480721541</c:v>
                </c:pt>
                <c:pt idx="47">
                  <c:v>33.28620083078274</c:v>
                </c:pt>
                <c:pt idx="48">
                  <c:v>32.550645467602763</c:v>
                </c:pt>
                <c:pt idx="49">
                  <c:v>34.727030542821872</c:v>
                </c:pt>
                <c:pt idx="50">
                  <c:v>35.207860517987775</c:v>
                </c:pt>
                <c:pt idx="51">
                  <c:v>36.039572566159968</c:v>
                </c:pt>
                <c:pt idx="52">
                  <c:v>36.705389184786242</c:v>
                </c:pt>
                <c:pt idx="53">
                  <c:v>35.914830554647487</c:v>
                </c:pt>
                <c:pt idx="54">
                  <c:v>34.610566191567528</c:v>
                </c:pt>
                <c:pt idx="55">
                  <c:v>35.564613538449429</c:v>
                </c:pt>
                <c:pt idx="56">
                  <c:v>36.298054588994091</c:v>
                </c:pt>
                <c:pt idx="57">
                  <c:v>36.792102786795276</c:v>
                </c:pt>
                <c:pt idx="58">
                  <c:v>37.106603760904342</c:v>
                </c:pt>
                <c:pt idx="59">
                  <c:v>37.266198531758697</c:v>
                </c:pt>
                <c:pt idx="60">
                  <c:v>36.186548763941502</c:v>
                </c:pt>
                <c:pt idx="61">
                  <c:v>36.166119680349659</c:v>
                </c:pt>
                <c:pt idx="62">
                  <c:v>37.166814089294405</c:v>
                </c:pt>
                <c:pt idx="63">
                  <c:v>37.400255427535754</c:v>
                </c:pt>
                <c:pt idx="64">
                  <c:v>36.916567584026907</c:v>
                </c:pt>
                <c:pt idx="65">
                  <c:v>36.732016515964396</c:v>
                </c:pt>
                <c:pt idx="66">
                  <c:v>36.827828307004943</c:v>
                </c:pt>
                <c:pt idx="67">
                  <c:v>36.883820951623683</c:v>
                </c:pt>
                <c:pt idx="68">
                  <c:v>37.708343560533372</c:v>
                </c:pt>
                <c:pt idx="69">
                  <c:v>37.572503593066543</c:v>
                </c:pt>
                <c:pt idx="70">
                  <c:v>37.688827267475446</c:v>
                </c:pt>
                <c:pt idx="71">
                  <c:v>37.257724943495781</c:v>
                </c:pt>
                <c:pt idx="72">
                  <c:v>37.257167063791208</c:v>
                </c:pt>
                <c:pt idx="73">
                  <c:v>38.177386913228531</c:v>
                </c:pt>
                <c:pt idx="74">
                  <c:v>37.682727805063195</c:v>
                </c:pt>
                <c:pt idx="75">
                  <c:v>37.978283137845452</c:v>
                </c:pt>
                <c:pt idx="76">
                  <c:v>38.033410072667586</c:v>
                </c:pt>
                <c:pt idx="77">
                  <c:v>38.083628011440311</c:v>
                </c:pt>
              </c:numCache>
            </c:numRef>
          </c:val>
          <c:smooth val="0"/>
          <c:extLst>
            <c:ext xmlns:c16="http://schemas.microsoft.com/office/drawing/2014/chart" uri="{C3380CC4-5D6E-409C-BE32-E72D297353CC}">
              <c16:uniqueId val="{00000001-0F45-400C-B3E9-2572FE4F25CC}"/>
            </c:ext>
          </c:extLst>
        </c:ser>
        <c:ser>
          <c:idx val="1"/>
          <c:order val="1"/>
          <c:tx>
            <c:strRef>
              <c:f>'Aggregates (£bn)'!$D$4</c:f>
              <c:strCache>
                <c:ptCount val="1"/>
                <c:pt idx="0">
                  <c:v>Total managed expenditure</c:v>
                </c:pt>
              </c:strCache>
            </c:strRef>
          </c:tx>
          <c:spPr>
            <a:ln w="38100">
              <a:solidFill>
                <a:srgbClr val="477391"/>
              </a:solidFill>
              <a:prstDash val="solid"/>
            </a:ln>
          </c:spPr>
          <c:marker>
            <c:symbol val="none"/>
          </c:marker>
          <c:cat>
            <c:strRef>
              <c:f>'Aggregates (per cent of GDP)'!$B$5:$B$82</c:f>
              <c:strCache>
                <c:ptCount val="78"/>
                <c:pt idx="0">
                  <c:v>1948</c:v>
                </c:pt>
                <c:pt idx="1">
                  <c:v>1949</c:v>
                </c:pt>
                <c:pt idx="2">
                  <c:v>1950</c:v>
                </c:pt>
                <c:pt idx="3">
                  <c:v>1951</c:v>
                </c:pt>
                <c:pt idx="4">
                  <c:v>1952</c:v>
                </c:pt>
                <c:pt idx="5">
                  <c:v>1953</c:v>
                </c:pt>
                <c:pt idx="6">
                  <c:v>1954</c:v>
                </c:pt>
                <c:pt idx="7">
                  <c:v>1955-56</c:v>
                </c:pt>
                <c:pt idx="8">
                  <c:v>1956-57</c:v>
                </c:pt>
                <c:pt idx="9">
                  <c:v>1957-58</c:v>
                </c:pt>
                <c:pt idx="10">
                  <c:v>1958-59</c:v>
                </c:pt>
                <c:pt idx="11">
                  <c:v>1959-60</c:v>
                </c:pt>
                <c:pt idx="12">
                  <c:v>1960-61</c:v>
                </c:pt>
                <c:pt idx="13">
                  <c:v>1961-62</c:v>
                </c:pt>
                <c:pt idx="14">
                  <c:v>1962-63</c:v>
                </c:pt>
                <c:pt idx="15">
                  <c:v>1963-64</c:v>
                </c:pt>
                <c:pt idx="16">
                  <c:v>1964-65</c:v>
                </c:pt>
                <c:pt idx="17">
                  <c:v>1965-66</c:v>
                </c:pt>
                <c:pt idx="18">
                  <c:v>1966-67</c:v>
                </c:pt>
                <c:pt idx="19">
                  <c:v>1967-68</c:v>
                </c:pt>
                <c:pt idx="20">
                  <c:v>1968-69</c:v>
                </c:pt>
                <c:pt idx="21">
                  <c:v>1969-70</c:v>
                </c:pt>
                <c:pt idx="22">
                  <c:v>1970-71</c:v>
                </c:pt>
                <c:pt idx="23">
                  <c:v>1971-72</c:v>
                </c:pt>
                <c:pt idx="24">
                  <c:v>1972-73</c:v>
                </c:pt>
                <c:pt idx="25">
                  <c:v>1973-74</c:v>
                </c:pt>
                <c:pt idx="26">
                  <c:v>1974-75</c:v>
                </c:pt>
                <c:pt idx="27">
                  <c:v>1975-76</c:v>
                </c:pt>
                <c:pt idx="28">
                  <c:v>1976-77</c:v>
                </c:pt>
                <c:pt idx="29">
                  <c:v>1977-78</c:v>
                </c:pt>
                <c:pt idx="30">
                  <c:v>1978-79</c:v>
                </c:pt>
                <c:pt idx="31">
                  <c:v>1979-80</c:v>
                </c:pt>
                <c:pt idx="32">
                  <c:v>1980-81</c:v>
                </c:pt>
                <c:pt idx="33">
                  <c:v>1981-82</c:v>
                </c:pt>
                <c:pt idx="34">
                  <c:v>1982-83</c:v>
                </c:pt>
                <c:pt idx="35">
                  <c:v>1983-84</c:v>
                </c:pt>
                <c:pt idx="36">
                  <c:v>1984-85</c:v>
                </c:pt>
                <c:pt idx="37">
                  <c:v>1985-86</c:v>
                </c:pt>
                <c:pt idx="38">
                  <c:v>1986-87</c:v>
                </c:pt>
                <c:pt idx="39">
                  <c:v>1987-88</c:v>
                </c:pt>
                <c:pt idx="40">
                  <c:v>1988-89</c:v>
                </c:pt>
                <c:pt idx="41">
                  <c:v>1989-90</c:v>
                </c:pt>
                <c:pt idx="42">
                  <c:v>1990-91</c:v>
                </c:pt>
                <c:pt idx="43">
                  <c:v>1991-92</c:v>
                </c:pt>
                <c:pt idx="44">
                  <c:v>1992-93</c:v>
                </c:pt>
                <c:pt idx="45">
                  <c:v>1993-94</c:v>
                </c:pt>
                <c:pt idx="46">
                  <c:v>1994-95</c:v>
                </c:pt>
                <c:pt idx="47">
                  <c:v>1995-96</c:v>
                </c:pt>
                <c:pt idx="48">
                  <c:v>1996-97</c:v>
                </c:pt>
                <c:pt idx="49">
                  <c:v>1997-98</c:v>
                </c:pt>
                <c:pt idx="50">
                  <c:v>1998-99</c:v>
                </c:pt>
                <c:pt idx="51">
                  <c:v>1999-00</c:v>
                </c:pt>
                <c:pt idx="52">
                  <c:v>2000-01</c:v>
                </c:pt>
                <c:pt idx="53">
                  <c:v>2001-02</c:v>
                </c:pt>
                <c:pt idx="54">
                  <c:v>2002-03</c:v>
                </c:pt>
                <c:pt idx="55">
                  <c:v>2003-04</c:v>
                </c:pt>
                <c:pt idx="56">
                  <c:v>2004-05</c:v>
                </c:pt>
                <c:pt idx="57">
                  <c:v>2005-06</c:v>
                </c:pt>
                <c:pt idx="58">
                  <c:v>2006-07</c:v>
                </c:pt>
                <c:pt idx="59">
                  <c:v>2007-08</c:v>
                </c:pt>
                <c:pt idx="60">
                  <c:v>2008-09</c:v>
                </c:pt>
                <c:pt idx="61">
                  <c:v>2009-10</c:v>
                </c:pt>
                <c:pt idx="62">
                  <c:v>2010-11</c:v>
                </c:pt>
                <c:pt idx="63">
                  <c:v>2011-12</c:v>
                </c:pt>
                <c:pt idx="64">
                  <c:v>2012-13</c:v>
                </c:pt>
                <c:pt idx="65">
                  <c:v>2013-14</c:v>
                </c:pt>
                <c:pt idx="66">
                  <c:v>2014-15</c:v>
                </c:pt>
                <c:pt idx="67">
                  <c:v>2015-16</c:v>
                </c:pt>
                <c:pt idx="68">
                  <c:v>2016-17</c:v>
                </c:pt>
                <c:pt idx="69">
                  <c:v>2017-18</c:v>
                </c:pt>
                <c:pt idx="70">
                  <c:v>2018-19</c:v>
                </c:pt>
                <c:pt idx="71">
                  <c:v>2019-20</c:v>
                </c:pt>
                <c:pt idx="72">
                  <c:v>2020-21</c:v>
                </c:pt>
                <c:pt idx="73">
                  <c:v>2021-22</c:v>
                </c:pt>
                <c:pt idx="74">
                  <c:v>2022-23</c:v>
                </c:pt>
                <c:pt idx="75">
                  <c:v>2023-24</c:v>
                </c:pt>
                <c:pt idx="76">
                  <c:v>2024-25</c:v>
                </c:pt>
                <c:pt idx="77">
                  <c:v>2025-26</c:v>
                </c:pt>
              </c:strCache>
            </c:strRef>
          </c:cat>
          <c:val>
            <c:numRef>
              <c:f>'Aggregates (per cent of GDP)'!$D$5:$D$82</c:f>
              <c:numCache>
                <c:formatCode>0.0</c:formatCode>
                <c:ptCount val="78"/>
                <c:pt idx="0">
                  <c:v>39.527352297592991</c:v>
                </c:pt>
                <c:pt idx="1">
                  <c:v>39.370531678856111</c:v>
                </c:pt>
                <c:pt idx="2">
                  <c:v>40.078492935635794</c:v>
                </c:pt>
                <c:pt idx="3">
                  <c:v>41.543732084178146</c:v>
                </c:pt>
                <c:pt idx="4">
                  <c:v>42.140834191555101</c:v>
                </c:pt>
                <c:pt idx="5">
                  <c:v>41.240635301168723</c:v>
                </c:pt>
                <c:pt idx="6">
                  <c:v>39.679563661155619</c:v>
                </c:pt>
                <c:pt idx="7">
                  <c:v>36.519294658829537</c:v>
                </c:pt>
                <c:pt idx="8">
                  <c:v>36.720412312638892</c:v>
                </c:pt>
                <c:pt idx="9">
                  <c:v>35.912707231432513</c:v>
                </c:pt>
                <c:pt idx="10">
                  <c:v>36.668810289389071</c:v>
                </c:pt>
                <c:pt idx="11">
                  <c:v>36.64226530448073</c:v>
                </c:pt>
                <c:pt idx="12">
                  <c:v>36.53297281057533</c:v>
                </c:pt>
                <c:pt idx="13">
                  <c:v>37.976393629124004</c:v>
                </c:pt>
                <c:pt idx="14">
                  <c:v>37.700407608695649</c:v>
                </c:pt>
                <c:pt idx="15">
                  <c:v>37.947673507754978</c:v>
                </c:pt>
                <c:pt idx="16">
                  <c:v>37.609756097560968</c:v>
                </c:pt>
                <c:pt idx="17">
                  <c:v>39.021329987452944</c:v>
                </c:pt>
                <c:pt idx="18">
                  <c:v>40.488586303564276</c:v>
                </c:pt>
                <c:pt idx="19">
                  <c:v>43.422630947620952</c:v>
                </c:pt>
                <c:pt idx="20">
                  <c:v>41.6969515584249</c:v>
                </c:pt>
                <c:pt idx="21">
                  <c:v>40.278378484645934</c:v>
                </c:pt>
                <c:pt idx="22">
                  <c:v>39.637673629152374</c:v>
                </c:pt>
                <c:pt idx="23">
                  <c:v>39.487782973583975</c:v>
                </c:pt>
                <c:pt idx="24">
                  <c:v>38.604777048514791</c:v>
                </c:pt>
                <c:pt idx="25">
                  <c:v>40.388401106266834</c:v>
                </c:pt>
                <c:pt idx="26">
                  <c:v>44.708064532566937</c:v>
                </c:pt>
                <c:pt idx="27">
                  <c:v>46.448738966996203</c:v>
                </c:pt>
                <c:pt idx="28">
                  <c:v>45.150565280174689</c:v>
                </c:pt>
                <c:pt idx="29">
                  <c:v>42.286947141316077</c:v>
                </c:pt>
                <c:pt idx="30">
                  <c:v>41.479877804435048</c:v>
                </c:pt>
                <c:pt idx="31">
                  <c:v>41.036722640965259</c:v>
                </c:pt>
                <c:pt idx="32">
                  <c:v>42.935195476369572</c:v>
                </c:pt>
                <c:pt idx="33">
                  <c:v>43.017401111737698</c:v>
                </c:pt>
                <c:pt idx="34">
                  <c:v>43.296353247960177</c:v>
                </c:pt>
                <c:pt idx="35">
                  <c:v>42.878504986360177</c:v>
                </c:pt>
                <c:pt idx="36">
                  <c:v>42.533095498597362</c:v>
                </c:pt>
                <c:pt idx="37">
                  <c:v>40.431032040567715</c:v>
                </c:pt>
                <c:pt idx="38">
                  <c:v>39.190868726970898</c:v>
                </c:pt>
                <c:pt idx="39">
                  <c:v>37.177793564775946</c:v>
                </c:pt>
                <c:pt idx="40">
                  <c:v>34.523462905211758</c:v>
                </c:pt>
                <c:pt idx="41">
                  <c:v>34.715626989178865</c:v>
                </c:pt>
                <c:pt idx="42">
                  <c:v>34.894866923794545</c:v>
                </c:pt>
                <c:pt idx="43">
                  <c:v>36.768507638072855</c:v>
                </c:pt>
                <c:pt idx="44">
                  <c:v>38.554466943236299</c:v>
                </c:pt>
                <c:pt idx="45">
                  <c:v>37.962576364963695</c:v>
                </c:pt>
                <c:pt idx="46">
                  <c:v>37.664510032074801</c:v>
                </c:pt>
                <c:pt idx="47">
                  <c:v>37.375263889902186</c:v>
                </c:pt>
                <c:pt idx="48">
                  <c:v>35.560908196058747</c:v>
                </c:pt>
                <c:pt idx="49">
                  <c:v>35.664843545444349</c:v>
                </c:pt>
                <c:pt idx="50">
                  <c:v>35.091315248517688</c:v>
                </c:pt>
                <c:pt idx="51">
                  <c:v>34.94848845024854</c:v>
                </c:pt>
                <c:pt idx="52">
                  <c:v>35.280386069285129</c:v>
                </c:pt>
                <c:pt idx="53">
                  <c:v>36.39045439686172</c:v>
                </c:pt>
                <c:pt idx="54">
                  <c:v>37.4334869492736</c:v>
                </c:pt>
                <c:pt idx="55">
                  <c:v>38.846103908878085</c:v>
                </c:pt>
                <c:pt idx="56">
                  <c:v>39.974210042049165</c:v>
                </c:pt>
                <c:pt idx="57">
                  <c:v>39.907972127814759</c:v>
                </c:pt>
                <c:pt idx="58">
                  <c:v>39.78601287686331</c:v>
                </c:pt>
                <c:pt idx="59">
                  <c:v>40.141653367379504</c:v>
                </c:pt>
                <c:pt idx="60">
                  <c:v>43.642128607051532</c:v>
                </c:pt>
                <c:pt idx="61">
                  <c:v>46.281519044486089</c:v>
                </c:pt>
                <c:pt idx="62">
                  <c:v>45.77851150542817</c:v>
                </c:pt>
                <c:pt idx="63">
                  <c:v>44.680059947034408</c:v>
                </c:pt>
                <c:pt idx="64">
                  <c:v>44.161006872951894</c:v>
                </c:pt>
                <c:pt idx="65">
                  <c:v>42.542785119683153</c:v>
                </c:pt>
                <c:pt idx="66">
                  <c:v>41.972683798396119</c:v>
                </c:pt>
                <c:pt idx="67">
                  <c:v>41.031962598003403</c:v>
                </c:pt>
                <c:pt idx="68">
                  <c:v>40.352737988804371</c:v>
                </c:pt>
                <c:pt idx="69">
                  <c:v>40.18486585484731</c:v>
                </c:pt>
                <c:pt idx="70">
                  <c:v>39.489636048526862</c:v>
                </c:pt>
                <c:pt idx="71">
                  <c:v>39.839996975640403</c:v>
                </c:pt>
                <c:pt idx="72">
                  <c:v>56.273802200281608</c:v>
                </c:pt>
                <c:pt idx="73">
                  <c:v>45.57741987796819</c:v>
                </c:pt>
                <c:pt idx="74">
                  <c:v>42.131980655136438</c:v>
                </c:pt>
                <c:pt idx="75">
                  <c:v>42.091375418573037</c:v>
                </c:pt>
                <c:pt idx="76">
                  <c:v>41.960379781201887</c:v>
                </c:pt>
                <c:pt idx="77">
                  <c:v>41.945289331524165</c:v>
                </c:pt>
              </c:numCache>
            </c:numRef>
          </c:val>
          <c:smooth val="0"/>
          <c:extLst>
            <c:ext xmlns:c16="http://schemas.microsoft.com/office/drawing/2014/chart" uri="{C3380CC4-5D6E-409C-BE32-E72D297353CC}">
              <c16:uniqueId val="{00000002-0F45-400C-B3E9-2572FE4F25CC}"/>
            </c:ext>
          </c:extLst>
        </c:ser>
        <c:dLbls>
          <c:showLegendKey val="0"/>
          <c:showVal val="0"/>
          <c:showCatName val="0"/>
          <c:showSerName val="0"/>
          <c:showPercent val="0"/>
          <c:showBubbleSize val="0"/>
        </c:dLbls>
        <c:marker val="1"/>
        <c:smooth val="0"/>
        <c:axId val="427186384"/>
        <c:axId val="297461712"/>
      </c:lineChart>
      <c:catAx>
        <c:axId val="427186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297461712"/>
        <c:crosses val="autoZero"/>
        <c:auto val="1"/>
        <c:lblAlgn val="ctr"/>
        <c:lblOffset val="100"/>
        <c:tickLblSkip val="4"/>
        <c:tickMarkSkip val="1"/>
        <c:noMultiLvlLbl val="0"/>
      </c:catAx>
      <c:valAx>
        <c:axId val="297461712"/>
        <c:scaling>
          <c:orientation val="minMax"/>
          <c:max val="60"/>
          <c:min val="25"/>
        </c:scaling>
        <c:delete val="0"/>
        <c:axPos val="l"/>
        <c:majorGridlines>
          <c:spPr>
            <a:ln w="3175">
              <a:solidFill>
                <a:srgbClr val="C0C0C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27186384"/>
        <c:crosses val="autoZero"/>
        <c:crossBetween val="between"/>
      </c:valAx>
      <c:spPr>
        <a:solidFill>
          <a:srgbClr val="FFFFFF"/>
        </a:solidFill>
        <a:ln w="12700">
          <a:solidFill>
            <a:srgbClr val="808080"/>
          </a:solidFill>
          <a:prstDash val="solid"/>
        </a:ln>
      </c:spPr>
    </c:plotArea>
    <c:legend>
      <c:legendPos val="r"/>
      <c:legendEntry>
        <c:idx val="0"/>
        <c:delete val="1"/>
      </c:legendEntry>
      <c:layout>
        <c:manualLayout>
          <c:xMode val="edge"/>
          <c:yMode val="edge"/>
          <c:x val="3.387836801679963E-2"/>
          <c:y val="8.0225988700564965E-2"/>
          <c:w val="0.26523210291252569"/>
          <c:h val="0.2440677966101695"/>
        </c:manualLayout>
      </c:layout>
      <c:overlay val="0"/>
      <c:spPr>
        <a:noFill/>
        <a:ln w="25400">
          <a:noFill/>
        </a:ln>
      </c:spPr>
    </c:legend>
    <c:plotVisOnly val="1"/>
    <c:dispBlanksAs val="gap"/>
    <c:showDLblsOverMax val="0"/>
  </c:chart>
  <c:spPr>
    <a:noFill/>
    <a:ln w="9525">
      <a:noFill/>
    </a:ln>
  </c:spPr>
  <c:txPr>
    <a:bodyPr/>
    <a:lstStyle/>
    <a:p>
      <a:pPr>
        <a:defRPr sz="1000" b="0" i="0" u="none" strike="noStrike" baseline="0">
          <a:solidFill>
            <a:srgbClr val="000000"/>
          </a:solidFill>
          <a:latin typeface="Calibri" panose="020F0502020204030204" pitchFamily="34" charset="0"/>
          <a:ea typeface="Futura Bk BT"/>
          <a:cs typeface="Calibri" panose="020F0502020204030204" pitchFamily="34" charset="0"/>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400-000000000000}">
  <sheetPr codeName="Chart7">
    <tabColor theme="5"/>
  </sheetPr>
  <sheetViews>
    <sheetView tabSelected="1"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10675" cy="5619750"/>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0.90095</cdr:x>
      <cdr:y>0.08051</cdr:y>
    </cdr:from>
    <cdr:to>
      <cdr:x>0.99009</cdr:x>
      <cdr:y>0.12571</cdr:y>
    </cdr:to>
    <cdr:sp macro="" textlink="">
      <cdr:nvSpPr>
        <cdr:cNvPr id="2051" name="Text Box 3"/>
        <cdr:cNvSpPr txBox="1">
          <a:spLocks xmlns:a="http://schemas.openxmlformats.org/drawingml/2006/main" noChangeArrowheads="1"/>
        </cdr:cNvSpPr>
      </cdr:nvSpPr>
      <cdr:spPr bwMode="auto">
        <a:xfrm xmlns:a="http://schemas.openxmlformats.org/drawingml/2006/main">
          <a:off x="8302625" y="452432"/>
          <a:ext cx="821500" cy="25401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ctr" upright="1"/>
        <a:lstStyle xmlns:a="http://schemas.openxmlformats.org/drawingml/2006/main"/>
        <a:p xmlns:a="http://schemas.openxmlformats.org/drawingml/2006/main">
          <a:pPr algn="ctr" rtl="0">
            <a:defRPr sz="1000"/>
          </a:pPr>
          <a:r>
            <a:rPr lang="en-GB" sz="850" b="0" i="0" u="none" strike="noStrike" baseline="0">
              <a:solidFill>
                <a:srgbClr val="000000"/>
              </a:solidFill>
              <a:latin typeface="Futura Bk BT"/>
            </a:rPr>
            <a:t>Forecast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 val="Data validation"/>
      <sheetName val="Forecast_data"/>
      <sheetName val="Intro_-_read_first"/>
      <sheetName val="Imp_VAT"/>
      <sheetName val="Home_VAT"/>
      <sheetName val="Reb_oils"/>
      <sheetName val="Tables_1_&amp;_2"/>
      <sheetName val="Daily_(2)"/>
      <sheetName val="CGBR_table"/>
      <sheetName val="BIS_table"/>
      <sheetName val="Tob_accs"/>
      <sheetName val="Acc_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CHGSPD19.FIN"/>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tabColor theme="5"/>
    <pageSetUpPr fitToPage="1"/>
  </sheetPr>
  <dimension ref="A1:AV165"/>
  <sheetViews>
    <sheetView zoomScaleNormal="100" workbookViewId="0"/>
  </sheetViews>
  <sheetFormatPr defaultColWidth="9.140625" defaultRowHeight="15.75"/>
  <cols>
    <col min="1" max="1" width="9.140625" style="36"/>
    <col min="2" max="2" width="10.42578125" style="36" bestFit="1" customWidth="1"/>
    <col min="3" max="3" width="12.85546875" style="36" customWidth="1"/>
    <col min="4" max="4" width="13.42578125" style="36" customWidth="1"/>
    <col min="5" max="5" width="13.7109375" style="36" customWidth="1"/>
    <col min="6" max="6" width="12.85546875" style="36" customWidth="1"/>
    <col min="7" max="7" width="13.7109375" style="36" bestFit="1" customWidth="1"/>
    <col min="8" max="9" width="12.85546875" style="36" customWidth="1"/>
    <col min="10" max="10" width="2.28515625" style="36" customWidth="1"/>
    <col min="11" max="13" width="12.85546875" style="36" customWidth="1"/>
    <col min="14" max="14" width="13.42578125" style="36" customWidth="1"/>
    <col min="15" max="15" width="12.85546875" style="36" customWidth="1"/>
    <col min="16" max="16" width="2.140625" style="36" customWidth="1"/>
    <col min="17" max="18" width="12.85546875" style="36" customWidth="1"/>
    <col min="19" max="19" width="2.140625" style="36" customWidth="1"/>
    <col min="20" max="20" width="15.85546875" style="36" customWidth="1"/>
    <col min="21" max="21" width="15.85546875" style="36" bestFit="1" customWidth="1"/>
    <col min="22" max="22" width="15.85546875" style="36" customWidth="1"/>
    <col min="23" max="23" width="2.5703125" style="36" customWidth="1"/>
    <col min="24" max="25" width="15.85546875" style="36" bestFit="1" customWidth="1"/>
    <col min="26" max="26" width="15.85546875" style="36" customWidth="1"/>
    <col min="27" max="27" width="2.42578125" style="36" customWidth="1"/>
    <col min="28" max="29" width="13.140625" style="36" customWidth="1"/>
    <col min="30" max="30" width="11.85546875" style="36" bestFit="1" customWidth="1"/>
    <col min="31" max="31" width="13.140625" style="36" customWidth="1"/>
    <col min="32" max="46" width="9" style="36" customWidth="1"/>
    <col min="47" max="16384" width="9.140625" style="36"/>
  </cols>
  <sheetData>
    <row r="1" spans="2:48" ht="29.25" customHeight="1" thickBot="1">
      <c r="B1" s="32"/>
      <c r="C1" s="353" t="s">
        <v>90</v>
      </c>
      <c r="D1" s="353"/>
      <c r="E1" s="353"/>
      <c r="F1" s="353"/>
      <c r="G1" s="353"/>
      <c r="H1" s="353"/>
      <c r="I1" s="353"/>
      <c r="J1" s="353"/>
      <c r="K1" s="353"/>
      <c r="L1" s="353"/>
      <c r="M1" s="353"/>
      <c r="N1" s="353"/>
      <c r="O1" s="353"/>
      <c r="P1" s="353"/>
      <c r="Q1" s="353"/>
      <c r="R1" s="353"/>
      <c r="S1" s="353"/>
      <c r="T1" s="353"/>
      <c r="U1" s="353"/>
      <c r="V1" s="353"/>
      <c r="W1" s="353"/>
      <c r="X1" s="353"/>
      <c r="Y1" s="353"/>
      <c r="Z1" s="354"/>
      <c r="AA1" s="33"/>
      <c r="AB1" s="34"/>
      <c r="AC1" s="34"/>
      <c r="AD1" s="34"/>
      <c r="AE1" s="35"/>
      <c r="AG1" s="37"/>
      <c r="AH1" s="38"/>
      <c r="AI1" s="38"/>
      <c r="AJ1" s="38"/>
      <c r="AK1" s="38"/>
      <c r="AL1" s="38"/>
      <c r="AM1" s="38"/>
      <c r="AN1" s="38"/>
      <c r="AO1" s="38"/>
      <c r="AP1" s="38"/>
      <c r="AQ1" s="38"/>
      <c r="AR1" s="38"/>
      <c r="AS1" s="38"/>
      <c r="AT1" s="38"/>
      <c r="AU1" s="38"/>
      <c r="AV1" s="38"/>
    </row>
    <row r="2" spans="2:48" s="46" customFormat="1" ht="15.75" customHeight="1">
      <c r="B2" s="39"/>
      <c r="C2" s="40"/>
      <c r="D2" s="40"/>
      <c r="E2" s="40"/>
      <c r="F2" s="40"/>
      <c r="G2" s="40"/>
      <c r="H2" s="40"/>
      <c r="I2" s="40"/>
      <c r="J2" s="41"/>
      <c r="K2" s="42"/>
      <c r="L2" s="42"/>
      <c r="M2" s="43"/>
      <c r="N2" s="42"/>
      <c r="O2" s="42"/>
      <c r="P2" s="41"/>
      <c r="Q2" s="42"/>
      <c r="R2" s="42"/>
      <c r="S2" s="41"/>
      <c r="T2" s="42"/>
      <c r="U2" s="42"/>
      <c r="V2" s="44"/>
      <c r="W2" s="41"/>
      <c r="X2" s="42"/>
      <c r="Y2" s="42"/>
      <c r="Z2" s="42"/>
      <c r="AA2" s="33"/>
      <c r="AB2" s="41"/>
      <c r="AC2" s="41"/>
      <c r="AD2" s="40"/>
      <c r="AE2" s="45"/>
      <c r="AG2" s="47"/>
      <c r="AH2" s="48"/>
      <c r="AI2" s="48"/>
      <c r="AJ2" s="48"/>
      <c r="AK2" s="48"/>
      <c r="AL2" s="48"/>
      <c r="AM2" s="357"/>
      <c r="AN2" s="357"/>
      <c r="AO2" s="357"/>
      <c r="AP2" s="357"/>
      <c r="AQ2" s="48"/>
      <c r="AR2" s="48"/>
      <c r="AS2" s="48"/>
      <c r="AT2" s="48"/>
      <c r="AU2" s="48"/>
      <c r="AV2" s="48"/>
    </row>
    <row r="3" spans="2:48" s="46" customFormat="1" ht="15.75" customHeight="1">
      <c r="B3" s="39"/>
      <c r="C3" s="359" t="s">
        <v>71</v>
      </c>
      <c r="D3" s="359"/>
      <c r="E3" s="359"/>
      <c r="F3" s="359"/>
      <c r="G3" s="359"/>
      <c r="H3" s="359"/>
      <c r="I3" s="359"/>
      <c r="J3" s="41"/>
      <c r="K3" s="365" t="s">
        <v>68</v>
      </c>
      <c r="L3" s="365"/>
      <c r="M3" s="365"/>
      <c r="N3" s="365"/>
      <c r="O3" s="365"/>
      <c r="P3" s="41"/>
      <c r="Q3" s="365" t="s">
        <v>114</v>
      </c>
      <c r="R3" s="365"/>
      <c r="S3" s="41"/>
      <c r="T3" s="358" t="s">
        <v>74</v>
      </c>
      <c r="U3" s="358"/>
      <c r="V3" s="358"/>
      <c r="W3" s="41"/>
      <c r="X3" s="365" t="s">
        <v>121</v>
      </c>
      <c r="Y3" s="365"/>
      <c r="Z3" s="366"/>
      <c r="AA3" s="33"/>
      <c r="AB3" s="362" t="s">
        <v>87</v>
      </c>
      <c r="AC3" s="363"/>
      <c r="AD3" s="363"/>
      <c r="AE3" s="364"/>
      <c r="AG3" s="49"/>
      <c r="AH3" s="48"/>
      <c r="AI3" s="48"/>
      <c r="AJ3" s="48"/>
      <c r="AK3" s="48"/>
      <c r="AL3" s="48"/>
      <c r="AM3" s="50"/>
      <c r="AN3" s="50"/>
      <c r="AO3" s="50"/>
      <c r="AP3" s="50"/>
      <c r="AQ3" s="48"/>
      <c r="AR3" s="48"/>
      <c r="AS3" s="48"/>
      <c r="AT3" s="48"/>
      <c r="AU3" s="48"/>
      <c r="AV3" s="48"/>
    </row>
    <row r="4" spans="2:48" s="58" customFormat="1" ht="80.25" customHeight="1">
      <c r="B4" s="51"/>
      <c r="C4" s="52" t="s">
        <v>3</v>
      </c>
      <c r="D4" s="52" t="s">
        <v>8</v>
      </c>
      <c r="E4" s="52" t="s">
        <v>5</v>
      </c>
      <c r="F4" s="52" t="s">
        <v>6</v>
      </c>
      <c r="G4" s="52" t="s">
        <v>62</v>
      </c>
      <c r="H4" s="52" t="s">
        <v>7</v>
      </c>
      <c r="I4" s="53" t="s">
        <v>186</v>
      </c>
      <c r="J4" s="53"/>
      <c r="K4" s="53" t="s">
        <v>175</v>
      </c>
      <c r="L4" s="53" t="s">
        <v>0</v>
      </c>
      <c r="M4" s="53" t="s">
        <v>174</v>
      </c>
      <c r="N4" s="53" t="s">
        <v>70</v>
      </c>
      <c r="O4" s="53" t="s">
        <v>76</v>
      </c>
      <c r="P4" s="53"/>
      <c r="Q4" s="53" t="s">
        <v>1</v>
      </c>
      <c r="R4" s="53" t="s">
        <v>4</v>
      </c>
      <c r="S4" s="53"/>
      <c r="T4" s="54" t="s">
        <v>72</v>
      </c>
      <c r="U4" s="54" t="s">
        <v>2</v>
      </c>
      <c r="V4" s="54" t="s">
        <v>184</v>
      </c>
      <c r="W4" s="55"/>
      <c r="X4" s="54" t="s">
        <v>77</v>
      </c>
      <c r="Y4" s="56" t="s">
        <v>78</v>
      </c>
      <c r="Z4" s="56" t="s">
        <v>148</v>
      </c>
      <c r="AA4" s="33"/>
      <c r="AB4" s="56" t="s">
        <v>117</v>
      </c>
      <c r="AC4" s="56" t="s">
        <v>224</v>
      </c>
      <c r="AD4" s="56" t="s">
        <v>169</v>
      </c>
      <c r="AE4" s="57" t="s">
        <v>285</v>
      </c>
      <c r="AG4" s="59"/>
      <c r="AH4" s="60"/>
      <c r="AI4" s="61"/>
      <c r="AJ4" s="61"/>
      <c r="AK4" s="61"/>
      <c r="AL4" s="61"/>
      <c r="AM4" s="62"/>
      <c r="AN4" s="59"/>
      <c r="AO4" s="62"/>
      <c r="AP4" s="59"/>
      <c r="AQ4" s="60"/>
      <c r="AR4" s="60"/>
      <c r="AS4" s="60"/>
      <c r="AT4" s="60"/>
      <c r="AU4" s="60"/>
      <c r="AV4" s="60"/>
    </row>
    <row r="5" spans="2:48" s="58" customFormat="1" ht="30" customHeight="1">
      <c r="B5" s="63" t="s">
        <v>83</v>
      </c>
      <c r="C5" s="52" t="s">
        <v>80</v>
      </c>
      <c r="D5" s="52" t="s">
        <v>170</v>
      </c>
      <c r="E5" s="52" t="s">
        <v>81</v>
      </c>
      <c r="F5" s="64" t="s">
        <v>167</v>
      </c>
      <c r="G5" s="64" t="s">
        <v>168</v>
      </c>
      <c r="H5" s="52"/>
      <c r="I5" s="52"/>
      <c r="J5" s="52"/>
      <c r="K5" s="52"/>
      <c r="L5" s="64" t="s">
        <v>181</v>
      </c>
      <c r="M5" s="64" t="s">
        <v>180</v>
      </c>
      <c r="N5" s="52" t="s">
        <v>320</v>
      </c>
      <c r="O5" s="52"/>
      <c r="P5" s="52"/>
      <c r="Q5" s="52"/>
      <c r="R5" s="52" t="s">
        <v>92</v>
      </c>
      <c r="S5" s="52"/>
      <c r="T5" s="56" t="s">
        <v>158</v>
      </c>
      <c r="U5" s="56" t="s">
        <v>75</v>
      </c>
      <c r="V5" s="56" t="s">
        <v>185</v>
      </c>
      <c r="W5" s="65"/>
      <c r="X5" s="66" t="s">
        <v>182</v>
      </c>
      <c r="Y5" s="56"/>
      <c r="Z5" s="56" t="s">
        <v>189</v>
      </c>
      <c r="AA5" s="33"/>
      <c r="AB5" s="56" t="s">
        <v>113</v>
      </c>
      <c r="AC5" s="56" t="s">
        <v>113</v>
      </c>
      <c r="AD5" s="56"/>
      <c r="AE5" s="67" t="s">
        <v>150</v>
      </c>
      <c r="AG5" s="59"/>
      <c r="AH5" s="60"/>
      <c r="AI5" s="61"/>
      <c r="AJ5" s="61"/>
      <c r="AK5" s="61"/>
      <c r="AL5" s="61"/>
      <c r="AM5" s="62"/>
      <c r="AN5" s="59"/>
      <c r="AO5" s="62"/>
      <c r="AP5" s="59"/>
      <c r="AQ5" s="60"/>
      <c r="AR5" s="60"/>
      <c r="AS5" s="60"/>
      <c r="AT5" s="60"/>
      <c r="AU5" s="60"/>
      <c r="AV5" s="60"/>
    </row>
    <row r="6" spans="2:48" s="73" customFormat="1">
      <c r="B6" s="360" t="s">
        <v>84</v>
      </c>
      <c r="C6" s="68" t="s">
        <v>63</v>
      </c>
      <c r="D6" s="68" t="s">
        <v>64</v>
      </c>
      <c r="E6" s="68" t="s">
        <v>65</v>
      </c>
      <c r="F6" s="68" t="s">
        <v>66</v>
      </c>
      <c r="G6" s="68" t="s">
        <v>67</v>
      </c>
      <c r="H6" s="68"/>
      <c r="I6" s="68"/>
      <c r="J6" s="69"/>
      <c r="K6" s="70"/>
      <c r="L6" s="68"/>
      <c r="M6" s="68"/>
      <c r="N6" s="70"/>
      <c r="O6" s="70"/>
      <c r="P6" s="70"/>
      <c r="Q6" s="70"/>
      <c r="R6" s="70"/>
      <c r="S6" s="70"/>
      <c r="T6" s="70"/>
      <c r="U6" s="70"/>
      <c r="V6" s="70"/>
      <c r="W6" s="71"/>
      <c r="X6" s="70"/>
      <c r="Y6" s="70"/>
      <c r="Z6" s="72"/>
      <c r="AA6" s="33"/>
      <c r="AB6" s="70"/>
      <c r="AC6" s="70"/>
      <c r="AD6" s="70"/>
      <c r="AE6" s="72"/>
      <c r="AG6" s="74"/>
      <c r="AH6" s="75"/>
      <c r="AI6" s="75"/>
      <c r="AJ6" s="75"/>
      <c r="AK6" s="75"/>
      <c r="AL6" s="75"/>
      <c r="AM6" s="76"/>
      <c r="AN6" s="76"/>
      <c r="AO6" s="76"/>
      <c r="AP6" s="76"/>
      <c r="AQ6" s="75"/>
      <c r="AR6" s="75"/>
      <c r="AS6" s="75"/>
      <c r="AT6" s="75"/>
      <c r="AU6" s="75"/>
      <c r="AV6" s="75"/>
    </row>
    <row r="7" spans="2:48" s="73" customFormat="1">
      <c r="B7" s="361"/>
      <c r="C7" s="77"/>
      <c r="D7" s="77" t="s">
        <v>82</v>
      </c>
      <c r="E7" s="77"/>
      <c r="F7" s="77"/>
      <c r="G7" s="77"/>
      <c r="H7" s="77" t="s">
        <v>73</v>
      </c>
      <c r="I7" s="77"/>
      <c r="J7" s="78"/>
      <c r="K7" s="79"/>
      <c r="L7" s="77" t="s">
        <v>69</v>
      </c>
      <c r="M7" s="77" t="s">
        <v>176</v>
      </c>
      <c r="N7" s="79"/>
      <c r="O7" s="79"/>
      <c r="P7" s="79"/>
      <c r="Q7" s="79"/>
      <c r="R7" s="79"/>
      <c r="S7" s="79"/>
      <c r="T7" s="79"/>
      <c r="U7" s="79"/>
      <c r="V7" s="79"/>
      <c r="W7" s="80"/>
      <c r="X7" s="79"/>
      <c r="Y7" s="79"/>
      <c r="Z7" s="81"/>
      <c r="AA7" s="33"/>
      <c r="AB7" s="82"/>
      <c r="AC7" s="79"/>
      <c r="AD7" s="79"/>
      <c r="AE7" s="81"/>
      <c r="AG7" s="74"/>
      <c r="AH7" s="75"/>
      <c r="AI7" s="75"/>
      <c r="AJ7" s="75"/>
      <c r="AK7" s="75"/>
      <c r="AL7" s="75"/>
      <c r="AM7" s="76"/>
      <c r="AN7" s="76"/>
      <c r="AO7" s="76"/>
      <c r="AP7" s="76"/>
      <c r="AQ7" s="75"/>
      <c r="AR7" s="75"/>
      <c r="AS7" s="75"/>
      <c r="AT7" s="75"/>
      <c r="AU7" s="75"/>
      <c r="AV7" s="75"/>
    </row>
    <row r="8" spans="2:48" s="73" customFormat="1">
      <c r="B8" s="83" t="s">
        <v>94</v>
      </c>
      <c r="C8" s="84">
        <v>3.7709999999999999</v>
      </c>
      <c r="D8" s="84">
        <v>4.4000000000000004</v>
      </c>
      <c r="E8" s="84">
        <v>3.8570000000000002</v>
      </c>
      <c r="F8" s="84">
        <v>0.28899999999999998</v>
      </c>
      <c r="G8" s="84">
        <v>0.254</v>
      </c>
      <c r="H8" s="84">
        <v>0.54300000000000004</v>
      </c>
      <c r="I8" s="84">
        <v>3.5470000000000002</v>
      </c>
      <c r="J8" s="85"/>
      <c r="K8" s="86" t="s">
        <v>118</v>
      </c>
      <c r="L8" s="87">
        <v>0.629</v>
      </c>
      <c r="M8" s="87">
        <v>0.34</v>
      </c>
      <c r="N8" s="87">
        <v>-6.6000000000000003E-2</v>
      </c>
      <c r="O8" s="86" t="s">
        <v>118</v>
      </c>
      <c r="P8" s="87"/>
      <c r="Q8" s="86" t="s">
        <v>118</v>
      </c>
      <c r="R8" s="86" t="s">
        <v>118</v>
      </c>
      <c r="S8" s="88"/>
      <c r="T8" s="85">
        <v>0.439</v>
      </c>
      <c r="U8" s="85">
        <v>0.629</v>
      </c>
      <c r="V8" s="85">
        <v>0.504</v>
      </c>
      <c r="W8" s="89"/>
      <c r="X8" s="85">
        <v>0.63200000000000001</v>
      </c>
      <c r="Y8" s="90" t="s">
        <v>118</v>
      </c>
      <c r="Z8" s="90" t="s">
        <v>118</v>
      </c>
      <c r="AA8" s="91"/>
      <c r="AB8" s="92" t="s">
        <v>118</v>
      </c>
      <c r="AC8" s="90" t="s">
        <v>118</v>
      </c>
      <c r="AD8" s="90" t="s">
        <v>118</v>
      </c>
      <c r="AE8" s="93" t="s">
        <v>118</v>
      </c>
      <c r="AG8" s="74"/>
      <c r="AH8" s="75"/>
      <c r="AI8" s="75"/>
      <c r="AJ8" s="75"/>
      <c r="AK8" s="75"/>
      <c r="AL8" s="75"/>
      <c r="AM8" s="76"/>
      <c r="AN8" s="76"/>
      <c r="AO8" s="76"/>
      <c r="AP8" s="76"/>
      <c r="AQ8" s="75"/>
      <c r="AR8" s="75"/>
      <c r="AS8" s="75"/>
      <c r="AT8" s="75"/>
      <c r="AU8" s="75"/>
      <c r="AV8" s="75"/>
    </row>
    <row r="9" spans="2:48" s="73" customFormat="1">
      <c r="B9" s="94" t="s">
        <v>95</v>
      </c>
      <c r="C9" s="84">
        <v>4.056</v>
      </c>
      <c r="D9" s="84">
        <v>4.1349999999999998</v>
      </c>
      <c r="E9" s="84">
        <v>3.556</v>
      </c>
      <c r="F9" s="84">
        <v>0.26400000000000001</v>
      </c>
      <c r="G9" s="84">
        <v>0.315</v>
      </c>
      <c r="H9" s="84">
        <v>0.57899999999999996</v>
      </c>
      <c r="I9" s="84">
        <v>3.7170000000000001</v>
      </c>
      <c r="J9" s="85"/>
      <c r="K9" s="86" t="s">
        <v>118</v>
      </c>
      <c r="L9" s="87">
        <v>7.9000000000000001E-2</v>
      </c>
      <c r="M9" s="87">
        <v>-0.185</v>
      </c>
      <c r="N9" s="87">
        <v>0.42799999999999999</v>
      </c>
      <c r="O9" s="86" t="s">
        <v>118</v>
      </c>
      <c r="P9" s="87"/>
      <c r="Q9" s="86" t="s">
        <v>118</v>
      </c>
      <c r="R9" s="86" t="s">
        <v>118</v>
      </c>
      <c r="S9" s="88"/>
      <c r="T9" s="85">
        <v>-0.19700000000000001</v>
      </c>
      <c r="U9" s="85">
        <v>7.9000000000000001E-2</v>
      </c>
      <c r="V9" s="85">
        <v>0.52700000000000002</v>
      </c>
      <c r="W9" s="89"/>
      <c r="X9" s="85">
        <v>0.11899999999999999</v>
      </c>
      <c r="Y9" s="90" t="s">
        <v>118</v>
      </c>
      <c r="Z9" s="90" t="s">
        <v>118</v>
      </c>
      <c r="AA9" s="91"/>
      <c r="AB9" s="92" t="s">
        <v>118</v>
      </c>
      <c r="AC9" s="90" t="s">
        <v>118</v>
      </c>
      <c r="AD9" s="90" t="s">
        <v>118</v>
      </c>
      <c r="AE9" s="93" t="s">
        <v>118</v>
      </c>
      <c r="AG9" s="74"/>
      <c r="AH9" s="75"/>
      <c r="AI9" s="75"/>
      <c r="AJ9" s="75"/>
      <c r="AK9" s="75"/>
      <c r="AL9" s="75"/>
      <c r="AM9" s="76"/>
      <c r="AN9" s="76"/>
      <c r="AO9" s="76"/>
      <c r="AP9" s="76"/>
      <c r="AQ9" s="75"/>
      <c r="AR9" s="75"/>
      <c r="AS9" s="75"/>
      <c r="AT9" s="75"/>
      <c r="AU9" s="75"/>
      <c r="AV9" s="75"/>
    </row>
    <row r="10" spans="2:48" s="73" customFormat="1">
      <c r="B10" s="94" t="s">
        <v>96</v>
      </c>
      <c r="C10" s="84">
        <v>5.0119999999999996</v>
      </c>
      <c r="D10" s="84">
        <v>4.516</v>
      </c>
      <c r="E10" s="84">
        <v>3.903</v>
      </c>
      <c r="F10" s="84">
        <v>0.19500000000000001</v>
      </c>
      <c r="G10" s="84">
        <v>0.41799999999999998</v>
      </c>
      <c r="H10" s="84">
        <v>0.61299999999999999</v>
      </c>
      <c r="I10" s="84">
        <v>4.2510000000000003</v>
      </c>
      <c r="J10" s="85"/>
      <c r="K10" s="86" t="s">
        <v>118</v>
      </c>
      <c r="L10" s="87">
        <v>-0.496</v>
      </c>
      <c r="M10" s="87">
        <v>-0.69099999999999995</v>
      </c>
      <c r="N10" s="87">
        <v>0.879</v>
      </c>
      <c r="O10" s="86" t="s">
        <v>118</v>
      </c>
      <c r="P10" s="87"/>
      <c r="Q10" s="86" t="s">
        <v>118</v>
      </c>
      <c r="R10" s="86" t="s">
        <v>118</v>
      </c>
      <c r="S10" s="88"/>
      <c r="T10" s="85">
        <v>-0.67700000000000005</v>
      </c>
      <c r="U10" s="85">
        <v>-0.496</v>
      </c>
      <c r="V10" s="85">
        <v>0.52</v>
      </c>
      <c r="W10" s="89"/>
      <c r="X10" s="85">
        <v>-0.434</v>
      </c>
      <c r="Y10" s="90" t="s">
        <v>118</v>
      </c>
      <c r="Z10" s="90" t="s">
        <v>118</v>
      </c>
      <c r="AA10" s="91"/>
      <c r="AB10" s="85">
        <v>11.425000000000001</v>
      </c>
      <c r="AC10" s="90" t="s">
        <v>118</v>
      </c>
      <c r="AD10" s="90" t="s">
        <v>118</v>
      </c>
      <c r="AE10" s="93" t="s">
        <v>118</v>
      </c>
      <c r="AG10" s="74"/>
      <c r="AH10" s="75"/>
      <c r="AI10" s="75"/>
      <c r="AJ10" s="75"/>
      <c r="AK10" s="75"/>
      <c r="AL10" s="75"/>
      <c r="AM10" s="76"/>
      <c r="AN10" s="76"/>
      <c r="AO10" s="76"/>
      <c r="AP10" s="76"/>
      <c r="AQ10" s="75"/>
      <c r="AR10" s="75"/>
      <c r="AS10" s="75"/>
      <c r="AT10" s="75"/>
      <c r="AU10" s="75"/>
      <c r="AV10" s="75"/>
    </row>
    <row r="11" spans="2:48" s="73" customFormat="1">
      <c r="B11" s="94" t="s">
        <v>97</v>
      </c>
      <c r="C11" s="84">
        <v>5.3780000000000001</v>
      </c>
      <c r="D11" s="84">
        <v>4.7910000000000004</v>
      </c>
      <c r="E11" s="84">
        <v>4.0979999999999999</v>
      </c>
      <c r="F11" s="84">
        <v>0.255</v>
      </c>
      <c r="G11" s="84">
        <v>0.438</v>
      </c>
      <c r="H11" s="84">
        <v>0.69299999999999995</v>
      </c>
      <c r="I11" s="84">
        <v>4.4939999999999998</v>
      </c>
      <c r="J11" s="85"/>
      <c r="K11" s="86" t="s">
        <v>118</v>
      </c>
      <c r="L11" s="87">
        <v>-0.58699999999999997</v>
      </c>
      <c r="M11" s="87">
        <v>-0.84199999999999997</v>
      </c>
      <c r="N11" s="87">
        <v>0.95799999999999996</v>
      </c>
      <c r="O11" s="86" t="s">
        <v>118</v>
      </c>
      <c r="P11" s="87"/>
      <c r="Q11" s="86" t="s">
        <v>118</v>
      </c>
      <c r="R11" s="86" t="s">
        <v>118</v>
      </c>
      <c r="S11" s="88"/>
      <c r="T11" s="85">
        <v>-0.79400000000000004</v>
      </c>
      <c r="U11" s="85">
        <v>-0.58699999999999997</v>
      </c>
      <c r="V11" s="85">
        <v>0.51900000000000002</v>
      </c>
      <c r="W11" s="89"/>
      <c r="X11" s="85">
        <v>-0.51500000000000001</v>
      </c>
      <c r="Y11" s="90" t="s">
        <v>118</v>
      </c>
      <c r="Z11" s="90" t="s">
        <v>118</v>
      </c>
      <c r="AA11" s="91"/>
      <c r="AB11" s="85">
        <v>12.169</v>
      </c>
      <c r="AC11" s="90" t="s">
        <v>118</v>
      </c>
      <c r="AD11" s="90" t="s">
        <v>118</v>
      </c>
      <c r="AE11" s="93" t="s">
        <v>118</v>
      </c>
      <c r="AG11" s="74"/>
      <c r="AH11" s="75"/>
      <c r="AI11" s="75"/>
      <c r="AJ11" s="75"/>
      <c r="AK11" s="75"/>
      <c r="AL11" s="75"/>
      <c r="AM11" s="76"/>
      <c r="AN11" s="76"/>
      <c r="AO11" s="76"/>
      <c r="AP11" s="76"/>
      <c r="AQ11" s="75"/>
      <c r="AR11" s="75"/>
      <c r="AS11" s="75"/>
      <c r="AT11" s="75"/>
      <c r="AU11" s="75"/>
      <c r="AV11" s="75"/>
    </row>
    <row r="12" spans="2:48" s="73" customFormat="1">
      <c r="B12" s="94" t="s">
        <v>98</v>
      </c>
      <c r="C12" s="84">
        <v>5.5720000000000001</v>
      </c>
      <c r="D12" s="84">
        <v>5.1059999999999999</v>
      </c>
      <c r="E12" s="84">
        <v>4.2709999999999999</v>
      </c>
      <c r="F12" s="84">
        <v>0.36499999999999999</v>
      </c>
      <c r="G12" s="84">
        <v>0.47</v>
      </c>
      <c r="H12" s="84">
        <v>0.83499999999999996</v>
      </c>
      <c r="I12" s="84">
        <v>4.5960000000000001</v>
      </c>
      <c r="J12" s="85"/>
      <c r="K12" s="86" t="s">
        <v>118</v>
      </c>
      <c r="L12" s="87">
        <v>-0.46600000000000003</v>
      </c>
      <c r="M12" s="87">
        <v>-0.83099999999999996</v>
      </c>
      <c r="N12" s="87">
        <v>0.82399999999999995</v>
      </c>
      <c r="O12" s="86" t="s">
        <v>118</v>
      </c>
      <c r="P12" s="87"/>
      <c r="Q12" s="86" t="s">
        <v>118</v>
      </c>
      <c r="R12" s="86" t="s">
        <v>118</v>
      </c>
      <c r="S12" s="88"/>
      <c r="T12" s="85">
        <v>-0.745</v>
      </c>
      <c r="U12" s="85">
        <v>-0.46600000000000003</v>
      </c>
      <c r="V12" s="85">
        <v>0.53100000000000003</v>
      </c>
      <c r="W12" s="89"/>
      <c r="X12" s="85">
        <v>-0.41699999999999998</v>
      </c>
      <c r="Y12" s="90" t="s">
        <v>118</v>
      </c>
      <c r="Z12" s="90" t="s">
        <v>118</v>
      </c>
      <c r="AA12" s="91"/>
      <c r="AB12" s="85">
        <v>12.74</v>
      </c>
      <c r="AC12" s="90" t="s">
        <v>118</v>
      </c>
      <c r="AD12" s="90" t="s">
        <v>118</v>
      </c>
      <c r="AE12" s="93" t="s">
        <v>118</v>
      </c>
      <c r="AG12" s="74"/>
      <c r="AH12" s="75"/>
      <c r="AI12" s="75"/>
      <c r="AJ12" s="75"/>
      <c r="AK12" s="75"/>
      <c r="AL12" s="75"/>
      <c r="AM12" s="76"/>
      <c r="AN12" s="76"/>
      <c r="AO12" s="76"/>
      <c r="AP12" s="76"/>
      <c r="AQ12" s="75"/>
      <c r="AR12" s="75"/>
      <c r="AS12" s="75"/>
      <c r="AT12" s="75"/>
      <c r="AU12" s="75"/>
      <c r="AV12" s="75"/>
    </row>
    <row r="13" spans="2:48" s="73" customFormat="1">
      <c r="B13" s="94" t="s">
        <v>99</v>
      </c>
      <c r="C13" s="84">
        <v>6.0110000000000001</v>
      </c>
      <c r="D13" s="84">
        <v>5.9420000000000002</v>
      </c>
      <c r="E13" s="84">
        <v>4.7480000000000002</v>
      </c>
      <c r="F13" s="84">
        <v>0.65</v>
      </c>
      <c r="G13" s="84">
        <v>0.54400000000000004</v>
      </c>
      <c r="H13" s="84">
        <v>1.194</v>
      </c>
      <c r="I13" s="84">
        <v>4.9749999999999996</v>
      </c>
      <c r="J13" s="85"/>
      <c r="K13" s="86" t="s">
        <v>118</v>
      </c>
      <c r="L13" s="87">
        <v>-6.9000000000000006E-2</v>
      </c>
      <c r="M13" s="87">
        <v>-0.71899999999999997</v>
      </c>
      <c r="N13" s="87">
        <v>0.48799999999999999</v>
      </c>
      <c r="O13" s="86" t="s">
        <v>118</v>
      </c>
      <c r="P13" s="87"/>
      <c r="Q13" s="86" t="s">
        <v>118</v>
      </c>
      <c r="R13" s="86" t="s">
        <v>118</v>
      </c>
      <c r="S13" s="88"/>
      <c r="T13" s="85">
        <v>-0.38400000000000001</v>
      </c>
      <c r="U13" s="85">
        <v>-6.9000000000000006E-2</v>
      </c>
      <c r="V13" s="85">
        <v>0.57899999999999996</v>
      </c>
      <c r="W13" s="89"/>
      <c r="X13" s="85">
        <v>-1E-3</v>
      </c>
      <c r="Y13" s="90" t="s">
        <v>118</v>
      </c>
      <c r="Z13" s="90" t="s">
        <v>118</v>
      </c>
      <c r="AA13" s="91"/>
      <c r="AB13" s="85">
        <v>14.303000000000001</v>
      </c>
      <c r="AC13" s="90" t="s">
        <v>118</v>
      </c>
      <c r="AD13" s="90" t="s">
        <v>118</v>
      </c>
      <c r="AE13" s="93" t="s">
        <v>118</v>
      </c>
      <c r="AG13" s="74"/>
      <c r="AH13" s="75"/>
      <c r="AI13" s="75"/>
      <c r="AJ13" s="75"/>
      <c r="AK13" s="75"/>
      <c r="AL13" s="75"/>
      <c r="AM13" s="76"/>
      <c r="AN13" s="76"/>
      <c r="AO13" s="76"/>
      <c r="AP13" s="76"/>
      <c r="AQ13" s="75"/>
      <c r="AR13" s="75"/>
      <c r="AS13" s="75"/>
      <c r="AT13" s="75"/>
      <c r="AU13" s="75"/>
      <c r="AV13" s="75"/>
    </row>
    <row r="14" spans="2:48" s="73" customFormat="1">
      <c r="B14" s="94" t="s">
        <v>100</v>
      </c>
      <c r="C14" s="84">
        <v>6.3380000000000001</v>
      </c>
      <c r="D14" s="84">
        <v>6.5469999999999997</v>
      </c>
      <c r="E14" s="84">
        <v>5.19</v>
      </c>
      <c r="F14" s="84">
        <v>0.76200000000000001</v>
      </c>
      <c r="G14" s="84">
        <v>0.59499999999999997</v>
      </c>
      <c r="H14" s="84">
        <v>1.357</v>
      </c>
      <c r="I14" s="84">
        <v>5.2750000000000004</v>
      </c>
      <c r="J14" s="85"/>
      <c r="K14" s="86" t="s">
        <v>118</v>
      </c>
      <c r="L14" s="87">
        <v>0.20899999999999999</v>
      </c>
      <c r="M14" s="87">
        <v>-0.55300000000000005</v>
      </c>
      <c r="N14" s="87">
        <v>0.29699999999999999</v>
      </c>
      <c r="O14" s="86" t="s">
        <v>118</v>
      </c>
      <c r="P14" s="87"/>
      <c r="Q14" s="86" t="s">
        <v>118</v>
      </c>
      <c r="R14" s="86" t="s">
        <v>118</v>
      </c>
      <c r="S14" s="88"/>
      <c r="T14" s="85">
        <v>-0.3</v>
      </c>
      <c r="U14" s="85">
        <v>0.20899999999999999</v>
      </c>
      <c r="V14" s="85">
        <v>0.63400000000000001</v>
      </c>
      <c r="W14" s="89"/>
      <c r="X14" s="85">
        <v>0.154</v>
      </c>
      <c r="Y14" s="90" t="s">
        <v>118</v>
      </c>
      <c r="Z14" s="90" t="s">
        <v>118</v>
      </c>
      <c r="AA14" s="91"/>
      <c r="AB14" s="85">
        <v>15.536</v>
      </c>
      <c r="AC14" s="90" t="s">
        <v>118</v>
      </c>
      <c r="AD14" s="90" t="s">
        <v>118</v>
      </c>
      <c r="AE14" s="93" t="s">
        <v>118</v>
      </c>
      <c r="AG14" s="74"/>
      <c r="AH14" s="75"/>
      <c r="AI14" s="75"/>
      <c r="AJ14" s="75"/>
      <c r="AK14" s="75"/>
      <c r="AL14" s="75"/>
      <c r="AM14" s="76"/>
      <c r="AN14" s="76"/>
      <c r="AO14" s="76"/>
      <c r="AP14" s="76"/>
      <c r="AQ14" s="75"/>
      <c r="AR14" s="75"/>
      <c r="AS14" s="75"/>
      <c r="AT14" s="75"/>
      <c r="AU14" s="75"/>
      <c r="AV14" s="75"/>
    </row>
    <row r="15" spans="2:48" s="73" customFormat="1">
      <c r="B15" s="94" t="s">
        <v>101</v>
      </c>
      <c r="C15" s="84">
        <v>6.4630000000000001</v>
      </c>
      <c r="D15" s="84">
        <v>6.8810000000000002</v>
      </c>
      <c r="E15" s="84">
        <v>5.3959999999999999</v>
      </c>
      <c r="F15" s="84">
        <v>0.88800000000000001</v>
      </c>
      <c r="G15" s="84">
        <v>0.59699999999999998</v>
      </c>
      <c r="H15" s="84">
        <v>1.4850000000000001</v>
      </c>
      <c r="I15" s="84">
        <v>5.29</v>
      </c>
      <c r="J15" s="85"/>
      <c r="K15" s="86" t="s">
        <v>118</v>
      </c>
      <c r="L15" s="87">
        <v>0.41799999999999998</v>
      </c>
      <c r="M15" s="87">
        <v>-0.47</v>
      </c>
      <c r="N15" s="87">
        <v>7.5999999999999998E-2</v>
      </c>
      <c r="O15" s="86" t="s">
        <v>118</v>
      </c>
      <c r="P15" s="87"/>
      <c r="Q15" s="86" t="s">
        <v>118</v>
      </c>
      <c r="R15" s="86" t="s">
        <v>118</v>
      </c>
      <c r="S15" s="88"/>
      <c r="T15" s="85">
        <v>-0.158</v>
      </c>
      <c r="U15" s="85">
        <v>0.41799999999999998</v>
      </c>
      <c r="V15" s="85">
        <v>0.65700000000000003</v>
      </c>
      <c r="W15" s="89"/>
      <c r="X15" s="85">
        <v>0.29399999999999998</v>
      </c>
      <c r="Y15" s="90" t="s">
        <v>118</v>
      </c>
      <c r="Z15" s="90" t="s">
        <v>118</v>
      </c>
      <c r="AA15" s="91"/>
      <c r="AB15" s="85">
        <v>16.684999999999999</v>
      </c>
      <c r="AC15" s="90" t="s">
        <v>118</v>
      </c>
      <c r="AD15" s="90" t="s">
        <v>118</v>
      </c>
      <c r="AE15" s="93" t="s">
        <v>118</v>
      </c>
      <c r="AG15" s="74"/>
      <c r="AH15" s="75"/>
      <c r="AI15" s="75"/>
      <c r="AJ15" s="75"/>
      <c r="AK15" s="75"/>
      <c r="AL15" s="75"/>
      <c r="AM15" s="76"/>
      <c r="AN15" s="76"/>
      <c r="AO15" s="76"/>
      <c r="AP15" s="76"/>
      <c r="AQ15" s="75"/>
      <c r="AR15" s="75"/>
      <c r="AS15" s="75"/>
      <c r="AT15" s="75"/>
      <c r="AU15" s="75"/>
      <c r="AV15" s="75"/>
    </row>
    <row r="16" spans="2:48" s="73" customFormat="1">
      <c r="B16" s="94" t="s">
        <v>102</v>
      </c>
      <c r="C16" s="84">
        <v>6.7270000000000003</v>
      </c>
      <c r="D16" s="84">
        <v>6.984</v>
      </c>
      <c r="E16" s="84">
        <v>5.6109999999999998</v>
      </c>
      <c r="F16" s="84">
        <v>0.74099999999999999</v>
      </c>
      <c r="G16" s="84">
        <v>0.63200000000000001</v>
      </c>
      <c r="H16" s="84">
        <v>1.373</v>
      </c>
      <c r="I16" s="84">
        <v>5.4409999999999998</v>
      </c>
      <c r="J16" s="85"/>
      <c r="K16" s="86" t="s">
        <v>118</v>
      </c>
      <c r="L16" s="87">
        <v>0.25700000000000001</v>
      </c>
      <c r="M16" s="87">
        <v>-0.48399999999999999</v>
      </c>
      <c r="N16" s="87">
        <v>0.19</v>
      </c>
      <c r="O16" s="86" t="s">
        <v>118</v>
      </c>
      <c r="P16" s="87"/>
      <c r="Q16" s="86" t="s">
        <v>118</v>
      </c>
      <c r="R16" s="86" t="s">
        <v>118</v>
      </c>
      <c r="S16" s="88"/>
      <c r="T16" s="85">
        <v>-0.307</v>
      </c>
      <c r="U16" s="85">
        <v>0.25700000000000001</v>
      </c>
      <c r="V16" s="85">
        <v>0.65600000000000003</v>
      </c>
      <c r="W16" s="89"/>
      <c r="X16" s="85">
        <v>0.113</v>
      </c>
      <c r="Y16" s="90" t="s">
        <v>118</v>
      </c>
      <c r="Z16" s="90" t="s">
        <v>118</v>
      </c>
      <c r="AA16" s="91"/>
      <c r="AB16" s="85">
        <v>17.600999999999999</v>
      </c>
      <c r="AC16" s="90" t="s">
        <v>118</v>
      </c>
      <c r="AD16" s="90" t="s">
        <v>118</v>
      </c>
      <c r="AE16" s="93" t="s">
        <v>118</v>
      </c>
      <c r="AG16" s="74"/>
      <c r="AH16" s="75"/>
      <c r="AI16" s="75"/>
      <c r="AJ16" s="75"/>
      <c r="AK16" s="75"/>
      <c r="AL16" s="75"/>
      <c r="AM16" s="76"/>
      <c r="AN16" s="76"/>
      <c r="AO16" s="76"/>
      <c r="AP16" s="76"/>
      <c r="AQ16" s="75"/>
      <c r="AR16" s="75"/>
      <c r="AS16" s="75"/>
      <c r="AT16" s="75"/>
      <c r="AU16" s="75"/>
      <c r="AV16" s="75"/>
    </row>
    <row r="17" spans="1:48" s="73" customFormat="1">
      <c r="B17" s="94" t="s">
        <v>103</v>
      </c>
      <c r="C17" s="84">
        <v>7.1829999999999998</v>
      </c>
      <c r="D17" s="84">
        <v>7.1449999999999996</v>
      </c>
      <c r="E17" s="84">
        <v>5.7539999999999996</v>
      </c>
      <c r="F17" s="84">
        <v>0.70099999999999996</v>
      </c>
      <c r="G17" s="84">
        <v>0.69</v>
      </c>
      <c r="H17" s="84">
        <v>1.391</v>
      </c>
      <c r="I17" s="84">
        <v>5.8029999999999999</v>
      </c>
      <c r="J17" s="85"/>
      <c r="K17" s="86" t="s">
        <v>118</v>
      </c>
      <c r="L17" s="87">
        <v>-3.7999999999999999E-2</v>
      </c>
      <c r="M17" s="87">
        <v>-0.73899999999999999</v>
      </c>
      <c r="N17" s="87">
        <v>0.53900000000000003</v>
      </c>
      <c r="O17" s="86" t="s">
        <v>118</v>
      </c>
      <c r="P17" s="87"/>
      <c r="Q17" s="86" t="s">
        <v>118</v>
      </c>
      <c r="R17" s="86" t="s">
        <v>118</v>
      </c>
      <c r="S17" s="88"/>
      <c r="T17" s="85">
        <v>-0.55600000000000005</v>
      </c>
      <c r="U17" s="85">
        <v>-3.7999999999999999E-2</v>
      </c>
      <c r="V17" s="85">
        <v>0.74199999999999999</v>
      </c>
      <c r="W17" s="89"/>
      <c r="X17" s="85">
        <v>-0.108</v>
      </c>
      <c r="Y17" s="90" t="s">
        <v>118</v>
      </c>
      <c r="Z17" s="90" t="s">
        <v>118</v>
      </c>
      <c r="AA17" s="91"/>
      <c r="AB17" s="85">
        <v>19.565000000000001</v>
      </c>
      <c r="AC17" s="90" t="s">
        <v>118</v>
      </c>
      <c r="AD17" s="90" t="s">
        <v>118</v>
      </c>
      <c r="AE17" s="95">
        <v>4.0058266569555716</v>
      </c>
      <c r="AG17" s="74"/>
      <c r="AH17" s="75"/>
      <c r="AI17" s="75"/>
      <c r="AJ17" s="75"/>
      <c r="AK17" s="75"/>
      <c r="AL17" s="75"/>
      <c r="AM17" s="76"/>
      <c r="AN17" s="76"/>
      <c r="AO17" s="76"/>
      <c r="AP17" s="76"/>
      <c r="AQ17" s="75"/>
      <c r="AR17" s="75"/>
      <c r="AS17" s="75"/>
      <c r="AT17" s="75"/>
      <c r="AU17" s="75"/>
      <c r="AV17" s="75"/>
    </row>
    <row r="18" spans="1:48" s="73" customFormat="1">
      <c r="B18" s="94" t="s">
        <v>104</v>
      </c>
      <c r="C18" s="84">
        <v>7.6840000000000002</v>
      </c>
      <c r="D18" s="84">
        <v>7.766</v>
      </c>
      <c r="E18" s="84">
        <v>6.2690000000000001</v>
      </c>
      <c r="F18" s="84">
        <v>0.74299999999999999</v>
      </c>
      <c r="G18" s="84">
        <v>0.754</v>
      </c>
      <c r="H18" s="84">
        <v>1.4970000000000001</v>
      </c>
      <c r="I18" s="84">
        <v>6.19</v>
      </c>
      <c r="J18" s="85"/>
      <c r="K18" s="86" t="s">
        <v>118</v>
      </c>
      <c r="L18" s="87">
        <v>8.2000000000000003E-2</v>
      </c>
      <c r="M18" s="87">
        <v>-0.66100000000000003</v>
      </c>
      <c r="N18" s="87">
        <v>0.39100000000000001</v>
      </c>
      <c r="O18" s="86" t="s">
        <v>118</v>
      </c>
      <c r="P18" s="87"/>
      <c r="Q18" s="86" t="s">
        <v>118</v>
      </c>
      <c r="R18" s="86" t="s">
        <v>118</v>
      </c>
      <c r="S18" s="88"/>
      <c r="T18" s="85">
        <v>-0.38</v>
      </c>
      <c r="U18" s="85">
        <v>8.2000000000000003E-2</v>
      </c>
      <c r="V18" s="85">
        <v>0.73099999999999998</v>
      </c>
      <c r="W18" s="89"/>
      <c r="X18" s="85">
        <v>3.2000000000000001E-2</v>
      </c>
      <c r="Y18" s="90" t="s">
        <v>118</v>
      </c>
      <c r="Z18" s="90" t="s">
        <v>118</v>
      </c>
      <c r="AA18" s="91"/>
      <c r="AB18" s="85">
        <v>21.149000000000001</v>
      </c>
      <c r="AC18" s="85">
        <v>21.795999999999999</v>
      </c>
      <c r="AD18" s="90" t="s">
        <v>118</v>
      </c>
      <c r="AE18" s="95">
        <v>4.2728817674192774</v>
      </c>
      <c r="AG18" s="74"/>
      <c r="AH18" s="75"/>
      <c r="AI18" s="75"/>
      <c r="AJ18" s="75"/>
      <c r="AK18" s="75"/>
      <c r="AL18" s="75"/>
      <c r="AM18" s="76"/>
      <c r="AN18" s="76"/>
      <c r="AO18" s="76"/>
      <c r="AP18" s="76"/>
      <c r="AQ18" s="75"/>
      <c r="AR18" s="75"/>
      <c r="AS18" s="75"/>
      <c r="AT18" s="75"/>
      <c r="AU18" s="75"/>
      <c r="AV18" s="75"/>
    </row>
    <row r="19" spans="1:48" s="73" customFormat="1">
      <c r="B19" s="94" t="s">
        <v>105</v>
      </c>
      <c r="C19" s="84">
        <v>8.0739999999999998</v>
      </c>
      <c r="D19" s="84">
        <v>8.08</v>
      </c>
      <c r="E19" s="84">
        <v>6.5460000000000003</v>
      </c>
      <c r="F19" s="84">
        <v>0.73399999999999999</v>
      </c>
      <c r="G19" s="84">
        <v>0.8</v>
      </c>
      <c r="H19" s="84">
        <v>1.534</v>
      </c>
      <c r="I19" s="84">
        <v>6.5090000000000003</v>
      </c>
      <c r="J19" s="85"/>
      <c r="K19" s="86" t="s">
        <v>118</v>
      </c>
      <c r="L19" s="87">
        <v>6.0000000000000001E-3</v>
      </c>
      <c r="M19" s="87">
        <v>-0.72799999999999998</v>
      </c>
      <c r="N19" s="87">
        <v>0.501</v>
      </c>
      <c r="O19" s="86" t="s">
        <v>118</v>
      </c>
      <c r="P19" s="87"/>
      <c r="Q19" s="86" t="s">
        <v>118</v>
      </c>
      <c r="R19" s="86" t="s">
        <v>118</v>
      </c>
      <c r="S19" s="88"/>
      <c r="T19" s="85">
        <v>-0.46800000000000003</v>
      </c>
      <c r="U19" s="85">
        <v>6.0000000000000001E-3</v>
      </c>
      <c r="V19" s="85">
        <v>0.76900000000000002</v>
      </c>
      <c r="W19" s="89"/>
      <c r="X19" s="85">
        <v>-9.8000000000000004E-2</v>
      </c>
      <c r="Y19" s="90" t="s">
        <v>118</v>
      </c>
      <c r="Z19" s="90" t="s">
        <v>118</v>
      </c>
      <c r="AA19" s="91"/>
      <c r="AB19" s="85">
        <v>22.498999999999999</v>
      </c>
      <c r="AC19" s="85">
        <v>22.995999999999999</v>
      </c>
      <c r="AD19" s="90" t="s">
        <v>118</v>
      </c>
      <c r="AE19" s="95">
        <v>4.4913814032532171</v>
      </c>
      <c r="AG19" s="74"/>
      <c r="AH19" s="75"/>
      <c r="AI19" s="75"/>
      <c r="AJ19" s="75"/>
      <c r="AK19" s="75"/>
      <c r="AL19" s="75"/>
      <c r="AM19" s="76"/>
      <c r="AN19" s="76"/>
      <c r="AO19" s="76"/>
      <c r="AP19" s="76"/>
      <c r="AQ19" s="75"/>
      <c r="AR19" s="75"/>
      <c r="AS19" s="75"/>
      <c r="AT19" s="75"/>
      <c r="AU19" s="75"/>
      <c r="AV19" s="75"/>
    </row>
    <row r="20" spans="1:48" s="73" customFormat="1">
      <c r="B20" s="94" t="s">
        <v>106</v>
      </c>
      <c r="C20" s="84">
        <v>8.4819999999999993</v>
      </c>
      <c r="D20" s="84">
        <v>8.5530000000000008</v>
      </c>
      <c r="E20" s="84">
        <v>6.9290000000000003</v>
      </c>
      <c r="F20" s="84">
        <v>0.78800000000000003</v>
      </c>
      <c r="G20" s="84">
        <v>0.83599999999999997</v>
      </c>
      <c r="H20" s="84">
        <v>1.6240000000000001</v>
      </c>
      <c r="I20" s="84">
        <v>6.8920000000000003</v>
      </c>
      <c r="J20" s="85"/>
      <c r="K20" s="86" t="s">
        <v>118</v>
      </c>
      <c r="L20" s="87">
        <v>7.0999999999999994E-2</v>
      </c>
      <c r="M20" s="87">
        <v>-0.71699999999999997</v>
      </c>
      <c r="N20" s="87">
        <v>0.54600000000000004</v>
      </c>
      <c r="O20" s="86" t="s">
        <v>118</v>
      </c>
      <c r="P20" s="87"/>
      <c r="Q20" s="86" t="s">
        <v>118</v>
      </c>
      <c r="R20" s="86" t="s">
        <v>118</v>
      </c>
      <c r="S20" s="88"/>
      <c r="T20" s="85">
        <v>-0.52</v>
      </c>
      <c r="U20" s="85">
        <v>7.0999999999999994E-2</v>
      </c>
      <c r="V20" s="85">
        <v>0.79300000000000004</v>
      </c>
      <c r="W20" s="89"/>
      <c r="X20" s="85">
        <v>-0.17</v>
      </c>
      <c r="Y20" s="90" t="s">
        <v>118</v>
      </c>
      <c r="Z20" s="90" t="s">
        <v>118</v>
      </c>
      <c r="AA20" s="91"/>
      <c r="AB20" s="85">
        <v>23.324999999999999</v>
      </c>
      <c r="AC20" s="85">
        <v>23.946999999999999</v>
      </c>
      <c r="AD20" s="90" t="s">
        <v>118</v>
      </c>
      <c r="AE20" s="95">
        <v>4.564214615197864</v>
      </c>
      <c r="AG20" s="74"/>
      <c r="AH20" s="75"/>
      <c r="AI20" s="75"/>
      <c r="AJ20" s="75"/>
      <c r="AK20" s="75"/>
      <c r="AL20" s="75"/>
      <c r="AM20" s="76"/>
      <c r="AN20" s="76"/>
      <c r="AO20" s="76"/>
      <c r="AP20" s="76"/>
      <c r="AQ20" s="75"/>
      <c r="AR20" s="75"/>
      <c r="AS20" s="75"/>
      <c r="AT20" s="75"/>
      <c r="AU20" s="75"/>
      <c r="AV20" s="75"/>
    </row>
    <row r="21" spans="1:48" s="73" customFormat="1">
      <c r="B21" s="94" t="s">
        <v>107</v>
      </c>
      <c r="C21" s="84">
        <v>8.5410000000000004</v>
      </c>
      <c r="D21" s="84">
        <v>9.11</v>
      </c>
      <c r="E21" s="84">
        <v>7.4009999999999998</v>
      </c>
      <c r="F21" s="84">
        <v>0.85499999999999998</v>
      </c>
      <c r="G21" s="84">
        <v>0.85399999999999998</v>
      </c>
      <c r="H21" s="84">
        <v>1.7090000000000001</v>
      </c>
      <c r="I21" s="84">
        <v>7.0720000000000001</v>
      </c>
      <c r="J21" s="85"/>
      <c r="K21" s="86" t="s">
        <v>118</v>
      </c>
      <c r="L21" s="87">
        <v>0.56899999999999995</v>
      </c>
      <c r="M21" s="87">
        <v>-0.28599999999999998</v>
      </c>
      <c r="N21" s="87">
        <v>0.36299999999999999</v>
      </c>
      <c r="O21" s="86" t="s">
        <v>118</v>
      </c>
      <c r="P21" s="87"/>
      <c r="Q21" s="86" t="s">
        <v>118</v>
      </c>
      <c r="R21" s="86" t="s">
        <v>118</v>
      </c>
      <c r="S21" s="88"/>
      <c r="T21" s="85">
        <v>-0.28199999999999997</v>
      </c>
      <c r="U21" s="85">
        <v>0.56899999999999995</v>
      </c>
      <c r="V21" s="85">
        <v>0.81899999999999995</v>
      </c>
      <c r="W21" s="89"/>
      <c r="X21" s="85">
        <v>5.7000000000000002E-2</v>
      </c>
      <c r="Y21" s="90" t="s">
        <v>118</v>
      </c>
      <c r="Z21" s="90" t="s">
        <v>118</v>
      </c>
      <c r="AA21" s="91"/>
      <c r="AB21" s="85">
        <v>24.861999999999998</v>
      </c>
      <c r="AC21" s="85">
        <v>25.777999999999999</v>
      </c>
      <c r="AD21" s="90" t="s">
        <v>118</v>
      </c>
      <c r="AE21" s="95">
        <v>4.5884923525127457</v>
      </c>
      <c r="AG21" s="74"/>
      <c r="AH21" s="75"/>
      <c r="AI21" s="75"/>
      <c r="AJ21" s="75"/>
      <c r="AK21" s="75"/>
      <c r="AL21" s="75"/>
      <c r="AM21" s="76"/>
      <c r="AN21" s="76"/>
      <c r="AO21" s="76"/>
      <c r="AP21" s="76"/>
      <c r="AQ21" s="75"/>
      <c r="AR21" s="75"/>
      <c r="AS21" s="75"/>
      <c r="AT21" s="75"/>
      <c r="AU21" s="75"/>
      <c r="AV21" s="75"/>
    </row>
    <row r="22" spans="1:48" s="73" customFormat="1">
      <c r="B22" s="94" t="s">
        <v>108</v>
      </c>
      <c r="C22" s="84">
        <v>9.0660000000000007</v>
      </c>
      <c r="D22" s="84">
        <v>9.7279999999999998</v>
      </c>
      <c r="E22" s="84">
        <v>7.92</v>
      </c>
      <c r="F22" s="84">
        <v>0.91300000000000003</v>
      </c>
      <c r="G22" s="84">
        <v>0.89500000000000002</v>
      </c>
      <c r="H22" s="84">
        <v>1.8080000000000001</v>
      </c>
      <c r="I22" s="84">
        <v>7.4290000000000003</v>
      </c>
      <c r="J22" s="85"/>
      <c r="K22" s="86" t="s">
        <v>118</v>
      </c>
      <c r="L22" s="87">
        <v>0.66200000000000003</v>
      </c>
      <c r="M22" s="87">
        <v>-0.251</v>
      </c>
      <c r="N22" s="87">
        <v>0.36699999999999999</v>
      </c>
      <c r="O22" s="86" t="s">
        <v>118</v>
      </c>
      <c r="P22" s="87"/>
      <c r="Q22" s="86" t="s">
        <v>118</v>
      </c>
      <c r="R22" s="86" t="s">
        <v>118</v>
      </c>
      <c r="S22" s="88"/>
      <c r="T22" s="85">
        <v>-0.21099999999999999</v>
      </c>
      <c r="U22" s="85">
        <v>0.66200000000000003</v>
      </c>
      <c r="V22" s="85">
        <v>0.88700000000000001</v>
      </c>
      <c r="W22" s="89"/>
      <c r="X22" s="85">
        <v>0.16800000000000001</v>
      </c>
      <c r="Y22" s="90" t="s">
        <v>118</v>
      </c>
      <c r="Z22" s="90" t="s">
        <v>118</v>
      </c>
      <c r="AA22" s="91"/>
      <c r="AB22" s="85">
        <v>26.628</v>
      </c>
      <c r="AC22" s="85">
        <v>27.568999999999999</v>
      </c>
      <c r="AD22" s="90" t="s">
        <v>118</v>
      </c>
      <c r="AE22" s="95">
        <v>4.6856033017722742</v>
      </c>
      <c r="AG22" s="74"/>
      <c r="AH22" s="75"/>
      <c r="AI22" s="75"/>
      <c r="AJ22" s="75"/>
      <c r="AK22" s="75"/>
      <c r="AL22" s="75"/>
      <c r="AM22" s="76"/>
      <c r="AN22" s="76"/>
      <c r="AO22" s="76"/>
      <c r="AP22" s="76"/>
      <c r="AQ22" s="75"/>
      <c r="AR22" s="75"/>
      <c r="AS22" s="75"/>
      <c r="AT22" s="75"/>
      <c r="AU22" s="75"/>
      <c r="AV22" s="75"/>
    </row>
    <row r="23" spans="1:48" s="73" customFormat="1">
      <c r="B23" s="94" t="s">
        <v>109</v>
      </c>
      <c r="C23" s="84">
        <v>10.071999999999999</v>
      </c>
      <c r="D23" s="84">
        <v>10.682</v>
      </c>
      <c r="E23" s="84">
        <v>8.5779999999999994</v>
      </c>
      <c r="F23" s="84">
        <v>1.147</v>
      </c>
      <c r="G23" s="84">
        <v>0.95699999999999996</v>
      </c>
      <c r="H23" s="84">
        <v>2.1040000000000001</v>
      </c>
      <c r="I23" s="84">
        <v>8.4</v>
      </c>
      <c r="J23" s="85"/>
      <c r="K23" s="86" t="s">
        <v>118</v>
      </c>
      <c r="L23" s="87">
        <v>0.61</v>
      </c>
      <c r="M23" s="87">
        <v>-0.53700000000000003</v>
      </c>
      <c r="N23" s="87">
        <v>0.50800000000000001</v>
      </c>
      <c r="O23" s="86" t="s">
        <v>118</v>
      </c>
      <c r="P23" s="87"/>
      <c r="Q23" s="86" t="s">
        <v>118</v>
      </c>
      <c r="R23" s="86" t="s">
        <v>118</v>
      </c>
      <c r="S23" s="88"/>
      <c r="T23" s="85">
        <v>-0.47</v>
      </c>
      <c r="U23" s="85">
        <v>0.61</v>
      </c>
      <c r="V23" s="85">
        <v>0.94899999999999995</v>
      </c>
      <c r="W23" s="89"/>
      <c r="X23" s="85">
        <v>4.7E-2</v>
      </c>
      <c r="Y23" s="90" t="s">
        <v>118</v>
      </c>
      <c r="Z23" s="90" t="s">
        <v>118</v>
      </c>
      <c r="AA23" s="91"/>
      <c r="AB23" s="85">
        <v>28.128</v>
      </c>
      <c r="AC23" s="85">
        <v>28.832000000000001</v>
      </c>
      <c r="AD23" s="90" t="s">
        <v>118</v>
      </c>
      <c r="AE23" s="95">
        <v>4.879825200291334</v>
      </c>
      <c r="AG23" s="74"/>
      <c r="AH23" s="75"/>
      <c r="AI23" s="75"/>
      <c r="AJ23" s="75"/>
      <c r="AK23" s="75"/>
      <c r="AL23" s="75"/>
      <c r="AM23" s="76"/>
      <c r="AN23" s="76"/>
      <c r="AO23" s="76"/>
      <c r="AP23" s="76"/>
      <c r="AQ23" s="75"/>
      <c r="AR23" s="75"/>
      <c r="AS23" s="75"/>
      <c r="AT23" s="75"/>
      <c r="AU23" s="75"/>
      <c r="AV23" s="75"/>
    </row>
    <row r="24" spans="1:48" s="73" customFormat="1">
      <c r="B24" s="94" t="s">
        <v>110</v>
      </c>
      <c r="C24" s="84">
        <v>10.561</v>
      </c>
      <c r="D24" s="84">
        <v>11.099</v>
      </c>
      <c r="E24" s="84">
        <v>8.92</v>
      </c>
      <c r="F24" s="84">
        <v>1.1459999999999999</v>
      </c>
      <c r="G24" s="84">
        <v>1.0329999999999999</v>
      </c>
      <c r="H24" s="84">
        <v>2.1789999999999998</v>
      </c>
      <c r="I24" s="84">
        <v>8.7309999999999999</v>
      </c>
      <c r="J24" s="85"/>
      <c r="K24" s="86" t="s">
        <v>118</v>
      </c>
      <c r="L24" s="87">
        <v>0.53800000000000003</v>
      </c>
      <c r="M24" s="87">
        <v>-0.60799999999999998</v>
      </c>
      <c r="N24" s="87">
        <v>0.55000000000000004</v>
      </c>
      <c r="O24" s="86" t="s">
        <v>118</v>
      </c>
      <c r="P24" s="87"/>
      <c r="Q24" s="86" t="s">
        <v>118</v>
      </c>
      <c r="R24" s="86" t="s">
        <v>118</v>
      </c>
      <c r="S24" s="88"/>
      <c r="T24" s="85">
        <v>-0.38400000000000001</v>
      </c>
      <c r="U24" s="85">
        <v>0.64600000000000002</v>
      </c>
      <c r="V24" s="85">
        <v>0.93500000000000005</v>
      </c>
      <c r="W24" s="89"/>
      <c r="X24" s="85">
        <v>6.7000000000000004E-2</v>
      </c>
      <c r="Y24" s="90" t="s">
        <v>118</v>
      </c>
      <c r="Z24" s="90" t="s">
        <v>118</v>
      </c>
      <c r="AA24" s="91"/>
      <c r="AB24" s="85">
        <v>29.44</v>
      </c>
      <c r="AC24" s="85">
        <v>30.376999999999999</v>
      </c>
      <c r="AD24" s="90" t="s">
        <v>118</v>
      </c>
      <c r="AE24" s="95">
        <v>5.0012138868657452</v>
      </c>
      <c r="AG24" s="74"/>
      <c r="AH24" s="75"/>
      <c r="AI24" s="75"/>
      <c r="AJ24" s="75"/>
      <c r="AK24" s="75"/>
      <c r="AL24" s="75"/>
      <c r="AM24" s="76"/>
      <c r="AN24" s="76"/>
      <c r="AO24" s="76"/>
      <c r="AP24" s="76"/>
      <c r="AQ24" s="75"/>
      <c r="AR24" s="75"/>
      <c r="AS24" s="75"/>
      <c r="AT24" s="75"/>
      <c r="AU24" s="75"/>
      <c r="AV24" s="75"/>
    </row>
    <row r="25" spans="1:48" s="73" customFormat="1">
      <c r="B25" s="94" t="s">
        <v>111</v>
      </c>
      <c r="C25" s="84">
        <v>11.247999999999999</v>
      </c>
      <c r="D25" s="84">
        <v>12.111000000000001</v>
      </c>
      <c r="E25" s="84">
        <v>9.3420000000000005</v>
      </c>
      <c r="F25" s="84">
        <v>1.575</v>
      </c>
      <c r="G25" s="84">
        <v>1.194</v>
      </c>
      <c r="H25" s="84">
        <v>2.7690000000000001</v>
      </c>
      <c r="I25" s="84">
        <v>9.16</v>
      </c>
      <c r="J25" s="85"/>
      <c r="K25" s="86" t="s">
        <v>118</v>
      </c>
      <c r="L25" s="87">
        <v>0.86299999999999999</v>
      </c>
      <c r="M25" s="87">
        <v>-0.71199999999999997</v>
      </c>
      <c r="N25" s="87">
        <v>0.28899999999999998</v>
      </c>
      <c r="O25" s="86" t="s">
        <v>118</v>
      </c>
      <c r="P25" s="87"/>
      <c r="Q25" s="86" t="s">
        <v>118</v>
      </c>
      <c r="R25" s="86" t="s">
        <v>118</v>
      </c>
      <c r="S25" s="88"/>
      <c r="T25" s="85">
        <v>0.30299999999999999</v>
      </c>
      <c r="U25" s="85">
        <v>0.98899999999999999</v>
      </c>
      <c r="V25" s="85">
        <v>0.98399999999999999</v>
      </c>
      <c r="W25" s="89"/>
      <c r="X25" s="85">
        <v>0.77300000000000002</v>
      </c>
      <c r="Y25" s="90" t="s">
        <v>118</v>
      </c>
      <c r="Z25" s="90" t="s">
        <v>118</v>
      </c>
      <c r="AA25" s="91"/>
      <c r="AB25" s="85">
        <v>31.914999999999999</v>
      </c>
      <c r="AC25" s="85">
        <v>33.332999999999998</v>
      </c>
      <c r="AD25" s="90" t="s">
        <v>118</v>
      </c>
      <c r="AE25" s="95">
        <v>5.0983248361252729</v>
      </c>
      <c r="AG25" s="74"/>
      <c r="AH25" s="75"/>
      <c r="AI25" s="75"/>
      <c r="AJ25" s="75"/>
      <c r="AK25" s="75"/>
      <c r="AL25" s="75"/>
      <c r="AM25" s="76"/>
      <c r="AN25" s="76"/>
      <c r="AO25" s="76"/>
      <c r="AP25" s="76"/>
      <c r="AQ25" s="75"/>
      <c r="AR25" s="75"/>
      <c r="AS25" s="75"/>
      <c r="AT25" s="75"/>
      <c r="AU25" s="75"/>
      <c r="AV25" s="75"/>
    </row>
    <row r="26" spans="1:48" s="73" customFormat="1">
      <c r="B26" s="94" t="s">
        <v>112</v>
      </c>
      <c r="C26" s="84">
        <v>12.456</v>
      </c>
      <c r="D26" s="84">
        <v>13.106999999999999</v>
      </c>
      <c r="E26" s="84">
        <v>9.923</v>
      </c>
      <c r="F26" s="84">
        <v>1.897</v>
      </c>
      <c r="G26" s="84">
        <v>1.2869999999999999</v>
      </c>
      <c r="H26" s="84">
        <v>3.1840000000000002</v>
      </c>
      <c r="I26" s="84">
        <v>10.137</v>
      </c>
      <c r="J26" s="85"/>
      <c r="K26" s="86" t="s">
        <v>118</v>
      </c>
      <c r="L26" s="87">
        <v>0.65100000000000002</v>
      </c>
      <c r="M26" s="87">
        <v>-1.246</v>
      </c>
      <c r="N26" s="87">
        <v>0.53900000000000003</v>
      </c>
      <c r="O26" s="86" t="s">
        <v>118</v>
      </c>
      <c r="P26" s="87"/>
      <c r="Q26" s="86" t="s">
        <v>118</v>
      </c>
      <c r="R26" s="86" t="s">
        <v>118</v>
      </c>
      <c r="S26" s="88"/>
      <c r="T26" s="85">
        <v>0.32600000000000001</v>
      </c>
      <c r="U26" s="85">
        <v>0.91400000000000003</v>
      </c>
      <c r="V26" s="85">
        <v>0.98599999999999999</v>
      </c>
      <c r="W26" s="89"/>
      <c r="X26" s="85">
        <v>3.1E-2</v>
      </c>
      <c r="Y26" s="90" t="s">
        <v>118</v>
      </c>
      <c r="Z26" s="90" t="s">
        <v>118</v>
      </c>
      <c r="AA26" s="91"/>
      <c r="AB26" s="85">
        <v>34.85</v>
      </c>
      <c r="AC26" s="85">
        <v>36.159999999999997</v>
      </c>
      <c r="AD26" s="90" t="s">
        <v>118</v>
      </c>
      <c r="AE26" s="95">
        <v>5.3411022092740961</v>
      </c>
      <c r="AG26" s="74"/>
      <c r="AH26" s="75"/>
      <c r="AI26" s="75"/>
      <c r="AJ26" s="75"/>
      <c r="AK26" s="75"/>
      <c r="AL26" s="75"/>
      <c r="AM26" s="76"/>
      <c r="AN26" s="76"/>
      <c r="AO26" s="76"/>
      <c r="AP26" s="76"/>
      <c r="AQ26" s="75"/>
      <c r="AR26" s="75"/>
      <c r="AS26" s="75"/>
      <c r="AT26" s="75"/>
      <c r="AU26" s="75"/>
      <c r="AV26" s="75"/>
    </row>
    <row r="27" spans="1:48" s="96" customFormat="1" ht="15.75" customHeight="1">
      <c r="B27" s="97" t="s">
        <v>9</v>
      </c>
      <c r="C27" s="84">
        <v>14.045999999999999</v>
      </c>
      <c r="D27" s="84">
        <v>14.617000000000001</v>
      </c>
      <c r="E27" s="84">
        <v>11.166</v>
      </c>
      <c r="F27" s="84">
        <v>2.0510000000000002</v>
      </c>
      <c r="G27" s="84">
        <v>1.4</v>
      </c>
      <c r="H27" s="84">
        <v>3.4510000000000001</v>
      </c>
      <c r="I27" s="84">
        <v>11.497999999999999</v>
      </c>
      <c r="J27" s="85"/>
      <c r="K27" s="86" t="s">
        <v>118</v>
      </c>
      <c r="L27" s="87">
        <v>0.57099999999999995</v>
      </c>
      <c r="M27" s="87">
        <v>-1.48</v>
      </c>
      <c r="N27" s="87">
        <v>0.66200000000000003</v>
      </c>
      <c r="O27" s="86" t="s">
        <v>118</v>
      </c>
      <c r="P27" s="87"/>
      <c r="Q27" s="86" t="s">
        <v>118</v>
      </c>
      <c r="R27" s="86" t="s">
        <v>118</v>
      </c>
      <c r="S27" s="85"/>
      <c r="T27" s="85">
        <v>0.46899999999999997</v>
      </c>
      <c r="U27" s="85">
        <v>0.92200000000000004</v>
      </c>
      <c r="V27" s="85">
        <v>1.014</v>
      </c>
      <c r="W27" s="84"/>
      <c r="X27" s="85">
        <v>0.45700000000000002</v>
      </c>
      <c r="Y27" s="90" t="s">
        <v>118</v>
      </c>
      <c r="Z27" s="90" t="s">
        <v>118</v>
      </c>
      <c r="AA27" s="91"/>
      <c r="AB27" s="85">
        <v>37.459000000000003</v>
      </c>
      <c r="AC27" s="85">
        <v>38.753999999999998</v>
      </c>
      <c r="AD27" s="90" t="s">
        <v>118</v>
      </c>
      <c r="AE27" s="95">
        <v>5.6324350570526835</v>
      </c>
      <c r="AF27" s="73"/>
      <c r="AG27" s="98"/>
      <c r="AH27" s="75"/>
      <c r="AI27" s="75"/>
      <c r="AJ27" s="99"/>
      <c r="AK27" s="99"/>
      <c r="AL27" s="99"/>
      <c r="AM27" s="100"/>
      <c r="AN27" s="100"/>
      <c r="AO27" s="100"/>
      <c r="AP27" s="100"/>
      <c r="AQ27" s="101"/>
      <c r="AR27" s="75"/>
      <c r="AS27" s="75"/>
      <c r="AT27" s="75"/>
      <c r="AU27" s="102"/>
      <c r="AV27" s="102"/>
    </row>
    <row r="28" spans="1:48" s="96" customFormat="1" ht="15.75" customHeight="1">
      <c r="B28" s="97" t="s">
        <v>10</v>
      </c>
      <c r="C28" s="84">
        <v>15.218999999999999</v>
      </c>
      <c r="D28" s="84">
        <v>16.175999999999998</v>
      </c>
      <c r="E28" s="84">
        <v>12.14</v>
      </c>
      <c r="F28" s="84">
        <v>2.5150000000000001</v>
      </c>
      <c r="G28" s="84">
        <v>1.5209999999999999</v>
      </c>
      <c r="H28" s="84">
        <v>4.0359999999999996</v>
      </c>
      <c r="I28" s="84">
        <v>12.541</v>
      </c>
      <c r="J28" s="85"/>
      <c r="K28" s="86" t="s">
        <v>118</v>
      </c>
      <c r="L28" s="87">
        <v>0.95699999999999996</v>
      </c>
      <c r="M28" s="87">
        <v>-1.5580000000000001</v>
      </c>
      <c r="N28" s="87">
        <v>0.38</v>
      </c>
      <c r="O28" s="86" t="s">
        <v>118</v>
      </c>
      <c r="P28" s="87"/>
      <c r="Q28" s="86" t="s">
        <v>118</v>
      </c>
      <c r="R28" s="86" t="s">
        <v>118</v>
      </c>
      <c r="S28" s="85"/>
      <c r="T28" s="85">
        <v>0.74299999999999999</v>
      </c>
      <c r="U28" s="85">
        <v>1.1659999999999999</v>
      </c>
      <c r="V28" s="85">
        <v>1.115</v>
      </c>
      <c r="W28" s="84"/>
      <c r="X28" s="85">
        <v>3.2000000000000001E-2</v>
      </c>
      <c r="Y28" s="90" t="s">
        <v>118</v>
      </c>
      <c r="Z28" s="90" t="s">
        <v>118</v>
      </c>
      <c r="AA28" s="91"/>
      <c r="AB28" s="85">
        <v>39.951999999999998</v>
      </c>
      <c r="AC28" s="85">
        <v>41.155000000000001</v>
      </c>
      <c r="AD28" s="90" t="s">
        <v>118</v>
      </c>
      <c r="AE28" s="95">
        <v>5.9237679048312692</v>
      </c>
      <c r="AF28" s="73"/>
      <c r="AG28" s="98"/>
      <c r="AH28" s="75"/>
      <c r="AI28" s="75"/>
      <c r="AJ28" s="99"/>
      <c r="AK28" s="99"/>
      <c r="AL28" s="99"/>
      <c r="AM28" s="103"/>
      <c r="AN28" s="103"/>
      <c r="AO28" s="103"/>
      <c r="AP28" s="103"/>
      <c r="AQ28" s="101"/>
      <c r="AR28" s="75"/>
      <c r="AS28" s="75"/>
      <c r="AT28" s="75"/>
      <c r="AU28" s="102"/>
      <c r="AV28" s="102"/>
    </row>
    <row r="29" spans="1:48" s="96" customFormat="1" ht="15.75" customHeight="1">
      <c r="B29" s="97" t="s">
        <v>11</v>
      </c>
      <c r="C29" s="84">
        <v>16.824999999999999</v>
      </c>
      <c r="D29" s="84">
        <v>18.462</v>
      </c>
      <c r="E29" s="84">
        <v>13.629</v>
      </c>
      <c r="F29" s="84">
        <v>3.1760000000000002</v>
      </c>
      <c r="G29" s="84">
        <v>1.657</v>
      </c>
      <c r="H29" s="84">
        <v>4.8330000000000002</v>
      </c>
      <c r="I29" s="84">
        <v>13.861000000000001</v>
      </c>
      <c r="J29" s="85"/>
      <c r="K29" s="86" t="s">
        <v>118</v>
      </c>
      <c r="L29" s="87">
        <v>1.637</v>
      </c>
      <c r="M29" s="87">
        <v>-1.5389999999999999</v>
      </c>
      <c r="N29" s="87">
        <v>-7.8E-2</v>
      </c>
      <c r="O29" s="86" t="s">
        <v>118</v>
      </c>
      <c r="P29" s="87"/>
      <c r="Q29" s="86" t="s">
        <v>118</v>
      </c>
      <c r="R29" s="86" t="s">
        <v>118</v>
      </c>
      <c r="S29" s="85"/>
      <c r="T29" s="85">
        <v>1.3740000000000001</v>
      </c>
      <c r="U29" s="85">
        <v>2.0209999999999999</v>
      </c>
      <c r="V29" s="85">
        <v>1.224</v>
      </c>
      <c r="W29" s="84"/>
      <c r="X29" s="85">
        <v>0.63100000000000001</v>
      </c>
      <c r="Y29" s="90" t="s">
        <v>118</v>
      </c>
      <c r="Z29" s="90" t="s">
        <v>118</v>
      </c>
      <c r="AA29" s="91"/>
      <c r="AB29" s="85">
        <v>42.517000000000003</v>
      </c>
      <c r="AC29" s="85">
        <v>44.399000000000001</v>
      </c>
      <c r="AD29" s="90" t="s">
        <v>118</v>
      </c>
      <c r="AE29" s="95">
        <v>6.0694343287205639</v>
      </c>
      <c r="AF29" s="73"/>
      <c r="AG29" s="98"/>
      <c r="AH29" s="75"/>
      <c r="AI29" s="75"/>
      <c r="AJ29" s="99"/>
      <c r="AK29" s="99"/>
      <c r="AL29" s="99"/>
      <c r="AM29" s="103"/>
      <c r="AN29" s="103"/>
      <c r="AO29" s="103"/>
      <c r="AP29" s="103"/>
      <c r="AQ29" s="101"/>
      <c r="AR29" s="75"/>
      <c r="AS29" s="75"/>
      <c r="AT29" s="75"/>
      <c r="AU29" s="102"/>
      <c r="AV29" s="102"/>
    </row>
    <row r="30" spans="1:48" s="96" customFormat="1" ht="15.75" customHeight="1">
      <c r="B30" s="97" t="s">
        <v>12</v>
      </c>
      <c r="C30" s="84">
        <v>19.234999999999999</v>
      </c>
      <c r="D30" s="84">
        <v>19.504999999999999</v>
      </c>
      <c r="E30" s="84">
        <v>14.617000000000001</v>
      </c>
      <c r="F30" s="84">
        <v>3.08</v>
      </c>
      <c r="G30" s="84">
        <v>1.8080000000000001</v>
      </c>
      <c r="H30" s="84">
        <v>4.8879999999999999</v>
      </c>
      <c r="I30" s="84">
        <v>15.814</v>
      </c>
      <c r="J30" s="85"/>
      <c r="K30" s="86" t="s">
        <v>118</v>
      </c>
      <c r="L30" s="87">
        <v>0.27</v>
      </c>
      <c r="M30" s="87">
        <v>-2.81</v>
      </c>
      <c r="N30" s="87">
        <v>1.3879999999999999</v>
      </c>
      <c r="O30" s="86" t="s">
        <v>118</v>
      </c>
      <c r="P30" s="87"/>
      <c r="Q30" s="86" t="s">
        <v>118</v>
      </c>
      <c r="R30" s="86" t="s">
        <v>118</v>
      </c>
      <c r="S30" s="85"/>
      <c r="T30" s="85">
        <v>-0.29199999999999998</v>
      </c>
      <c r="U30" s="85">
        <v>0.376</v>
      </c>
      <c r="V30" s="85">
        <v>1.302</v>
      </c>
      <c r="W30" s="84"/>
      <c r="X30" s="85">
        <v>-0.313</v>
      </c>
      <c r="Y30" s="90" t="s">
        <v>118</v>
      </c>
      <c r="Z30" s="90" t="s">
        <v>118</v>
      </c>
      <c r="AA30" s="91"/>
      <c r="AB30" s="85">
        <v>46.777999999999999</v>
      </c>
      <c r="AC30" s="85">
        <v>48.713999999999999</v>
      </c>
      <c r="AD30" s="90" t="s">
        <v>118</v>
      </c>
      <c r="AE30" s="95">
        <v>6.3850449138140339</v>
      </c>
      <c r="AF30" s="73"/>
      <c r="AG30" s="98"/>
      <c r="AH30" s="75"/>
      <c r="AI30" s="75"/>
      <c r="AJ30" s="99"/>
      <c r="AK30" s="99"/>
      <c r="AL30" s="99"/>
      <c r="AM30" s="103"/>
      <c r="AN30" s="103"/>
      <c r="AO30" s="103"/>
      <c r="AP30" s="103"/>
      <c r="AQ30" s="101"/>
      <c r="AR30" s="75"/>
      <c r="AS30" s="75"/>
      <c r="AT30" s="75"/>
      <c r="AU30" s="102"/>
      <c r="AV30" s="102"/>
    </row>
    <row r="31" spans="1:48" s="96" customFormat="1" ht="15.75" customHeight="1">
      <c r="B31" s="97" t="s">
        <v>13</v>
      </c>
      <c r="C31" s="84">
        <v>21.36</v>
      </c>
      <c r="D31" s="84">
        <v>20.488</v>
      </c>
      <c r="E31" s="84">
        <v>15.486000000000001</v>
      </c>
      <c r="F31" s="84">
        <v>3.056</v>
      </c>
      <c r="G31" s="84">
        <v>1.946</v>
      </c>
      <c r="H31" s="84">
        <v>5.0019999999999998</v>
      </c>
      <c r="I31" s="84">
        <v>17.863</v>
      </c>
      <c r="J31" s="85"/>
      <c r="K31" s="86" t="s">
        <v>118</v>
      </c>
      <c r="L31" s="87">
        <v>-0.872</v>
      </c>
      <c r="M31" s="87">
        <v>-3.9279999999999999</v>
      </c>
      <c r="N31" s="87">
        <v>2.6139999999999999</v>
      </c>
      <c r="O31" s="86" t="s">
        <v>118</v>
      </c>
      <c r="P31" s="87"/>
      <c r="Q31" s="86" t="s">
        <v>118</v>
      </c>
      <c r="R31" s="86" t="s">
        <v>118</v>
      </c>
      <c r="S31" s="85"/>
      <c r="T31" s="85">
        <v>-1.081</v>
      </c>
      <c r="U31" s="85">
        <v>-0.76800000000000002</v>
      </c>
      <c r="V31" s="85">
        <v>1.3140000000000001</v>
      </c>
      <c r="W31" s="84"/>
      <c r="X31" s="85">
        <v>-0.189</v>
      </c>
      <c r="Y31" s="90" t="s">
        <v>118</v>
      </c>
      <c r="Z31" s="90" t="s">
        <v>118</v>
      </c>
      <c r="AA31" s="91"/>
      <c r="AB31" s="85">
        <v>50.866</v>
      </c>
      <c r="AC31" s="85">
        <v>54.115000000000002</v>
      </c>
      <c r="AD31" s="90" t="s">
        <v>118</v>
      </c>
      <c r="AE31" s="95">
        <v>6.8220441854819125</v>
      </c>
      <c r="AF31" s="73"/>
      <c r="AG31" s="98"/>
      <c r="AH31" s="75"/>
      <c r="AI31" s="75"/>
      <c r="AJ31" s="99"/>
      <c r="AK31" s="99"/>
      <c r="AL31" s="99"/>
      <c r="AM31" s="103"/>
      <c r="AN31" s="103"/>
      <c r="AO31" s="103"/>
      <c r="AP31" s="103"/>
      <c r="AQ31" s="101"/>
      <c r="AR31" s="75"/>
      <c r="AS31" s="75"/>
      <c r="AT31" s="75"/>
      <c r="AU31" s="102"/>
      <c r="AV31" s="102"/>
    </row>
    <row r="32" spans="1:48">
      <c r="A32" s="104"/>
      <c r="B32" s="105" t="s">
        <v>14</v>
      </c>
      <c r="C32" s="84">
        <v>23.209</v>
      </c>
      <c r="D32" s="84">
        <v>22.885999999999999</v>
      </c>
      <c r="E32" s="84">
        <v>17.141999999999999</v>
      </c>
      <c r="F32" s="84">
        <v>3.532</v>
      </c>
      <c r="G32" s="84">
        <v>2.2120000000000002</v>
      </c>
      <c r="H32" s="84">
        <v>5.7439999999999998</v>
      </c>
      <c r="I32" s="84">
        <v>19.457000000000001</v>
      </c>
      <c r="J32" s="106"/>
      <c r="K32" s="86" t="s">
        <v>118</v>
      </c>
      <c r="L32" s="87">
        <v>-0.32300000000000001</v>
      </c>
      <c r="M32" s="87">
        <v>-3.855</v>
      </c>
      <c r="N32" s="87">
        <v>2.1080000000000001</v>
      </c>
      <c r="O32" s="86" t="s">
        <v>118</v>
      </c>
      <c r="P32" s="87"/>
      <c r="Q32" s="86" t="s">
        <v>118</v>
      </c>
      <c r="R32" s="86" t="s">
        <v>118</v>
      </c>
      <c r="S32" s="107"/>
      <c r="T32" s="85">
        <v>-0.13300000000000001</v>
      </c>
      <c r="U32" s="85">
        <v>0.65500000000000003</v>
      </c>
      <c r="V32" s="85">
        <v>1.3440000000000001</v>
      </c>
      <c r="W32" s="108"/>
      <c r="X32" s="85">
        <v>-1.1080000000000001</v>
      </c>
      <c r="Y32" s="90" t="s">
        <v>118</v>
      </c>
      <c r="Z32" s="90" t="s">
        <v>118</v>
      </c>
      <c r="AA32" s="91"/>
      <c r="AB32" s="85">
        <v>57.738</v>
      </c>
      <c r="AC32" s="85">
        <v>61.173000000000002</v>
      </c>
      <c r="AD32" s="90" t="s">
        <v>118</v>
      </c>
      <c r="AE32" s="95">
        <v>7.5018208302986169</v>
      </c>
      <c r="AG32" s="98"/>
      <c r="AH32" s="38"/>
      <c r="AI32" s="38"/>
      <c r="AJ32" s="99"/>
      <c r="AK32" s="99"/>
      <c r="AL32" s="99"/>
      <c r="AM32" s="103"/>
      <c r="AN32" s="103"/>
      <c r="AO32" s="103"/>
      <c r="AP32" s="103"/>
      <c r="AQ32" s="101"/>
      <c r="AR32" s="38"/>
      <c r="AS32" s="38"/>
      <c r="AT32" s="38"/>
      <c r="AU32" s="38"/>
      <c r="AV32" s="38"/>
    </row>
    <row r="33" spans="1:48">
      <c r="A33" s="104"/>
      <c r="B33" s="105" t="s">
        <v>15</v>
      </c>
      <c r="C33" s="84">
        <v>24.867999999999999</v>
      </c>
      <c r="D33" s="84">
        <v>25.501999999999999</v>
      </c>
      <c r="E33" s="84">
        <v>19.582999999999998</v>
      </c>
      <c r="F33" s="84">
        <v>3.3820000000000001</v>
      </c>
      <c r="G33" s="84">
        <v>2.5369999999999999</v>
      </c>
      <c r="H33" s="84">
        <v>5.9189999999999996</v>
      </c>
      <c r="I33" s="84">
        <v>20.707999999999998</v>
      </c>
      <c r="J33" s="106"/>
      <c r="K33" s="86" t="s">
        <v>118</v>
      </c>
      <c r="L33" s="87">
        <v>0.63400000000000001</v>
      </c>
      <c r="M33" s="87">
        <v>-2.7480000000000002</v>
      </c>
      <c r="N33" s="87">
        <v>1.276</v>
      </c>
      <c r="O33" s="86" t="s">
        <v>118</v>
      </c>
      <c r="P33" s="87"/>
      <c r="Q33" s="86" t="s">
        <v>118</v>
      </c>
      <c r="R33" s="86" t="s">
        <v>118</v>
      </c>
      <c r="S33" s="87"/>
      <c r="T33" s="85">
        <v>0.48799999999999999</v>
      </c>
      <c r="U33" s="85">
        <v>0.85</v>
      </c>
      <c r="V33" s="85">
        <v>1.544</v>
      </c>
      <c r="W33" s="108"/>
      <c r="X33" s="85">
        <v>-0.40699999999999997</v>
      </c>
      <c r="Y33" s="90" t="s">
        <v>118</v>
      </c>
      <c r="Z33" s="90" t="s">
        <v>118</v>
      </c>
      <c r="AA33" s="91"/>
      <c r="AB33" s="85">
        <v>64.581999999999994</v>
      </c>
      <c r="AC33" s="85">
        <v>68.120999999999995</v>
      </c>
      <c r="AD33" s="90" t="s">
        <v>118</v>
      </c>
      <c r="AE33" s="95">
        <v>8.0602087885409066</v>
      </c>
      <c r="AG33" s="98"/>
      <c r="AH33" s="38"/>
      <c r="AI33" s="38"/>
      <c r="AJ33" s="99"/>
      <c r="AK33" s="99"/>
      <c r="AL33" s="99"/>
      <c r="AM33" s="103"/>
      <c r="AN33" s="103"/>
      <c r="AO33" s="103"/>
      <c r="AP33" s="103"/>
      <c r="AQ33" s="101"/>
      <c r="AR33" s="38"/>
      <c r="AS33" s="38"/>
      <c r="AT33" s="38"/>
      <c r="AU33" s="38"/>
      <c r="AV33" s="38"/>
    </row>
    <row r="34" spans="1:48">
      <c r="A34" s="104"/>
      <c r="B34" s="105" t="s">
        <v>16</v>
      </c>
      <c r="C34" s="84">
        <v>26.614000000000001</v>
      </c>
      <c r="D34" s="84">
        <v>28.527000000000001</v>
      </c>
      <c r="E34" s="84">
        <v>22.126000000000001</v>
      </c>
      <c r="F34" s="84">
        <v>3.544</v>
      </c>
      <c r="G34" s="84">
        <v>2.8570000000000002</v>
      </c>
      <c r="H34" s="84">
        <v>6.4009999999999998</v>
      </c>
      <c r="I34" s="84">
        <v>22.053000000000001</v>
      </c>
      <c r="J34" s="106"/>
      <c r="K34" s="86" t="s">
        <v>118</v>
      </c>
      <c r="L34" s="87">
        <v>1.913</v>
      </c>
      <c r="M34" s="87">
        <v>-1.631</v>
      </c>
      <c r="N34" s="87">
        <v>0.11</v>
      </c>
      <c r="O34" s="86" t="s">
        <v>118</v>
      </c>
      <c r="P34" s="87"/>
      <c r="Q34" s="86" t="s">
        <v>118</v>
      </c>
      <c r="R34" s="86" t="s">
        <v>118</v>
      </c>
      <c r="S34" s="87"/>
      <c r="T34" s="85">
        <v>1.9079999999999999</v>
      </c>
      <c r="U34" s="85">
        <v>2.4489999999999998</v>
      </c>
      <c r="V34" s="85">
        <v>1.726</v>
      </c>
      <c r="W34" s="108"/>
      <c r="X34" s="85">
        <v>1.4530000000000001</v>
      </c>
      <c r="Y34" s="90" t="s">
        <v>118</v>
      </c>
      <c r="Z34" s="90" t="s">
        <v>118</v>
      </c>
      <c r="AA34" s="91"/>
      <c r="AB34" s="85">
        <v>73.894999999999996</v>
      </c>
      <c r="AC34" s="85">
        <v>79.176000000000002</v>
      </c>
      <c r="AD34" s="106">
        <v>2.5587480165039409</v>
      </c>
      <c r="AE34" s="95">
        <v>8.7399854333576101</v>
      </c>
      <c r="AF34" s="109"/>
      <c r="AG34" s="98"/>
      <c r="AH34" s="38"/>
      <c r="AI34" s="38"/>
      <c r="AJ34" s="99"/>
      <c r="AK34" s="99"/>
      <c r="AL34" s="99"/>
      <c r="AM34" s="103"/>
      <c r="AN34" s="103"/>
      <c r="AO34" s="103"/>
      <c r="AP34" s="103"/>
      <c r="AQ34" s="101"/>
      <c r="AR34" s="38"/>
      <c r="AS34" s="38"/>
      <c r="AT34" s="38"/>
      <c r="AU34" s="38"/>
      <c r="AV34" s="38"/>
    </row>
    <row r="35" spans="1:48">
      <c r="A35" s="104"/>
      <c r="B35" s="105" t="s">
        <v>17</v>
      </c>
      <c r="C35" s="84">
        <v>30.059000000000001</v>
      </c>
      <c r="D35" s="84">
        <v>33.442</v>
      </c>
      <c r="E35" s="84">
        <v>25.768999999999998</v>
      </c>
      <c r="F35" s="84">
        <v>4.26</v>
      </c>
      <c r="G35" s="84">
        <v>3.4129999999999998</v>
      </c>
      <c r="H35" s="84">
        <v>7.673</v>
      </c>
      <c r="I35" s="84">
        <v>24.687999999999999</v>
      </c>
      <c r="J35" s="106"/>
      <c r="K35" s="86" t="s">
        <v>118</v>
      </c>
      <c r="L35" s="87">
        <v>3.383</v>
      </c>
      <c r="M35" s="87">
        <v>-0.877</v>
      </c>
      <c r="N35" s="87">
        <v>-0.871</v>
      </c>
      <c r="O35" s="86" t="s">
        <v>118</v>
      </c>
      <c r="P35" s="87"/>
      <c r="Q35" s="86" t="s">
        <v>118</v>
      </c>
      <c r="R35" s="86" t="s">
        <v>118</v>
      </c>
      <c r="S35" s="87"/>
      <c r="T35" s="85">
        <v>2.1349999999999998</v>
      </c>
      <c r="U35" s="85">
        <v>4.3710000000000004</v>
      </c>
      <c r="V35" s="85">
        <v>2.0169999999999999</v>
      </c>
      <c r="W35" s="108"/>
      <c r="X35" s="85">
        <v>3.0339999999999998</v>
      </c>
      <c r="Y35" s="90" t="s">
        <v>118</v>
      </c>
      <c r="Z35" s="90" t="s">
        <v>118</v>
      </c>
      <c r="AA35" s="91"/>
      <c r="AB35" s="85">
        <v>82.801000000000002</v>
      </c>
      <c r="AC35" s="85">
        <v>88.762</v>
      </c>
      <c r="AD35" s="106">
        <v>6.5398237226014544</v>
      </c>
      <c r="AE35" s="95">
        <v>9.5654285020636092</v>
      </c>
      <c r="AF35" s="109"/>
      <c r="AG35" s="98"/>
      <c r="AH35" s="38"/>
      <c r="AI35" s="38"/>
      <c r="AJ35" s="99"/>
      <c r="AK35" s="99"/>
      <c r="AL35" s="99"/>
      <c r="AM35" s="103"/>
      <c r="AN35" s="103"/>
      <c r="AO35" s="103"/>
      <c r="AP35" s="103"/>
      <c r="AQ35" s="101"/>
      <c r="AR35" s="38"/>
      <c r="AS35" s="38"/>
      <c r="AT35" s="38"/>
      <c r="AU35" s="38"/>
      <c r="AV35" s="38"/>
    </row>
    <row r="36" spans="1:48">
      <c r="B36" s="105" t="s">
        <v>18</v>
      </c>
      <c r="C36" s="84">
        <v>38.276000000000003</v>
      </c>
      <c r="D36" s="84">
        <v>43.868000000000002</v>
      </c>
      <c r="E36" s="84">
        <v>34.112000000000002</v>
      </c>
      <c r="F36" s="84">
        <v>5.4530000000000003</v>
      </c>
      <c r="G36" s="84">
        <v>4.3029999999999999</v>
      </c>
      <c r="H36" s="84">
        <v>9.7560000000000002</v>
      </c>
      <c r="I36" s="84">
        <v>31.902000000000001</v>
      </c>
      <c r="J36" s="106"/>
      <c r="K36" s="86" t="s">
        <v>118</v>
      </c>
      <c r="L36" s="87">
        <v>5.5919999999999996</v>
      </c>
      <c r="M36" s="87">
        <v>0.13900000000000001</v>
      </c>
      <c r="N36" s="87">
        <v>-2.2549999999999999</v>
      </c>
      <c r="O36" s="86" t="s">
        <v>118</v>
      </c>
      <c r="P36" s="110"/>
      <c r="Q36" s="86" t="s">
        <v>118</v>
      </c>
      <c r="R36" s="87">
        <v>52.1</v>
      </c>
      <c r="S36" s="110"/>
      <c r="T36" s="85">
        <v>5.0940000000000003</v>
      </c>
      <c r="U36" s="85">
        <v>7.9870000000000001</v>
      </c>
      <c r="V36" s="85">
        <v>2.3719999999999999</v>
      </c>
      <c r="W36" s="108"/>
      <c r="X36" s="85">
        <v>3.371</v>
      </c>
      <c r="Y36" s="90" t="s">
        <v>118</v>
      </c>
      <c r="Z36" s="106">
        <v>53.67</v>
      </c>
      <c r="AA36" s="91"/>
      <c r="AB36" s="85">
        <v>98.120999999999995</v>
      </c>
      <c r="AC36" s="85">
        <v>109.04900000000001</v>
      </c>
      <c r="AD36" s="106">
        <v>3.0701742048566132</v>
      </c>
      <c r="AE36" s="95">
        <v>11.459092012624424</v>
      </c>
      <c r="AF36" s="109"/>
      <c r="AG36" s="98"/>
      <c r="AH36" s="38"/>
      <c r="AI36" s="38"/>
      <c r="AJ36" s="99"/>
      <c r="AK36" s="99"/>
      <c r="AL36" s="99"/>
      <c r="AM36" s="103"/>
      <c r="AN36" s="103"/>
      <c r="AO36" s="103"/>
      <c r="AP36" s="103"/>
      <c r="AQ36" s="101"/>
      <c r="AR36" s="38"/>
      <c r="AS36" s="38"/>
      <c r="AT36" s="38"/>
      <c r="AU36" s="38"/>
      <c r="AV36" s="38"/>
    </row>
    <row r="37" spans="1:48">
      <c r="B37" s="105" t="s">
        <v>19</v>
      </c>
      <c r="C37" s="84">
        <v>48.447000000000003</v>
      </c>
      <c r="D37" s="84">
        <v>56.097999999999999</v>
      </c>
      <c r="E37" s="84">
        <v>43.884999999999998</v>
      </c>
      <c r="F37" s="84">
        <v>6.7549999999999999</v>
      </c>
      <c r="G37" s="84">
        <v>5.4580000000000002</v>
      </c>
      <c r="H37" s="84">
        <v>12.212999999999999</v>
      </c>
      <c r="I37" s="84">
        <v>40.305999999999997</v>
      </c>
      <c r="J37" s="106"/>
      <c r="K37" s="87">
        <v>0.58540494565189227</v>
      </c>
      <c r="L37" s="87">
        <v>7.6509999999999998</v>
      </c>
      <c r="M37" s="87">
        <v>0.89600000000000002</v>
      </c>
      <c r="N37" s="87">
        <v>-3.6219999999999999</v>
      </c>
      <c r="O37" s="87">
        <v>-3.3114049456518924</v>
      </c>
      <c r="P37" s="110"/>
      <c r="Q37" s="87">
        <v>7.3404049456518923</v>
      </c>
      <c r="R37" s="87">
        <v>64.7</v>
      </c>
      <c r="S37" s="110"/>
      <c r="T37" s="85">
        <v>8.7530000000000001</v>
      </c>
      <c r="U37" s="85">
        <v>10.281000000000001</v>
      </c>
      <c r="V37" s="85">
        <v>3.109</v>
      </c>
      <c r="X37" s="85">
        <v>5.09</v>
      </c>
      <c r="Y37" s="106">
        <v>4.7794049456518923</v>
      </c>
      <c r="Z37" s="106">
        <v>65.638000000000005</v>
      </c>
      <c r="AA37" s="91"/>
      <c r="AB37" s="85">
        <v>120.774</v>
      </c>
      <c r="AC37" s="85">
        <v>131.07400000000001</v>
      </c>
      <c r="AD37" s="106">
        <v>-1.7424106068902461</v>
      </c>
      <c r="AE37" s="95">
        <v>14.251031803835884</v>
      </c>
      <c r="AF37" s="109"/>
      <c r="AG37" s="98"/>
      <c r="AH37" s="38"/>
      <c r="AI37" s="38"/>
      <c r="AJ37" s="99"/>
      <c r="AK37" s="99"/>
      <c r="AL37" s="99"/>
      <c r="AM37" s="103"/>
      <c r="AN37" s="103"/>
      <c r="AO37" s="103"/>
      <c r="AP37" s="103"/>
      <c r="AQ37" s="101"/>
      <c r="AR37" s="38"/>
      <c r="AS37" s="38"/>
      <c r="AT37" s="38"/>
      <c r="AU37" s="38"/>
      <c r="AV37" s="38"/>
    </row>
    <row r="38" spans="1:48">
      <c r="B38" s="105" t="s">
        <v>20</v>
      </c>
      <c r="C38" s="84">
        <v>57.094000000000001</v>
      </c>
      <c r="D38" s="84">
        <v>64.097999999999999</v>
      </c>
      <c r="E38" s="84">
        <v>51.231999999999999</v>
      </c>
      <c r="F38" s="84">
        <v>6.4329999999999998</v>
      </c>
      <c r="G38" s="84">
        <v>6.4329999999999998</v>
      </c>
      <c r="H38" s="84">
        <v>12.866</v>
      </c>
      <c r="I38" s="84">
        <v>46.542999999999999</v>
      </c>
      <c r="J38" s="106"/>
      <c r="K38" s="87">
        <v>-0.3665501771861534</v>
      </c>
      <c r="L38" s="87">
        <v>7.0039999999999996</v>
      </c>
      <c r="M38" s="87">
        <v>0.57099999999999995</v>
      </c>
      <c r="N38" s="87">
        <v>-1.857</v>
      </c>
      <c r="O38" s="87">
        <v>-0.9194498228138468</v>
      </c>
      <c r="P38" s="87"/>
      <c r="Q38" s="87">
        <v>6.0664498228138459</v>
      </c>
      <c r="R38" s="87">
        <v>73.599999999999994</v>
      </c>
      <c r="S38" s="87"/>
      <c r="T38" s="85">
        <v>5.8390000000000004</v>
      </c>
      <c r="U38" s="85">
        <v>8.2460000000000004</v>
      </c>
      <c r="V38" s="85">
        <v>4.0789999999999997</v>
      </c>
      <c r="W38" s="108"/>
      <c r="X38" s="85">
        <v>5.14</v>
      </c>
      <c r="Y38" s="106">
        <v>4.2024498228138469</v>
      </c>
      <c r="Z38" s="106">
        <v>75.991</v>
      </c>
      <c r="AA38" s="91"/>
      <c r="AB38" s="85">
        <v>141.965</v>
      </c>
      <c r="AC38" s="85">
        <v>153.86199999999999</v>
      </c>
      <c r="AD38" s="106">
        <v>-0.62385451846836304</v>
      </c>
      <c r="AE38" s="95">
        <v>16.266084000971109</v>
      </c>
      <c r="AF38" s="109"/>
      <c r="AG38" s="98"/>
      <c r="AH38" s="38"/>
      <c r="AI38" s="38"/>
      <c r="AJ38" s="99"/>
      <c r="AK38" s="99"/>
      <c r="AL38" s="99"/>
      <c r="AM38" s="103"/>
      <c r="AN38" s="103"/>
      <c r="AO38" s="103"/>
      <c r="AP38" s="103"/>
      <c r="AQ38" s="101"/>
      <c r="AR38" s="38"/>
      <c r="AS38" s="38"/>
      <c r="AT38" s="38"/>
      <c r="AU38" s="38"/>
      <c r="AV38" s="38"/>
    </row>
    <row r="39" spans="1:48">
      <c r="B39" s="105" t="s">
        <v>21</v>
      </c>
      <c r="C39" s="84">
        <v>63.744</v>
      </c>
      <c r="D39" s="84">
        <v>70.168000000000006</v>
      </c>
      <c r="E39" s="84">
        <v>57.54</v>
      </c>
      <c r="F39" s="84">
        <v>5.2480000000000002</v>
      </c>
      <c r="G39" s="84">
        <v>7.38</v>
      </c>
      <c r="H39" s="84">
        <v>12.628</v>
      </c>
      <c r="I39" s="84">
        <v>52.515999999999998</v>
      </c>
      <c r="J39" s="106"/>
      <c r="K39" s="87">
        <v>0.58031869450662521</v>
      </c>
      <c r="L39" s="87">
        <v>6.4240000000000004</v>
      </c>
      <c r="M39" s="87">
        <v>1.1759999999999999</v>
      </c>
      <c r="N39" s="87">
        <v>-0.53600000000000003</v>
      </c>
      <c r="O39" s="87">
        <v>5.9681305493374859E-2</v>
      </c>
      <c r="P39" s="87"/>
      <c r="Q39" s="87">
        <v>5.8283186945066259</v>
      </c>
      <c r="R39" s="87">
        <v>79.5</v>
      </c>
      <c r="S39" s="87"/>
      <c r="T39" s="85">
        <v>4.6779999999999999</v>
      </c>
      <c r="U39" s="85">
        <v>5.5679999999999996</v>
      </c>
      <c r="V39" s="85">
        <v>4.907</v>
      </c>
      <c r="W39" s="108"/>
      <c r="X39" s="85">
        <v>5.3490000000000002</v>
      </c>
      <c r="Y39" s="106">
        <v>4.7533186945066257</v>
      </c>
      <c r="Z39" s="106">
        <v>86.356999999999999</v>
      </c>
      <c r="AA39" s="91"/>
      <c r="AB39" s="85">
        <v>165.93299999999999</v>
      </c>
      <c r="AC39" s="85">
        <v>179.18799999999999</v>
      </c>
      <c r="AD39" s="106">
        <v>-0.46843629882826576</v>
      </c>
      <c r="AE39" s="95">
        <v>18.475358096625392</v>
      </c>
      <c r="AF39" s="109"/>
      <c r="AG39" s="98"/>
      <c r="AH39" s="38"/>
      <c r="AI39" s="38"/>
      <c r="AJ39" s="99"/>
      <c r="AK39" s="99"/>
      <c r="AL39" s="99"/>
      <c r="AM39" s="103"/>
      <c r="AN39" s="103"/>
      <c r="AO39" s="103"/>
      <c r="AP39" s="103"/>
      <c r="AQ39" s="101"/>
      <c r="AR39" s="38"/>
      <c r="AS39" s="38"/>
      <c r="AT39" s="38"/>
      <c r="AU39" s="38"/>
      <c r="AV39" s="38"/>
    </row>
    <row r="40" spans="1:48">
      <c r="B40" s="105" t="s">
        <v>22</v>
      </c>
      <c r="C40" s="84">
        <v>71.019000000000005</v>
      </c>
      <c r="D40" s="84">
        <v>79.703999999999994</v>
      </c>
      <c r="E40" s="84">
        <v>66.105999999999995</v>
      </c>
      <c r="F40" s="84">
        <v>5.2080000000000002</v>
      </c>
      <c r="G40" s="84">
        <v>8.39</v>
      </c>
      <c r="H40" s="84">
        <v>13.598000000000001</v>
      </c>
      <c r="I40" s="84">
        <v>58.432000000000002</v>
      </c>
      <c r="J40" s="106"/>
      <c r="K40" s="87">
        <v>4.7968581242043511</v>
      </c>
      <c r="L40" s="87">
        <v>8.6850000000000005</v>
      </c>
      <c r="M40" s="87">
        <v>3.4769999999999999</v>
      </c>
      <c r="N40" s="87">
        <v>-2.0270000000000001</v>
      </c>
      <c r="O40" s="87">
        <v>-3.3468581242043518</v>
      </c>
      <c r="P40" s="87"/>
      <c r="Q40" s="87">
        <v>10.00485812420435</v>
      </c>
      <c r="R40" s="87">
        <v>88.6</v>
      </c>
      <c r="S40" s="87"/>
      <c r="T40" s="85">
        <v>7.7549999999999999</v>
      </c>
      <c r="U40" s="85">
        <v>9.0289999999999999</v>
      </c>
      <c r="V40" s="85">
        <v>5.8559999999999999</v>
      </c>
      <c r="W40" s="108"/>
      <c r="X40" s="85">
        <v>7.24</v>
      </c>
      <c r="Y40" s="106">
        <v>8.5598581242043537</v>
      </c>
      <c r="Z40" s="106">
        <v>96.730999999999995</v>
      </c>
      <c r="AA40" s="91"/>
      <c r="AB40" s="85">
        <v>192.15100000000001</v>
      </c>
      <c r="AC40" s="85">
        <v>209.81399999999999</v>
      </c>
      <c r="AD40" s="106">
        <v>1.5611463179651963</v>
      </c>
      <c r="AE40" s="95">
        <v>20.563243505705266</v>
      </c>
      <c r="AF40" s="109"/>
      <c r="AG40" s="98"/>
      <c r="AH40" s="38"/>
      <c r="AI40" s="38"/>
      <c r="AJ40" s="99"/>
      <c r="AK40" s="99"/>
      <c r="AL40" s="99"/>
      <c r="AM40" s="103"/>
      <c r="AN40" s="103"/>
      <c r="AO40" s="103"/>
      <c r="AP40" s="103"/>
      <c r="AQ40" s="101"/>
      <c r="AR40" s="38"/>
      <c r="AS40" s="38"/>
      <c r="AT40" s="38"/>
      <c r="AU40" s="38"/>
      <c r="AV40" s="38"/>
    </row>
    <row r="41" spans="1:48">
      <c r="B41" s="105" t="s">
        <v>23</v>
      </c>
      <c r="C41" s="84">
        <v>86.786000000000001</v>
      </c>
      <c r="D41" s="84">
        <v>95.331999999999994</v>
      </c>
      <c r="E41" s="84">
        <v>79.599999999999994</v>
      </c>
      <c r="F41" s="84">
        <v>5.7670000000000003</v>
      </c>
      <c r="G41" s="84">
        <v>9.9649999999999999</v>
      </c>
      <c r="H41" s="84">
        <v>15.731999999999999</v>
      </c>
      <c r="I41" s="84">
        <v>72.543000000000006</v>
      </c>
      <c r="J41" s="106"/>
      <c r="K41" s="87">
        <v>3.3842549202422916</v>
      </c>
      <c r="L41" s="87">
        <v>8.5459999999999994</v>
      </c>
      <c r="M41" s="87">
        <v>2.7789999999999999</v>
      </c>
      <c r="N41" s="87">
        <v>-0.16200000000000001</v>
      </c>
      <c r="O41" s="87">
        <v>-0.76725492024229092</v>
      </c>
      <c r="P41" s="87"/>
      <c r="Q41" s="87">
        <v>9.151254920242291</v>
      </c>
      <c r="R41" s="87">
        <v>98.2</v>
      </c>
      <c r="S41" s="87"/>
      <c r="T41" s="85">
        <v>8.0640000000000001</v>
      </c>
      <c r="U41" s="85">
        <v>9.7230000000000008</v>
      </c>
      <c r="V41" s="85">
        <v>7.5869999999999997</v>
      </c>
      <c r="W41" s="108"/>
      <c r="X41" s="85">
        <v>6.0720000000000001</v>
      </c>
      <c r="Y41" s="106">
        <v>6.6772549202422917</v>
      </c>
      <c r="Z41" s="106">
        <v>107.499</v>
      </c>
      <c r="AA41" s="91"/>
      <c r="AB41" s="85">
        <v>232.309</v>
      </c>
      <c r="AC41" s="85">
        <v>251.00299999999999</v>
      </c>
      <c r="AD41" s="106">
        <v>-0.10338106549299653</v>
      </c>
      <c r="AE41" s="95">
        <v>24.034959941733433</v>
      </c>
      <c r="AF41" s="109"/>
      <c r="AG41" s="98"/>
      <c r="AH41" s="38"/>
      <c r="AI41" s="38"/>
      <c r="AJ41" s="99"/>
      <c r="AK41" s="99"/>
      <c r="AL41" s="99"/>
      <c r="AM41" s="103"/>
      <c r="AN41" s="103"/>
      <c r="AO41" s="103"/>
      <c r="AP41" s="103"/>
      <c r="AQ41" s="101"/>
      <c r="AR41" s="38"/>
      <c r="AS41" s="38"/>
      <c r="AT41" s="38"/>
      <c r="AU41" s="38"/>
      <c r="AV41" s="38"/>
    </row>
    <row r="42" spans="1:48">
      <c r="B42" s="105" t="s">
        <v>24</v>
      </c>
      <c r="C42" s="84">
        <v>103.194</v>
      </c>
      <c r="D42" s="84">
        <v>114.73099999999999</v>
      </c>
      <c r="E42" s="84">
        <v>96.846000000000004</v>
      </c>
      <c r="F42" s="84">
        <v>5.8079999999999998</v>
      </c>
      <c r="G42" s="84">
        <v>12.077</v>
      </c>
      <c r="H42" s="84">
        <v>17.885000000000002</v>
      </c>
      <c r="I42" s="84">
        <v>85.908000000000001</v>
      </c>
      <c r="J42" s="106"/>
      <c r="K42" s="87">
        <v>1.9133370537351655</v>
      </c>
      <c r="L42" s="87">
        <v>11.537000000000001</v>
      </c>
      <c r="M42" s="87">
        <v>5.7290000000000001</v>
      </c>
      <c r="N42" s="87">
        <v>-1.4890000000000001</v>
      </c>
      <c r="O42" s="87">
        <v>2.3266629462648356</v>
      </c>
      <c r="P42" s="87"/>
      <c r="Q42" s="87">
        <v>7.721337053735164</v>
      </c>
      <c r="R42" s="87">
        <v>113.8</v>
      </c>
      <c r="S42" s="87"/>
      <c r="T42" s="85">
        <v>12.497</v>
      </c>
      <c r="U42" s="85">
        <v>12.266999999999999</v>
      </c>
      <c r="V42" s="85">
        <v>9.1630000000000003</v>
      </c>
      <c r="W42" s="108"/>
      <c r="X42" s="85">
        <v>8.9529999999999994</v>
      </c>
      <c r="Y42" s="106">
        <v>5.1373370537351644</v>
      </c>
      <c r="Z42" s="106">
        <v>126.22199999999999</v>
      </c>
      <c r="AA42" s="91"/>
      <c r="AB42" s="85">
        <v>267.21899999999999</v>
      </c>
      <c r="AC42" s="85">
        <v>281.84100000000001</v>
      </c>
      <c r="AD42" s="106">
        <v>-2.8144796413315589</v>
      </c>
      <c r="AE42" s="95">
        <v>28.647730031561057</v>
      </c>
      <c r="AF42" s="109"/>
      <c r="AG42" s="98"/>
      <c r="AH42" s="38"/>
      <c r="AI42" s="38"/>
      <c r="AJ42" s="99"/>
      <c r="AK42" s="99"/>
      <c r="AL42" s="99"/>
      <c r="AM42" s="103"/>
      <c r="AN42" s="103"/>
      <c r="AO42" s="103"/>
      <c r="AP42" s="103"/>
      <c r="AQ42" s="101"/>
      <c r="AR42" s="38"/>
      <c r="AS42" s="38"/>
      <c r="AT42" s="38"/>
      <c r="AU42" s="38"/>
      <c r="AV42" s="38"/>
    </row>
    <row r="43" spans="1:48">
      <c r="B43" s="105" t="s">
        <v>25</v>
      </c>
      <c r="C43" s="84">
        <v>122.155</v>
      </c>
      <c r="D43" s="84">
        <v>128.154</v>
      </c>
      <c r="E43" s="84">
        <v>110.82</v>
      </c>
      <c r="F43" s="84">
        <v>4.1349999999999998</v>
      </c>
      <c r="G43" s="84">
        <v>13.199</v>
      </c>
      <c r="H43" s="84">
        <v>17.334</v>
      </c>
      <c r="I43" s="84">
        <v>101.48</v>
      </c>
      <c r="J43" s="106"/>
      <c r="K43" s="87">
        <v>-4.524563738043712</v>
      </c>
      <c r="L43" s="87">
        <v>5.9989999999999997</v>
      </c>
      <c r="M43" s="87">
        <v>1.8640000000000001</v>
      </c>
      <c r="N43" s="87">
        <v>5.7460000000000004</v>
      </c>
      <c r="O43" s="87">
        <v>12.134563738043713</v>
      </c>
      <c r="P43" s="87"/>
      <c r="Q43" s="87">
        <v>-0.38956373804371186</v>
      </c>
      <c r="R43" s="87">
        <v>125.2</v>
      </c>
      <c r="S43" s="87"/>
      <c r="T43" s="85">
        <v>7.6349999999999998</v>
      </c>
      <c r="U43" s="85">
        <v>8.6720000000000006</v>
      </c>
      <c r="V43" s="85">
        <v>11.231999999999999</v>
      </c>
      <c r="W43" s="108"/>
      <c r="X43" s="85">
        <v>8.3179999999999996</v>
      </c>
      <c r="Y43" s="106">
        <v>1.9294362619562877</v>
      </c>
      <c r="Z43" s="106">
        <v>133.648</v>
      </c>
      <c r="AA43" s="91"/>
      <c r="AB43" s="85">
        <v>297.91199999999998</v>
      </c>
      <c r="AC43" s="85">
        <v>312.49099999999999</v>
      </c>
      <c r="AD43" s="106">
        <v>-3.163101332089326</v>
      </c>
      <c r="AE43" s="95">
        <v>31.63389172129158</v>
      </c>
      <c r="AF43" s="109"/>
      <c r="AG43" s="98"/>
      <c r="AH43" s="38"/>
      <c r="AI43" s="38"/>
      <c r="AJ43" s="99"/>
      <c r="AK43" s="99"/>
      <c r="AL43" s="99"/>
      <c r="AM43" s="103"/>
      <c r="AN43" s="103"/>
      <c r="AO43" s="103"/>
      <c r="AP43" s="103"/>
      <c r="AQ43" s="101"/>
      <c r="AR43" s="38"/>
      <c r="AS43" s="38"/>
      <c r="AT43" s="38"/>
      <c r="AU43" s="38"/>
      <c r="AV43" s="38"/>
    </row>
    <row r="44" spans="1:48">
      <c r="B44" s="105" t="s">
        <v>26</v>
      </c>
      <c r="C44" s="84">
        <v>133.08600000000001</v>
      </c>
      <c r="D44" s="84">
        <v>141.62799999999999</v>
      </c>
      <c r="E44" s="84">
        <v>121.643</v>
      </c>
      <c r="F44" s="84">
        <v>6.13</v>
      </c>
      <c r="G44" s="84">
        <v>13.855</v>
      </c>
      <c r="H44" s="84">
        <v>19.984999999999999</v>
      </c>
      <c r="I44" s="84">
        <v>110.42100000000001</v>
      </c>
      <c r="J44" s="106"/>
      <c r="K44" s="87">
        <v>-4.0906994120780968</v>
      </c>
      <c r="L44" s="87">
        <v>8.5419999999999998</v>
      </c>
      <c r="M44" s="87">
        <v>2.4119999999999999</v>
      </c>
      <c r="N44" s="87">
        <v>3.3660000000000001</v>
      </c>
      <c r="O44" s="87">
        <v>9.8686994120780973</v>
      </c>
      <c r="P44" s="87"/>
      <c r="Q44" s="87">
        <v>2.0393005879219031</v>
      </c>
      <c r="R44" s="87">
        <v>132.5</v>
      </c>
      <c r="S44" s="87"/>
      <c r="T44" s="85">
        <v>12.819000000000001</v>
      </c>
      <c r="U44" s="85">
        <v>8.9979999999999993</v>
      </c>
      <c r="V44" s="85">
        <v>12.087</v>
      </c>
      <c r="W44" s="108"/>
      <c r="X44" s="85">
        <v>8.7050000000000001</v>
      </c>
      <c r="Y44" s="106">
        <v>2.2023005879219038</v>
      </c>
      <c r="Z44" s="106">
        <v>142.88900000000001</v>
      </c>
      <c r="AA44" s="91"/>
      <c r="AB44" s="85">
        <v>327.113</v>
      </c>
      <c r="AC44" s="85">
        <v>342.40800000000002</v>
      </c>
      <c r="AD44" s="106">
        <v>-2.7105717473720858</v>
      </c>
      <c r="AE44" s="95">
        <v>33.964554503520276</v>
      </c>
      <c r="AF44" s="109"/>
      <c r="AG44" s="98"/>
      <c r="AH44" s="38"/>
      <c r="AI44" s="38"/>
      <c r="AJ44" s="99"/>
      <c r="AK44" s="99"/>
      <c r="AL44" s="99"/>
      <c r="AM44" s="103"/>
      <c r="AN44" s="103"/>
      <c r="AO44" s="103"/>
      <c r="AP44" s="103"/>
      <c r="AQ44" s="101"/>
      <c r="AR44" s="38"/>
      <c r="AS44" s="38"/>
      <c r="AT44" s="38"/>
      <c r="AU44" s="38"/>
      <c r="AV44" s="38"/>
    </row>
    <row r="45" spans="1:48">
      <c r="B45" s="105" t="s">
        <v>27</v>
      </c>
      <c r="C45" s="84">
        <v>141.607</v>
      </c>
      <c r="D45" s="84">
        <v>153.40899999999999</v>
      </c>
      <c r="E45" s="84">
        <v>131.273</v>
      </c>
      <c r="F45" s="84">
        <v>7.5839999999999996</v>
      </c>
      <c r="G45" s="84">
        <v>14.552</v>
      </c>
      <c r="H45" s="84">
        <v>22.135999999999999</v>
      </c>
      <c r="I45" s="84">
        <v>118.31</v>
      </c>
      <c r="J45" s="106"/>
      <c r="K45" s="87">
        <v>-0.3803020568546191</v>
      </c>
      <c r="L45" s="87">
        <v>11.802</v>
      </c>
      <c r="M45" s="87">
        <v>4.218</v>
      </c>
      <c r="N45" s="87">
        <v>0.58099999999999996</v>
      </c>
      <c r="O45" s="87">
        <v>5.1793020568546186</v>
      </c>
      <c r="P45" s="87"/>
      <c r="Q45" s="87">
        <v>7.2036979431453805</v>
      </c>
      <c r="R45" s="87">
        <v>143.6</v>
      </c>
      <c r="S45" s="87"/>
      <c r="T45" s="85">
        <v>12.288</v>
      </c>
      <c r="U45" s="85">
        <v>9.7949999999999999</v>
      </c>
      <c r="V45" s="85">
        <v>13.225</v>
      </c>
      <c r="W45" s="108"/>
      <c r="X45" s="85">
        <v>11.76</v>
      </c>
      <c r="Y45" s="106">
        <v>7.1616979431453824</v>
      </c>
      <c r="Z45" s="106">
        <v>155.148</v>
      </c>
      <c r="AA45" s="91"/>
      <c r="AB45" s="85">
        <v>357.77600000000001</v>
      </c>
      <c r="AC45" s="85">
        <v>369.61099999999999</v>
      </c>
      <c r="AD45" s="106">
        <v>-1.4862634843472051</v>
      </c>
      <c r="AE45" s="95">
        <v>35.615440640932263</v>
      </c>
      <c r="AF45" s="109"/>
      <c r="AG45" s="98"/>
      <c r="AH45" s="38"/>
      <c r="AI45" s="38"/>
      <c r="AJ45" s="99"/>
      <c r="AK45" s="99"/>
      <c r="AL45" s="99"/>
      <c r="AM45" s="103"/>
      <c r="AN45" s="103"/>
      <c r="AO45" s="103"/>
      <c r="AP45" s="103"/>
      <c r="AQ45" s="101"/>
      <c r="AR45" s="38"/>
      <c r="AS45" s="38"/>
      <c r="AT45" s="38"/>
      <c r="AU45" s="38"/>
      <c r="AV45" s="38"/>
    </row>
    <row r="46" spans="1:48">
      <c r="B46" s="105" t="s">
        <v>28</v>
      </c>
      <c r="C46" s="84">
        <v>151.51599999999999</v>
      </c>
      <c r="D46" s="84">
        <v>164.05099999999999</v>
      </c>
      <c r="E46" s="84">
        <v>141.97</v>
      </c>
      <c r="F46" s="84">
        <v>7.3170000000000002</v>
      </c>
      <c r="G46" s="84">
        <v>14.763999999999999</v>
      </c>
      <c r="H46" s="84">
        <v>22.081</v>
      </c>
      <c r="I46" s="84">
        <v>129.74700000000001</v>
      </c>
      <c r="J46" s="106"/>
      <c r="K46" s="87">
        <v>3.3576692176819485</v>
      </c>
      <c r="L46" s="87">
        <v>12.535</v>
      </c>
      <c r="M46" s="87">
        <v>5.218</v>
      </c>
      <c r="N46" s="87">
        <v>1.42</v>
      </c>
      <c r="O46" s="87">
        <v>3.2803307823180514</v>
      </c>
      <c r="P46" s="87"/>
      <c r="Q46" s="87">
        <v>10.674669217681947</v>
      </c>
      <c r="R46" s="87">
        <v>157</v>
      </c>
      <c r="S46" s="87"/>
      <c r="T46" s="85">
        <v>10.273999999999999</v>
      </c>
      <c r="U46" s="85">
        <v>10.259</v>
      </c>
      <c r="V46" s="85">
        <v>14.72</v>
      </c>
      <c r="W46" s="108"/>
      <c r="X46" s="85">
        <v>11.057</v>
      </c>
      <c r="Y46" s="106">
        <v>9.1966692176819471</v>
      </c>
      <c r="Z46" s="106">
        <v>166.482</v>
      </c>
      <c r="AA46" s="91"/>
      <c r="AB46" s="85">
        <v>385.702</v>
      </c>
      <c r="AC46" s="85">
        <v>405.54700000000003</v>
      </c>
      <c r="AD46" s="106">
        <v>-0.37014129324643363</v>
      </c>
      <c r="AE46" s="95">
        <v>37.606215100752614</v>
      </c>
      <c r="AF46" s="109"/>
      <c r="AG46" s="98"/>
      <c r="AH46" s="38"/>
      <c r="AI46" s="38"/>
      <c r="AJ46" s="99"/>
      <c r="AK46" s="99"/>
      <c r="AL46" s="99"/>
      <c r="AM46" s="103"/>
      <c r="AN46" s="103"/>
      <c r="AO46" s="103"/>
      <c r="AP46" s="103"/>
      <c r="AQ46" s="101"/>
      <c r="AR46" s="38"/>
      <c r="AS46" s="38"/>
      <c r="AT46" s="38"/>
      <c r="AU46" s="38"/>
      <c r="AV46" s="38"/>
    </row>
    <row r="47" spans="1:48">
      <c r="B47" s="105" t="s">
        <v>29</v>
      </c>
      <c r="C47" s="84">
        <v>162.227</v>
      </c>
      <c r="D47" s="84">
        <v>171.261</v>
      </c>
      <c r="E47" s="84">
        <v>150.54300000000001</v>
      </c>
      <c r="F47" s="84">
        <v>6.3490000000000002</v>
      </c>
      <c r="G47" s="84">
        <v>14.369</v>
      </c>
      <c r="H47" s="84">
        <v>20.718</v>
      </c>
      <c r="I47" s="84">
        <v>138.577</v>
      </c>
      <c r="J47" s="106"/>
      <c r="K47" s="87">
        <v>2.6147717455276016</v>
      </c>
      <c r="L47" s="87">
        <v>9.0340000000000007</v>
      </c>
      <c r="M47" s="87">
        <v>2.6850000000000001</v>
      </c>
      <c r="N47" s="87">
        <v>5.5510000000000002</v>
      </c>
      <c r="O47" s="87">
        <v>5.6212282544723973</v>
      </c>
      <c r="P47" s="87"/>
      <c r="Q47" s="87">
        <v>8.9637717455276018</v>
      </c>
      <c r="R47" s="87">
        <v>162.5</v>
      </c>
      <c r="S47" s="87"/>
      <c r="T47" s="85">
        <v>11.114000000000001</v>
      </c>
      <c r="U47" s="85">
        <v>5.7389999999999999</v>
      </c>
      <c r="V47" s="85">
        <v>16.600999999999999</v>
      </c>
      <c r="W47" s="108"/>
      <c r="X47" s="85">
        <v>9.6489999999999991</v>
      </c>
      <c r="Y47" s="106">
        <v>9.578771745527602</v>
      </c>
      <c r="Z47" s="106">
        <v>179.28299999999999</v>
      </c>
      <c r="AA47" s="91"/>
      <c r="AB47" s="85">
        <v>423.58800000000002</v>
      </c>
      <c r="AC47" s="85">
        <v>438.21800000000002</v>
      </c>
      <c r="AD47" s="106">
        <v>0.11489776186999734</v>
      </c>
      <c r="AE47" s="95">
        <v>39.718378247147371</v>
      </c>
      <c r="AF47" s="109"/>
      <c r="AG47" s="98"/>
      <c r="AH47" s="38"/>
      <c r="AI47" s="38"/>
      <c r="AJ47" s="99"/>
      <c r="AK47" s="99"/>
      <c r="AL47" s="99"/>
      <c r="AM47" s="103"/>
      <c r="AN47" s="103"/>
      <c r="AO47" s="103"/>
      <c r="AP47" s="103"/>
      <c r="AQ47" s="101"/>
      <c r="AR47" s="38"/>
      <c r="AS47" s="38"/>
      <c r="AT47" s="38"/>
      <c r="AU47" s="38"/>
      <c r="AV47" s="38"/>
    </row>
    <row r="48" spans="1:48">
      <c r="B48" s="105" t="s">
        <v>30</v>
      </c>
      <c r="C48" s="84">
        <v>170.084</v>
      </c>
      <c r="D48" s="84">
        <v>178.476</v>
      </c>
      <c r="E48" s="84">
        <v>158.745</v>
      </c>
      <c r="F48" s="84">
        <v>3.8639999999999999</v>
      </c>
      <c r="G48" s="84">
        <v>15.867000000000001</v>
      </c>
      <c r="H48" s="84">
        <v>19.731000000000002</v>
      </c>
      <c r="I48" s="84">
        <v>147.97900000000001</v>
      </c>
      <c r="J48" s="106"/>
      <c r="K48" s="87">
        <v>5.2270217116324158</v>
      </c>
      <c r="L48" s="87">
        <v>8.3919999999999995</v>
      </c>
      <c r="M48" s="87">
        <v>4.5279999999999996</v>
      </c>
      <c r="N48" s="87">
        <v>6.3869999999999996</v>
      </c>
      <c r="O48" s="87">
        <v>5.6879782883675833</v>
      </c>
      <c r="P48" s="87"/>
      <c r="Q48" s="87">
        <v>9.0910217116324166</v>
      </c>
      <c r="R48" s="87">
        <v>167.8</v>
      </c>
      <c r="S48" s="87"/>
      <c r="T48" s="85">
        <v>10.433</v>
      </c>
      <c r="U48" s="85">
        <v>3.6869999999999998</v>
      </c>
      <c r="V48" s="85">
        <v>17.22</v>
      </c>
      <c r="W48" s="108"/>
      <c r="X48" s="85">
        <v>9.3659999999999997</v>
      </c>
      <c r="Y48" s="106">
        <v>10.065021711632413</v>
      </c>
      <c r="Z48" s="106">
        <v>190.684</v>
      </c>
      <c r="AA48" s="91"/>
      <c r="AB48" s="85">
        <v>455.40199999999999</v>
      </c>
      <c r="AC48" s="85">
        <v>481.589</v>
      </c>
      <c r="AD48" s="106">
        <v>0.26103195441837101</v>
      </c>
      <c r="AE48" s="95">
        <v>41.344986647244482</v>
      </c>
      <c r="AF48" s="109"/>
      <c r="AG48" s="98"/>
      <c r="AH48" s="38"/>
      <c r="AI48" s="38"/>
      <c r="AJ48" s="99"/>
      <c r="AK48" s="99"/>
      <c r="AL48" s="99"/>
      <c r="AM48" s="103"/>
      <c r="AN48" s="103"/>
      <c r="AO48" s="103"/>
      <c r="AP48" s="103"/>
      <c r="AQ48" s="101"/>
      <c r="AR48" s="38"/>
      <c r="AS48" s="38"/>
      <c r="AT48" s="38"/>
      <c r="AU48" s="38"/>
      <c r="AV48" s="38"/>
    </row>
    <row r="49" spans="2:48">
      <c r="B49" s="105" t="s">
        <v>31</v>
      </c>
      <c r="C49" s="84">
        <v>185.22800000000001</v>
      </c>
      <c r="D49" s="84">
        <v>189.96700000000001</v>
      </c>
      <c r="E49" s="84">
        <v>170.35400000000001</v>
      </c>
      <c r="F49" s="84">
        <v>0.24</v>
      </c>
      <c r="G49" s="84">
        <v>19.373000000000001</v>
      </c>
      <c r="H49" s="84">
        <v>19.613</v>
      </c>
      <c r="I49" s="84">
        <v>161.99700000000001</v>
      </c>
      <c r="J49" s="106"/>
      <c r="K49" s="87">
        <v>10.437501378036869</v>
      </c>
      <c r="L49" s="87">
        <v>4.7389999999999999</v>
      </c>
      <c r="M49" s="87">
        <v>4.4989999999999997</v>
      </c>
      <c r="N49" s="87">
        <v>10.352</v>
      </c>
      <c r="O49" s="87">
        <v>4.4134986219631305</v>
      </c>
      <c r="P49" s="87"/>
      <c r="Q49" s="87">
        <v>10.677501378036869</v>
      </c>
      <c r="R49" s="87">
        <v>167.4</v>
      </c>
      <c r="S49" s="87"/>
      <c r="T49" s="85">
        <v>1.1990000000000001</v>
      </c>
      <c r="U49" s="85">
        <v>-3.2309999999999999</v>
      </c>
      <c r="V49" s="85">
        <v>18.433</v>
      </c>
      <c r="W49" s="108"/>
      <c r="X49" s="85">
        <v>5.9530000000000003</v>
      </c>
      <c r="Y49" s="106">
        <v>11.891501378036869</v>
      </c>
      <c r="Z49" s="106">
        <v>200.91499999999999</v>
      </c>
      <c r="AA49" s="91"/>
      <c r="AB49" s="85">
        <v>510.96899999999999</v>
      </c>
      <c r="AC49" s="85">
        <v>540.18299999999999</v>
      </c>
      <c r="AD49" s="106">
        <v>2.2199949134301562</v>
      </c>
      <c r="AE49" s="95">
        <v>43.675649429473168</v>
      </c>
      <c r="AF49" s="109"/>
      <c r="AG49" s="98"/>
      <c r="AH49" s="38"/>
      <c r="AI49" s="38"/>
      <c r="AJ49" s="99"/>
      <c r="AK49" s="99"/>
      <c r="AL49" s="99"/>
      <c r="AM49" s="103"/>
      <c r="AN49" s="103"/>
      <c r="AO49" s="103"/>
      <c r="AP49" s="103"/>
      <c r="AQ49" s="101"/>
      <c r="AR49" s="38"/>
      <c r="AS49" s="38"/>
      <c r="AT49" s="38"/>
      <c r="AU49" s="38"/>
      <c r="AV49" s="38"/>
    </row>
    <row r="50" spans="2:48">
      <c r="B50" s="105" t="s">
        <v>32</v>
      </c>
      <c r="C50" s="84">
        <v>202.83799999999999</v>
      </c>
      <c r="D50" s="84">
        <v>196.83</v>
      </c>
      <c r="E50" s="84">
        <v>177.24700000000001</v>
      </c>
      <c r="F50" s="84">
        <v>-1.111</v>
      </c>
      <c r="G50" s="84">
        <v>20.693999999999999</v>
      </c>
      <c r="H50" s="84">
        <v>19.582999999999998</v>
      </c>
      <c r="I50" s="84">
        <v>177.70099999999999</v>
      </c>
      <c r="J50" s="106"/>
      <c r="K50" s="87">
        <v>6.953877449513584</v>
      </c>
      <c r="L50" s="87">
        <v>-6.008</v>
      </c>
      <c r="M50" s="87">
        <v>-4.8970000000000002</v>
      </c>
      <c r="N50" s="87">
        <v>20.922000000000001</v>
      </c>
      <c r="O50" s="87">
        <v>9.0711225504864146</v>
      </c>
      <c r="P50" s="87"/>
      <c r="Q50" s="87">
        <v>5.8428774495135842</v>
      </c>
      <c r="R50" s="87">
        <v>153.69999999999999</v>
      </c>
      <c r="S50" s="87"/>
      <c r="T50" s="85">
        <v>-6.9589999999999996</v>
      </c>
      <c r="U50" s="85">
        <v>-14.504</v>
      </c>
      <c r="V50" s="85">
        <v>18.966999999999999</v>
      </c>
      <c r="W50" s="108"/>
      <c r="X50" s="85">
        <v>-3.851</v>
      </c>
      <c r="Y50" s="106">
        <v>7.9998774495135843</v>
      </c>
      <c r="Z50" s="106">
        <v>195.244</v>
      </c>
      <c r="AA50" s="91"/>
      <c r="AB50" s="85">
        <v>570.13400000000001</v>
      </c>
      <c r="AC50" s="85">
        <v>599.52200000000005</v>
      </c>
      <c r="AD50" s="106">
        <v>3.2692273358776731</v>
      </c>
      <c r="AE50" s="95">
        <v>46.540422432629278</v>
      </c>
      <c r="AF50" s="109"/>
      <c r="AG50" s="98"/>
      <c r="AH50" s="38"/>
      <c r="AI50" s="38"/>
      <c r="AJ50" s="99"/>
      <c r="AK50" s="99"/>
      <c r="AL50" s="99"/>
      <c r="AM50" s="103"/>
      <c r="AN50" s="103"/>
      <c r="AO50" s="103"/>
      <c r="AP50" s="103"/>
      <c r="AQ50" s="101"/>
      <c r="AR50" s="38"/>
      <c r="AS50" s="38"/>
      <c r="AT50" s="38"/>
      <c r="AU50" s="38"/>
      <c r="AV50" s="38"/>
    </row>
    <row r="51" spans="2:48" ht="15" customHeight="1">
      <c r="B51" s="105" t="s">
        <v>33</v>
      </c>
      <c r="C51" s="84">
        <v>218.78299999999999</v>
      </c>
      <c r="D51" s="84">
        <v>218.15299999999999</v>
      </c>
      <c r="E51" s="84">
        <v>192.42599999999999</v>
      </c>
      <c r="F51" s="84">
        <v>3.177</v>
      </c>
      <c r="G51" s="84">
        <v>22.55</v>
      </c>
      <c r="H51" s="84">
        <v>25.727</v>
      </c>
      <c r="I51" s="84">
        <v>193.24299999999999</v>
      </c>
      <c r="J51" s="106"/>
      <c r="K51" s="87">
        <v>4.7523516749412211</v>
      </c>
      <c r="L51" s="87">
        <v>-0.63</v>
      </c>
      <c r="M51" s="87">
        <v>-3.8069999999999999</v>
      </c>
      <c r="N51" s="87">
        <v>14.855</v>
      </c>
      <c r="O51" s="87">
        <v>6.2956483250587807</v>
      </c>
      <c r="P51" s="87"/>
      <c r="Q51" s="87">
        <v>7.9293516749412198</v>
      </c>
      <c r="R51" s="87">
        <v>151.9</v>
      </c>
      <c r="S51" s="87"/>
      <c r="T51" s="85">
        <v>-4.5750000000000002</v>
      </c>
      <c r="U51" s="85">
        <v>-6.99</v>
      </c>
      <c r="V51" s="85">
        <v>19.773</v>
      </c>
      <c r="W51" s="108"/>
      <c r="X51" s="85">
        <v>2.2029999999999998</v>
      </c>
      <c r="Y51" s="106">
        <v>10.76235167494122</v>
      </c>
      <c r="Z51" s="106">
        <v>186.65799999999999</v>
      </c>
      <c r="AA51" s="91"/>
      <c r="AB51" s="85">
        <v>628.4</v>
      </c>
      <c r="AC51" s="85">
        <v>657.61300000000006</v>
      </c>
      <c r="AD51" s="106">
        <v>1.4164821003215025</v>
      </c>
      <c r="AE51" s="95">
        <v>50.109249817916968</v>
      </c>
      <c r="AF51" s="109"/>
      <c r="AG51" s="98"/>
      <c r="AH51" s="38"/>
      <c r="AI51" s="38"/>
      <c r="AJ51" s="99"/>
      <c r="AK51" s="99"/>
      <c r="AL51" s="99"/>
      <c r="AM51" s="103"/>
      <c r="AN51" s="103"/>
      <c r="AO51" s="103"/>
      <c r="AP51" s="103"/>
      <c r="AQ51" s="101"/>
      <c r="AR51" s="38"/>
      <c r="AS51" s="38"/>
      <c r="AT51" s="38"/>
      <c r="AU51" s="38"/>
      <c r="AV51" s="38"/>
    </row>
    <row r="52" spans="2:48">
      <c r="B52" s="105" t="s">
        <v>34</v>
      </c>
      <c r="C52" s="84">
        <v>230.52099999999999</v>
      </c>
      <c r="D52" s="84">
        <v>236.76900000000001</v>
      </c>
      <c r="E52" s="84">
        <v>209.798</v>
      </c>
      <c r="F52" s="84">
        <v>4.726</v>
      </c>
      <c r="G52" s="84">
        <v>22.245000000000001</v>
      </c>
      <c r="H52" s="84">
        <v>26.971</v>
      </c>
      <c r="I52" s="84">
        <v>206.55799999999999</v>
      </c>
      <c r="J52" s="106"/>
      <c r="K52" s="87">
        <v>-2.2217907819486168E-2</v>
      </c>
      <c r="L52" s="87">
        <v>6.2480000000000002</v>
      </c>
      <c r="M52" s="87">
        <v>1.522</v>
      </c>
      <c r="N52" s="87">
        <v>7.5910000000000002</v>
      </c>
      <c r="O52" s="87">
        <v>9.1352179078194879</v>
      </c>
      <c r="P52" s="87"/>
      <c r="Q52" s="87">
        <v>4.7037820921805142</v>
      </c>
      <c r="R52" s="87">
        <v>151.1</v>
      </c>
      <c r="S52" s="87"/>
      <c r="T52" s="85">
        <v>-2.6349999999999998</v>
      </c>
      <c r="U52" s="85">
        <v>-0.85099999999999998</v>
      </c>
      <c r="V52" s="85">
        <v>19.472000000000001</v>
      </c>
      <c r="W52" s="108"/>
      <c r="X52" s="85">
        <v>8.3710000000000004</v>
      </c>
      <c r="Y52" s="106">
        <v>6.8267820921805145</v>
      </c>
      <c r="Z52" s="106">
        <v>188.31899999999999</v>
      </c>
      <c r="AA52" s="91"/>
      <c r="AB52" s="85">
        <v>678.52099999999996</v>
      </c>
      <c r="AC52" s="85">
        <v>696.01</v>
      </c>
      <c r="AD52" s="106">
        <v>-1.0217645762486285</v>
      </c>
      <c r="AE52" s="95">
        <v>54.236465161446944</v>
      </c>
      <c r="AF52" s="109"/>
      <c r="AG52" s="98"/>
      <c r="AH52" s="38"/>
      <c r="AI52" s="38"/>
      <c r="AJ52" s="99"/>
      <c r="AK52" s="99"/>
      <c r="AL52" s="99"/>
      <c r="AM52" s="103"/>
      <c r="AN52" s="103"/>
      <c r="AO52" s="103"/>
      <c r="AP52" s="103"/>
      <c r="AQ52" s="101"/>
      <c r="AR52" s="38"/>
      <c r="AS52" s="38"/>
      <c r="AT52" s="38"/>
      <c r="AU52" s="38"/>
      <c r="AV52" s="38"/>
    </row>
    <row r="53" spans="2:48">
      <c r="B53" s="105" t="s">
        <v>35</v>
      </c>
      <c r="C53" s="84">
        <v>239.79900000000001</v>
      </c>
      <c r="D53" s="84">
        <v>262.83600000000001</v>
      </c>
      <c r="E53" s="84">
        <v>233.92699999999999</v>
      </c>
      <c r="F53" s="84">
        <v>7.5540000000000003</v>
      </c>
      <c r="G53" s="84">
        <v>21.355</v>
      </c>
      <c r="H53" s="84">
        <v>28.908999999999999</v>
      </c>
      <c r="I53" s="84">
        <v>216.75</v>
      </c>
      <c r="J53" s="106"/>
      <c r="K53" s="87">
        <v>5.5804308299560965</v>
      </c>
      <c r="L53" s="87">
        <v>23.036999999999999</v>
      </c>
      <c r="M53" s="87">
        <v>15.483000000000001</v>
      </c>
      <c r="N53" s="87">
        <v>-10.689</v>
      </c>
      <c r="O53" s="87">
        <v>-0.78643082995609481</v>
      </c>
      <c r="P53" s="87"/>
      <c r="Q53" s="87">
        <v>13.134430829956095</v>
      </c>
      <c r="R53" s="87">
        <v>165.8</v>
      </c>
      <c r="S53" s="87"/>
      <c r="T53" s="85">
        <v>13.02</v>
      </c>
      <c r="U53" s="85">
        <v>13.753</v>
      </c>
      <c r="V53" s="85">
        <v>17.536999999999999</v>
      </c>
      <c r="W53" s="108"/>
      <c r="X53" s="85">
        <v>22.914999999999999</v>
      </c>
      <c r="Y53" s="106">
        <v>13.012430829956092</v>
      </c>
      <c r="Z53" s="106">
        <v>204.68299999999999</v>
      </c>
      <c r="AA53" s="91"/>
      <c r="AB53" s="85">
        <v>714.84</v>
      </c>
      <c r="AC53" s="85">
        <v>725</v>
      </c>
      <c r="AD53" s="106">
        <v>-2.3618635752539774</v>
      </c>
      <c r="AE53" s="95">
        <v>57.416848749696534</v>
      </c>
      <c r="AF53" s="109"/>
      <c r="AG53" s="98"/>
      <c r="AH53" s="38"/>
      <c r="AI53" s="38"/>
      <c r="AJ53" s="99"/>
      <c r="AK53" s="99"/>
      <c r="AL53" s="99"/>
      <c r="AM53" s="103"/>
      <c r="AN53" s="103"/>
      <c r="AO53" s="103"/>
      <c r="AP53" s="103"/>
      <c r="AQ53" s="101"/>
      <c r="AR53" s="38"/>
      <c r="AS53" s="38"/>
      <c r="AT53" s="38"/>
      <c r="AU53" s="38"/>
      <c r="AV53" s="38"/>
    </row>
    <row r="54" spans="2:48">
      <c r="B54" s="105" t="s">
        <v>36</v>
      </c>
      <c r="C54" s="84">
        <v>237.07499999999999</v>
      </c>
      <c r="D54" s="84">
        <v>284.19499999999999</v>
      </c>
      <c r="E54" s="84">
        <v>254.85400000000001</v>
      </c>
      <c r="F54" s="84">
        <v>7.85</v>
      </c>
      <c r="G54" s="84">
        <v>21.491</v>
      </c>
      <c r="H54" s="84">
        <v>29.341000000000001</v>
      </c>
      <c r="I54" s="84">
        <v>214.79599999999999</v>
      </c>
      <c r="J54" s="106"/>
      <c r="K54" s="87">
        <v>27.147422041033288</v>
      </c>
      <c r="L54" s="87">
        <v>47.12</v>
      </c>
      <c r="M54" s="87">
        <v>39.270000000000003</v>
      </c>
      <c r="N54" s="87">
        <v>-33.088000000000001</v>
      </c>
      <c r="O54" s="87">
        <v>-20.965422041033289</v>
      </c>
      <c r="P54" s="87"/>
      <c r="Q54" s="87">
        <v>34.997422041033289</v>
      </c>
      <c r="R54" s="87">
        <v>201.9</v>
      </c>
      <c r="S54" s="87"/>
      <c r="T54" s="85">
        <v>36.201000000000001</v>
      </c>
      <c r="U54" s="85">
        <v>36.152999999999999</v>
      </c>
      <c r="V54" s="85">
        <v>18.393999999999998</v>
      </c>
      <c r="W54" s="108"/>
      <c r="X54" s="85">
        <v>46.555999999999997</v>
      </c>
      <c r="Y54" s="106">
        <v>34.433422041033289</v>
      </c>
      <c r="Z54" s="106">
        <v>248.64599999999999</v>
      </c>
      <c r="AA54" s="91"/>
      <c r="AB54" s="85">
        <v>737.12599999999998</v>
      </c>
      <c r="AC54" s="85">
        <v>756.87199999999996</v>
      </c>
      <c r="AD54" s="106">
        <v>-2.3444013260748875</v>
      </c>
      <c r="AE54" s="95">
        <v>58.897790725904343</v>
      </c>
      <c r="AF54" s="109"/>
      <c r="AG54" s="98"/>
      <c r="AH54" s="38"/>
      <c r="AI54" s="38"/>
      <c r="AJ54" s="99"/>
      <c r="AK54" s="99"/>
      <c r="AL54" s="99"/>
      <c r="AM54" s="103"/>
      <c r="AN54" s="103"/>
      <c r="AO54" s="103"/>
      <c r="AP54" s="103"/>
      <c r="AQ54" s="101"/>
      <c r="AR54" s="38"/>
      <c r="AS54" s="38"/>
      <c r="AT54" s="38"/>
      <c r="AU54" s="38"/>
      <c r="AV54" s="38"/>
    </row>
    <row r="55" spans="2:48">
      <c r="B55" s="105" t="s">
        <v>37</v>
      </c>
      <c r="C55" s="84">
        <v>244.852</v>
      </c>
      <c r="D55" s="84">
        <v>296.40800000000002</v>
      </c>
      <c r="E55" s="84">
        <v>268.88900000000001</v>
      </c>
      <c r="F55" s="84">
        <v>5.718</v>
      </c>
      <c r="G55" s="84">
        <v>21.800999999999998</v>
      </c>
      <c r="H55" s="84">
        <v>27.518999999999998</v>
      </c>
      <c r="I55" s="84">
        <v>221.792</v>
      </c>
      <c r="J55" s="106"/>
      <c r="K55" s="87">
        <v>36.009040420178266</v>
      </c>
      <c r="L55" s="87">
        <v>51.555999999999997</v>
      </c>
      <c r="M55" s="87">
        <v>45.838000000000001</v>
      </c>
      <c r="N55" s="87">
        <v>-35.045999999999999</v>
      </c>
      <c r="O55" s="87">
        <v>-25.217040420178268</v>
      </c>
      <c r="P55" s="87"/>
      <c r="Q55" s="87">
        <v>41.727040420178263</v>
      </c>
      <c r="R55" s="87">
        <v>249.8</v>
      </c>
      <c r="S55" s="87"/>
      <c r="T55" s="85">
        <v>49.62</v>
      </c>
      <c r="U55" s="85">
        <v>46.107999999999997</v>
      </c>
      <c r="V55" s="85">
        <v>20.149000000000001</v>
      </c>
      <c r="W55" s="108"/>
      <c r="X55" s="85">
        <v>51.481000000000002</v>
      </c>
      <c r="Y55" s="106">
        <v>41.65204042017826</v>
      </c>
      <c r="Z55" s="106">
        <v>298.71499999999997</v>
      </c>
      <c r="AA55" s="91"/>
      <c r="AB55" s="85">
        <v>780.79</v>
      </c>
      <c r="AC55" s="85">
        <v>800.71299999999997</v>
      </c>
      <c r="AD55" s="106">
        <v>-1.5799355414515333</v>
      </c>
      <c r="AE55" s="95">
        <v>60.354454964797291</v>
      </c>
      <c r="AF55" s="109"/>
      <c r="AG55" s="98"/>
      <c r="AH55" s="38"/>
      <c r="AI55" s="38"/>
      <c r="AJ55" s="99"/>
      <c r="AK55" s="99"/>
      <c r="AL55" s="99"/>
      <c r="AM55" s="103"/>
      <c r="AN55" s="103"/>
      <c r="AO55" s="103"/>
      <c r="AP55" s="103"/>
      <c r="AQ55" s="101"/>
      <c r="AR55" s="38"/>
      <c r="AS55" s="38"/>
      <c r="AT55" s="38"/>
      <c r="AU55" s="38"/>
      <c r="AV55" s="38"/>
    </row>
    <row r="56" spans="2:48" s="122" customFormat="1">
      <c r="B56" s="111" t="s">
        <v>38</v>
      </c>
      <c r="C56" s="84">
        <v>264.67700000000002</v>
      </c>
      <c r="D56" s="84">
        <v>308.48099999999999</v>
      </c>
      <c r="E56" s="84">
        <v>280.56</v>
      </c>
      <c r="F56" s="84">
        <v>6.0960000000000001</v>
      </c>
      <c r="G56" s="84">
        <v>21.824999999999999</v>
      </c>
      <c r="H56" s="84">
        <v>27.920999999999999</v>
      </c>
      <c r="I56" s="84">
        <v>240.98</v>
      </c>
      <c r="J56" s="112"/>
      <c r="K56" s="87">
        <v>30.934935998041695</v>
      </c>
      <c r="L56" s="87">
        <v>43.804000000000002</v>
      </c>
      <c r="M56" s="87">
        <v>37.707999999999998</v>
      </c>
      <c r="N56" s="87">
        <v>-24.414999999999999</v>
      </c>
      <c r="O56" s="87">
        <v>-17.641935998041692</v>
      </c>
      <c r="P56" s="113"/>
      <c r="Q56" s="87">
        <v>37.030935998041691</v>
      </c>
      <c r="R56" s="87">
        <v>290</v>
      </c>
      <c r="S56" s="113"/>
      <c r="T56" s="85">
        <v>39.026000000000003</v>
      </c>
      <c r="U56" s="85">
        <v>36.743000000000002</v>
      </c>
      <c r="V56" s="85">
        <v>22.783000000000001</v>
      </c>
      <c r="W56" s="114"/>
      <c r="X56" s="85">
        <v>45.704000000000001</v>
      </c>
      <c r="Y56" s="106">
        <v>38.93093599804169</v>
      </c>
      <c r="Z56" s="106">
        <v>339.93099999999998</v>
      </c>
      <c r="AA56" s="115"/>
      <c r="AB56" s="85">
        <v>819.02300000000002</v>
      </c>
      <c r="AC56" s="85">
        <v>838.80200000000002</v>
      </c>
      <c r="AD56" s="106">
        <v>-1.0219632191100345</v>
      </c>
      <c r="AE56" s="95">
        <v>61.131342558873513</v>
      </c>
      <c r="AF56" s="116"/>
      <c r="AG56" s="117"/>
      <c r="AH56" s="118"/>
      <c r="AI56" s="118"/>
      <c r="AJ56" s="119"/>
      <c r="AK56" s="119"/>
      <c r="AL56" s="119"/>
      <c r="AM56" s="120"/>
      <c r="AN56" s="120"/>
      <c r="AO56" s="120"/>
      <c r="AP56" s="120"/>
      <c r="AQ56" s="121"/>
      <c r="AR56" s="118"/>
      <c r="AS56" s="118"/>
      <c r="AT56" s="118"/>
      <c r="AU56" s="118"/>
      <c r="AV56" s="118"/>
    </row>
    <row r="57" spans="2:48" s="122" customFormat="1">
      <c r="B57" s="111" t="s">
        <v>39</v>
      </c>
      <c r="C57" s="84">
        <v>287.43400000000003</v>
      </c>
      <c r="D57" s="84">
        <v>322.74400000000003</v>
      </c>
      <c r="E57" s="84">
        <v>294.50599999999997</v>
      </c>
      <c r="F57" s="84">
        <v>5.9829999999999997</v>
      </c>
      <c r="G57" s="84">
        <v>22.254999999999999</v>
      </c>
      <c r="H57" s="84">
        <v>28.238</v>
      </c>
      <c r="I57" s="84">
        <v>260.55799999999999</v>
      </c>
      <c r="J57" s="112"/>
      <c r="K57" s="87">
        <v>17.647560508299005</v>
      </c>
      <c r="L57" s="87">
        <v>35.31</v>
      </c>
      <c r="M57" s="87">
        <v>29.327000000000002</v>
      </c>
      <c r="N57" s="87">
        <v>-12.942</v>
      </c>
      <c r="O57" s="87">
        <v>-1.2625605082990023</v>
      </c>
      <c r="P57" s="113"/>
      <c r="Q57" s="87">
        <v>23.630560508299009</v>
      </c>
      <c r="R57" s="87">
        <v>322.10000000000002</v>
      </c>
      <c r="S57" s="113"/>
      <c r="T57" s="85">
        <v>35.338000000000001</v>
      </c>
      <c r="U57" s="85">
        <v>31.538</v>
      </c>
      <c r="V57" s="85">
        <v>26.126000000000001</v>
      </c>
      <c r="W57" s="114"/>
      <c r="X57" s="85">
        <v>37.137999999999998</v>
      </c>
      <c r="Y57" s="106">
        <v>25.458560508299001</v>
      </c>
      <c r="Z57" s="106">
        <v>377.35500000000002</v>
      </c>
      <c r="AA57" s="115"/>
      <c r="AB57" s="85">
        <v>863.52300000000002</v>
      </c>
      <c r="AC57" s="85">
        <v>893.11300000000006</v>
      </c>
      <c r="AD57" s="106">
        <v>-2.2962820913837589</v>
      </c>
      <c r="AE57" s="95">
        <v>62.952172857489685</v>
      </c>
      <c r="AF57" s="116"/>
      <c r="AG57" s="117"/>
      <c r="AH57" s="118"/>
      <c r="AI57" s="118"/>
      <c r="AJ57" s="119"/>
      <c r="AK57" s="119"/>
      <c r="AL57" s="119"/>
      <c r="AM57" s="120"/>
      <c r="AN57" s="120"/>
      <c r="AO57" s="120"/>
      <c r="AP57" s="120"/>
      <c r="AQ57" s="121"/>
      <c r="AR57" s="118"/>
      <c r="AS57" s="118"/>
      <c r="AT57" s="118"/>
      <c r="AU57" s="118"/>
      <c r="AV57" s="118"/>
    </row>
    <row r="58" spans="2:48" s="122" customFormat="1">
      <c r="B58" s="111" t="s">
        <v>40</v>
      </c>
      <c r="C58" s="84">
        <v>299.60199999999998</v>
      </c>
      <c r="D58" s="84">
        <v>327.30900000000003</v>
      </c>
      <c r="E58" s="84">
        <v>303.709</v>
      </c>
      <c r="F58" s="84">
        <v>1.629</v>
      </c>
      <c r="G58" s="84">
        <v>21.971</v>
      </c>
      <c r="H58" s="84">
        <v>23.6</v>
      </c>
      <c r="I58" s="84">
        <v>273.89299999999997</v>
      </c>
      <c r="J58" s="112"/>
      <c r="K58" s="87">
        <v>21.860497602900619</v>
      </c>
      <c r="L58" s="87">
        <v>27.707000000000001</v>
      </c>
      <c r="M58" s="87">
        <v>26.077999999999999</v>
      </c>
      <c r="N58" s="87">
        <v>-3.927</v>
      </c>
      <c r="O58" s="87">
        <v>0.29050239709938142</v>
      </c>
      <c r="P58" s="113"/>
      <c r="Q58" s="87">
        <v>23.489497602900617</v>
      </c>
      <c r="R58" s="87">
        <v>347</v>
      </c>
      <c r="S58" s="113"/>
      <c r="T58" s="85">
        <v>25.105</v>
      </c>
      <c r="U58" s="85">
        <v>22.620999999999999</v>
      </c>
      <c r="V58" s="85">
        <v>27.565000000000001</v>
      </c>
      <c r="W58" s="114"/>
      <c r="X58" s="85">
        <v>29.617999999999999</v>
      </c>
      <c r="Y58" s="106">
        <v>25.400497602900618</v>
      </c>
      <c r="Z58" s="106">
        <v>401.392</v>
      </c>
      <c r="AA58" s="115"/>
      <c r="AB58" s="85">
        <v>920.41800000000001</v>
      </c>
      <c r="AC58" s="85">
        <v>946.24300000000005</v>
      </c>
      <c r="AD58" s="106">
        <v>2.0808682305499815E-3</v>
      </c>
      <c r="AE58" s="95">
        <v>65.185724690458855</v>
      </c>
      <c r="AF58" s="116"/>
      <c r="AG58" s="117"/>
      <c r="AH58" s="118"/>
      <c r="AI58" s="118"/>
      <c r="AJ58" s="119"/>
      <c r="AK58" s="119"/>
      <c r="AL58" s="119"/>
      <c r="AM58" s="120"/>
      <c r="AN58" s="120"/>
      <c r="AO58" s="120"/>
      <c r="AP58" s="120"/>
      <c r="AQ58" s="121"/>
      <c r="AR58" s="118"/>
      <c r="AS58" s="118"/>
      <c r="AT58" s="118"/>
      <c r="AU58" s="118"/>
      <c r="AV58" s="118"/>
    </row>
    <row r="59" spans="2:48" s="122" customFormat="1">
      <c r="B59" s="111" t="s">
        <v>41</v>
      </c>
      <c r="C59" s="84">
        <v>334.23099999999999</v>
      </c>
      <c r="D59" s="84">
        <v>343.25700000000001</v>
      </c>
      <c r="E59" s="84">
        <v>318.041</v>
      </c>
      <c r="F59" s="84">
        <v>2.6640000000000001</v>
      </c>
      <c r="G59" s="84">
        <v>22.552</v>
      </c>
      <c r="H59" s="84">
        <v>25.216000000000001</v>
      </c>
      <c r="I59" s="84">
        <v>301</v>
      </c>
      <c r="J59" s="112"/>
      <c r="K59" s="87">
        <v>16.845488692781654</v>
      </c>
      <c r="L59" s="87">
        <v>9.0259999999999998</v>
      </c>
      <c r="M59" s="87">
        <v>6.3620000000000001</v>
      </c>
      <c r="N59" s="87">
        <v>16.038</v>
      </c>
      <c r="O59" s="87">
        <v>5.5545113072183474</v>
      </c>
      <c r="P59" s="113"/>
      <c r="Q59" s="87">
        <v>19.509488692781652</v>
      </c>
      <c r="R59" s="87">
        <v>350.1</v>
      </c>
      <c r="S59" s="113"/>
      <c r="T59" s="85">
        <v>3.5430000000000001</v>
      </c>
      <c r="U59" s="85">
        <v>1.19</v>
      </c>
      <c r="V59" s="85">
        <v>29.364999999999998</v>
      </c>
      <c r="W59" s="114"/>
      <c r="X59" s="85">
        <v>10.24</v>
      </c>
      <c r="Y59" s="106">
        <v>20.72348869278165</v>
      </c>
      <c r="Z59" s="106">
        <v>402.733</v>
      </c>
      <c r="AA59" s="115"/>
      <c r="AB59" s="85">
        <v>962.452</v>
      </c>
      <c r="AC59" s="85">
        <v>981.06899999999996</v>
      </c>
      <c r="AD59" s="106">
        <v>2.1776635554191159</v>
      </c>
      <c r="AE59" s="95">
        <v>64.991502791939794</v>
      </c>
      <c r="AF59" s="116"/>
      <c r="AG59" s="117"/>
      <c r="AH59" s="118"/>
      <c r="AI59" s="118"/>
      <c r="AJ59" s="119"/>
      <c r="AK59" s="119"/>
      <c r="AL59" s="119"/>
      <c r="AM59" s="120"/>
      <c r="AN59" s="120"/>
      <c r="AO59" s="120"/>
      <c r="AP59" s="120"/>
      <c r="AQ59" s="121"/>
      <c r="AR59" s="118"/>
      <c r="AS59" s="118"/>
      <c r="AT59" s="118"/>
      <c r="AU59" s="118"/>
      <c r="AV59" s="118"/>
    </row>
    <row r="60" spans="2:48" s="122" customFormat="1">
      <c r="B60" s="111" t="s">
        <v>42</v>
      </c>
      <c r="C60" s="84">
        <v>355.56700000000001</v>
      </c>
      <c r="D60" s="84">
        <v>354.39</v>
      </c>
      <c r="E60" s="84">
        <v>327.76600000000002</v>
      </c>
      <c r="F60" s="84">
        <v>3.488</v>
      </c>
      <c r="G60" s="84">
        <v>23.135999999999999</v>
      </c>
      <c r="H60" s="84">
        <v>26.623999999999999</v>
      </c>
      <c r="I60" s="84">
        <v>321.12700000000001</v>
      </c>
      <c r="J60" s="112"/>
      <c r="K60" s="87">
        <v>7.328183694148521</v>
      </c>
      <c r="L60" s="87">
        <v>-1.177</v>
      </c>
      <c r="M60" s="87">
        <v>-4.665</v>
      </c>
      <c r="N60" s="87">
        <v>25.318999999999999</v>
      </c>
      <c r="O60" s="87">
        <v>13.325816305851479</v>
      </c>
      <c r="P60" s="113"/>
      <c r="Q60" s="87">
        <v>10.816183694148521</v>
      </c>
      <c r="R60" s="87">
        <v>348.9</v>
      </c>
      <c r="S60" s="113"/>
      <c r="T60" s="85">
        <v>-4.5449999999999999</v>
      </c>
      <c r="U60" s="85">
        <v>-6.14</v>
      </c>
      <c r="V60" s="85">
        <v>28.905000000000001</v>
      </c>
      <c r="W60" s="114"/>
      <c r="X60" s="85">
        <v>-0.35699999999999998</v>
      </c>
      <c r="Y60" s="106">
        <v>11.636183694148519</v>
      </c>
      <c r="Z60" s="106">
        <v>403.77199999999999</v>
      </c>
      <c r="AA60" s="115"/>
      <c r="AB60" s="85">
        <v>1009.908</v>
      </c>
      <c r="AC60" s="85">
        <v>1030.2719999999999</v>
      </c>
      <c r="AD60" s="106">
        <v>1.5040387841855107</v>
      </c>
      <c r="AE60" s="95">
        <v>66.035445496479724</v>
      </c>
      <c r="AF60" s="116"/>
      <c r="AG60" s="117"/>
      <c r="AH60" s="118"/>
      <c r="AI60" s="118"/>
      <c r="AJ60" s="119"/>
      <c r="AK60" s="119"/>
      <c r="AL60" s="119"/>
      <c r="AM60" s="120"/>
      <c r="AN60" s="120"/>
      <c r="AO60" s="120"/>
      <c r="AP60" s="120"/>
      <c r="AQ60" s="121"/>
      <c r="AR60" s="118"/>
      <c r="AS60" s="118"/>
      <c r="AT60" s="118"/>
      <c r="AU60" s="118"/>
      <c r="AV60" s="118"/>
    </row>
    <row r="61" spans="2:48" s="122" customFormat="1">
      <c r="B61" s="111" t="s">
        <v>43</v>
      </c>
      <c r="C61" s="84">
        <v>379.625</v>
      </c>
      <c r="D61" s="84">
        <v>368.13200000000001</v>
      </c>
      <c r="E61" s="84">
        <v>339.43099999999998</v>
      </c>
      <c r="F61" s="84">
        <v>4.4400000000000004</v>
      </c>
      <c r="G61" s="84">
        <v>24.260999999999999</v>
      </c>
      <c r="H61" s="84">
        <v>28.701000000000001</v>
      </c>
      <c r="I61" s="84">
        <v>344.28199999999998</v>
      </c>
      <c r="J61" s="112"/>
      <c r="K61" s="87">
        <v>-3.6150826402172416</v>
      </c>
      <c r="L61" s="87">
        <v>-11.493</v>
      </c>
      <c r="M61" s="87">
        <v>-15.933</v>
      </c>
      <c r="N61" s="87">
        <v>32.235999999999997</v>
      </c>
      <c r="O61" s="87">
        <v>19.918082640217246</v>
      </c>
      <c r="P61" s="113"/>
      <c r="Q61" s="87">
        <v>0.82491735978275704</v>
      </c>
      <c r="R61" s="87">
        <v>338.8</v>
      </c>
      <c r="S61" s="113"/>
      <c r="T61" s="85">
        <v>-9.1370000000000005</v>
      </c>
      <c r="U61" s="85">
        <v>-8.0530000000000008</v>
      </c>
      <c r="V61" s="85">
        <v>25.225000000000001</v>
      </c>
      <c r="W61" s="114"/>
      <c r="X61" s="85">
        <v>-10.052</v>
      </c>
      <c r="Y61" s="106">
        <v>2.265917359782756</v>
      </c>
      <c r="Z61" s="106">
        <v>396.66199999999998</v>
      </c>
      <c r="AA61" s="115"/>
      <c r="AB61" s="85">
        <v>1053.356</v>
      </c>
      <c r="AC61" s="85">
        <v>1083.9960000000001</v>
      </c>
      <c r="AD61" s="106">
        <v>1.7371792261445762</v>
      </c>
      <c r="AE61" s="95">
        <v>66.326778344258315</v>
      </c>
      <c r="AF61" s="116"/>
      <c r="AG61" s="117"/>
      <c r="AH61" s="118"/>
      <c r="AI61" s="118"/>
      <c r="AJ61" s="119"/>
      <c r="AK61" s="119"/>
      <c r="AL61" s="119"/>
      <c r="AM61" s="120"/>
      <c r="AN61" s="120"/>
      <c r="AO61" s="120"/>
      <c r="AP61" s="120"/>
      <c r="AQ61" s="121"/>
      <c r="AR61" s="118"/>
      <c r="AS61" s="118"/>
      <c r="AT61" s="118"/>
      <c r="AU61" s="118"/>
      <c r="AV61" s="118"/>
    </row>
    <row r="62" spans="2:48" s="122" customFormat="1">
      <c r="B62" s="111" t="s">
        <v>44</v>
      </c>
      <c r="C62" s="84">
        <v>406.46300000000002</v>
      </c>
      <c r="D62" s="84">
        <v>390.68299999999999</v>
      </c>
      <c r="E62" s="84">
        <v>361.77600000000001</v>
      </c>
      <c r="F62" s="84">
        <v>3.7669999999999999</v>
      </c>
      <c r="G62" s="84">
        <v>25.14</v>
      </c>
      <c r="H62" s="84">
        <v>28.907</v>
      </c>
      <c r="I62" s="84">
        <v>368.43700000000001</v>
      </c>
      <c r="J62" s="112"/>
      <c r="K62" s="87">
        <v>-9.402742496355474</v>
      </c>
      <c r="L62" s="87">
        <v>-15.78</v>
      </c>
      <c r="M62" s="87">
        <v>-19.547000000000001</v>
      </c>
      <c r="N62" s="87">
        <v>36.712000000000003</v>
      </c>
      <c r="O62" s="87">
        <v>26.567742496355482</v>
      </c>
      <c r="P62" s="113"/>
      <c r="Q62" s="87">
        <v>-5.6357424963554772</v>
      </c>
      <c r="R62" s="87">
        <v>307</v>
      </c>
      <c r="S62" s="113"/>
      <c r="T62" s="85">
        <v>-35.569000000000003</v>
      </c>
      <c r="U62" s="85">
        <v>-36.521000000000001</v>
      </c>
      <c r="V62" s="85">
        <v>26.222000000000001</v>
      </c>
      <c r="W62" s="114"/>
      <c r="X62" s="85">
        <v>-15.632999999999999</v>
      </c>
      <c r="Y62" s="106">
        <v>-5.488742496355477</v>
      </c>
      <c r="Z62" s="106">
        <v>385.90300000000002</v>
      </c>
      <c r="AA62" s="115"/>
      <c r="AB62" s="85">
        <v>1107.366</v>
      </c>
      <c r="AC62" s="85">
        <v>1128.587</v>
      </c>
      <c r="AD62" s="106">
        <v>1.1372700772403874</v>
      </c>
      <c r="AE62" s="95">
        <v>67.54066521000243</v>
      </c>
      <c r="AF62" s="116"/>
      <c r="AG62" s="117"/>
      <c r="AH62" s="118"/>
      <c r="AI62" s="118"/>
      <c r="AJ62" s="119"/>
      <c r="AK62" s="119"/>
      <c r="AL62" s="119"/>
      <c r="AM62" s="120"/>
      <c r="AN62" s="120"/>
      <c r="AO62" s="120"/>
      <c r="AP62" s="120"/>
      <c r="AQ62" s="121"/>
      <c r="AR62" s="118"/>
      <c r="AS62" s="118"/>
      <c r="AT62" s="118"/>
      <c r="AU62" s="118"/>
      <c r="AV62" s="118"/>
    </row>
    <row r="63" spans="2:48" s="122" customFormat="1">
      <c r="B63" s="111" t="s">
        <v>45</v>
      </c>
      <c r="C63" s="84">
        <v>411.988</v>
      </c>
      <c r="D63" s="84">
        <v>417.44400000000002</v>
      </c>
      <c r="E63" s="84">
        <v>380.27699999999999</v>
      </c>
      <c r="F63" s="84">
        <v>10.955</v>
      </c>
      <c r="G63" s="84">
        <v>26.212</v>
      </c>
      <c r="H63" s="84">
        <v>37.167000000000002</v>
      </c>
      <c r="I63" s="84">
        <v>374.435</v>
      </c>
      <c r="J63" s="112"/>
      <c r="K63" s="87">
        <v>-0.29996660858589669</v>
      </c>
      <c r="L63" s="87">
        <v>5.4560000000000004</v>
      </c>
      <c r="M63" s="87">
        <v>-5.4989999999999997</v>
      </c>
      <c r="N63" s="87">
        <v>13.992000000000001</v>
      </c>
      <c r="O63" s="87">
        <v>8.7929666085858997</v>
      </c>
      <c r="P63" s="113"/>
      <c r="Q63" s="87">
        <v>10.655033391414102</v>
      </c>
      <c r="R63" s="87">
        <v>314</v>
      </c>
      <c r="S63" s="113"/>
      <c r="T63" s="85">
        <v>2.7709999999999999</v>
      </c>
      <c r="U63" s="85">
        <v>4.0140000000000002</v>
      </c>
      <c r="V63" s="85">
        <v>22.295999999999999</v>
      </c>
      <c r="W63" s="114"/>
      <c r="X63" s="85">
        <v>4.2539999999999996</v>
      </c>
      <c r="Y63" s="106">
        <v>9.4530333914141025</v>
      </c>
      <c r="Z63" s="106">
        <v>383.63900000000001</v>
      </c>
      <c r="AA63" s="115"/>
      <c r="AB63" s="85">
        <v>1147.125</v>
      </c>
      <c r="AC63" s="85">
        <v>1172.0450000000001</v>
      </c>
      <c r="AD63" s="106">
        <v>0.4515378039368585</v>
      </c>
      <c r="AE63" s="95">
        <v>68.536052439912595</v>
      </c>
      <c r="AF63" s="116"/>
      <c r="AG63" s="117"/>
      <c r="AH63" s="118"/>
      <c r="AI63" s="118"/>
      <c r="AJ63" s="119"/>
      <c r="AK63" s="119"/>
      <c r="AL63" s="119"/>
      <c r="AM63" s="120"/>
      <c r="AN63" s="120"/>
      <c r="AO63" s="120"/>
      <c r="AP63" s="120"/>
      <c r="AQ63" s="121"/>
      <c r="AR63" s="118"/>
      <c r="AS63" s="118"/>
      <c r="AT63" s="118"/>
      <c r="AU63" s="118"/>
      <c r="AV63" s="118"/>
    </row>
    <row r="64" spans="2:48" s="122" customFormat="1">
      <c r="B64" s="111" t="s">
        <v>46</v>
      </c>
      <c r="C64" s="84">
        <v>417.71699999999998</v>
      </c>
      <c r="D64" s="84">
        <v>451.78699999999998</v>
      </c>
      <c r="E64" s="84">
        <v>408.63</v>
      </c>
      <c r="F64" s="84">
        <v>15.122999999999999</v>
      </c>
      <c r="G64" s="84">
        <v>28.033999999999999</v>
      </c>
      <c r="H64" s="84">
        <v>43.156999999999996</v>
      </c>
      <c r="I64" s="84">
        <v>380.27800000000002</v>
      </c>
      <c r="J64" s="112"/>
      <c r="K64" s="87">
        <v>17.46273385735957</v>
      </c>
      <c r="L64" s="87">
        <v>34.07</v>
      </c>
      <c r="M64" s="87">
        <v>18.946999999999999</v>
      </c>
      <c r="N64" s="87">
        <v>-14.301</v>
      </c>
      <c r="O64" s="87">
        <v>-12.816733857359569</v>
      </c>
      <c r="P64" s="113"/>
      <c r="Q64" s="87">
        <v>32.585733857359571</v>
      </c>
      <c r="R64" s="87">
        <v>348</v>
      </c>
      <c r="S64" s="113"/>
      <c r="T64" s="85">
        <v>21.751000000000001</v>
      </c>
      <c r="U64" s="85">
        <v>24.535</v>
      </c>
      <c r="V64" s="85">
        <v>20.940999999999999</v>
      </c>
      <c r="W64" s="114"/>
      <c r="X64" s="85">
        <v>28.951000000000001</v>
      </c>
      <c r="Y64" s="106">
        <v>27.466733857359571</v>
      </c>
      <c r="Z64" s="106">
        <v>405.58499999999998</v>
      </c>
      <c r="AA64" s="115"/>
      <c r="AB64" s="85">
        <v>1206.9059999999999</v>
      </c>
      <c r="AC64" s="85">
        <v>1238.502</v>
      </c>
      <c r="AD64" s="106">
        <v>-0.4265772996798205</v>
      </c>
      <c r="AE64" s="95">
        <v>70.065549890750191</v>
      </c>
      <c r="AF64" s="116"/>
      <c r="AG64" s="117"/>
      <c r="AH64" s="118"/>
      <c r="AI64" s="118"/>
      <c r="AJ64" s="119"/>
      <c r="AK64" s="119"/>
      <c r="AL64" s="119"/>
      <c r="AM64" s="120"/>
      <c r="AN64" s="120"/>
      <c r="AO64" s="120"/>
      <c r="AP64" s="120"/>
      <c r="AQ64" s="121"/>
      <c r="AR64" s="118"/>
      <c r="AS64" s="118"/>
      <c r="AT64" s="118"/>
      <c r="AU64" s="118"/>
      <c r="AV64" s="118"/>
    </row>
    <row r="65" spans="1:48" s="122" customFormat="1">
      <c r="B65" s="111" t="s">
        <v>47</v>
      </c>
      <c r="C65" s="84">
        <v>451.964</v>
      </c>
      <c r="D65" s="84">
        <v>493.666</v>
      </c>
      <c r="E65" s="84">
        <v>445.88900000000001</v>
      </c>
      <c r="F65" s="84">
        <v>19.581</v>
      </c>
      <c r="G65" s="84">
        <v>28.196000000000002</v>
      </c>
      <c r="H65" s="84">
        <v>47.777000000000001</v>
      </c>
      <c r="I65" s="84">
        <v>411.89100000000002</v>
      </c>
      <c r="J65" s="112"/>
      <c r="K65" s="87">
        <v>24.044570095932496</v>
      </c>
      <c r="L65" s="87">
        <v>41.701999999999998</v>
      </c>
      <c r="M65" s="87">
        <v>22.120999999999999</v>
      </c>
      <c r="N65" s="87">
        <v>-21.111000000000001</v>
      </c>
      <c r="O65" s="87">
        <v>-23.034570095932498</v>
      </c>
      <c r="P65" s="113"/>
      <c r="Q65" s="87">
        <v>43.625570095932503</v>
      </c>
      <c r="R65" s="87">
        <v>381.3</v>
      </c>
      <c r="S65" s="113"/>
      <c r="T65" s="85">
        <v>39.390999999999998</v>
      </c>
      <c r="U65" s="85">
        <v>38.420999999999999</v>
      </c>
      <c r="V65" s="85">
        <v>22.262</v>
      </c>
      <c r="W65" s="114"/>
      <c r="X65" s="85">
        <v>36.430999999999997</v>
      </c>
      <c r="Y65" s="106">
        <v>38.354570095932488</v>
      </c>
      <c r="Z65" s="106">
        <v>449.245</v>
      </c>
      <c r="AA65" s="115"/>
      <c r="AB65" s="85">
        <v>1270.825</v>
      </c>
      <c r="AC65" s="85">
        <v>1302.4949999999999</v>
      </c>
      <c r="AD65" s="106">
        <v>0.4733586905614402</v>
      </c>
      <c r="AE65" s="95">
        <v>71.570769604272883</v>
      </c>
      <c r="AF65" s="116"/>
      <c r="AG65" s="117"/>
      <c r="AH65" s="118"/>
      <c r="AI65" s="118"/>
      <c r="AJ65" s="119"/>
      <c r="AK65" s="119"/>
      <c r="AL65" s="119"/>
      <c r="AM65" s="120"/>
      <c r="AN65" s="120"/>
      <c r="AO65" s="120"/>
      <c r="AP65" s="120"/>
      <c r="AQ65" s="121"/>
      <c r="AR65" s="118"/>
      <c r="AS65" s="118"/>
      <c r="AT65" s="118"/>
      <c r="AU65" s="118"/>
      <c r="AV65" s="118"/>
    </row>
    <row r="66" spans="1:48" s="122" customFormat="1">
      <c r="B66" s="111" t="s">
        <v>48</v>
      </c>
      <c r="C66" s="84">
        <v>484.44400000000002</v>
      </c>
      <c r="D66" s="84">
        <v>533.50699999999995</v>
      </c>
      <c r="E66" s="84">
        <v>478.92899999999997</v>
      </c>
      <c r="F66" s="84">
        <v>24.927</v>
      </c>
      <c r="G66" s="84">
        <v>29.651</v>
      </c>
      <c r="H66" s="84">
        <v>54.578000000000003</v>
      </c>
      <c r="I66" s="84">
        <v>442.35199999999998</v>
      </c>
      <c r="J66" s="112"/>
      <c r="K66" s="87">
        <v>30.896629027804025</v>
      </c>
      <c r="L66" s="87">
        <v>49.063000000000002</v>
      </c>
      <c r="M66" s="87">
        <v>24.135999999999999</v>
      </c>
      <c r="N66" s="87">
        <v>-27.056999999999999</v>
      </c>
      <c r="O66" s="87">
        <v>-33.817629027804024</v>
      </c>
      <c r="P66" s="113"/>
      <c r="Q66" s="87">
        <v>55.823629027804024</v>
      </c>
      <c r="R66" s="87">
        <v>435.6</v>
      </c>
      <c r="S66" s="113"/>
      <c r="T66" s="85">
        <v>41.110999999999997</v>
      </c>
      <c r="U66" s="85">
        <v>41.018000000000001</v>
      </c>
      <c r="V66" s="85">
        <v>24.805</v>
      </c>
      <c r="W66" s="114"/>
      <c r="X66" s="85">
        <v>42.808</v>
      </c>
      <c r="Y66" s="106">
        <v>49.568629027804029</v>
      </c>
      <c r="Z66" s="106">
        <v>504.23</v>
      </c>
      <c r="AA66" s="115"/>
      <c r="AB66" s="85">
        <v>1334.6279999999999</v>
      </c>
      <c r="AC66" s="85">
        <v>1371.855</v>
      </c>
      <c r="AD66" s="106">
        <v>0.8237671475303614</v>
      </c>
      <c r="AE66" s="95">
        <v>73.610099538722991</v>
      </c>
      <c r="AF66" s="116"/>
      <c r="AG66" s="117"/>
      <c r="AH66" s="118"/>
      <c r="AI66" s="118"/>
      <c r="AJ66" s="119"/>
      <c r="AK66" s="119"/>
      <c r="AL66" s="119"/>
      <c r="AM66" s="120"/>
      <c r="AN66" s="120"/>
      <c r="AO66" s="120"/>
      <c r="AP66" s="120"/>
      <c r="AQ66" s="121"/>
      <c r="AR66" s="118"/>
      <c r="AS66" s="118"/>
      <c r="AT66" s="118"/>
      <c r="AU66" s="118"/>
      <c r="AV66" s="118"/>
    </row>
    <row r="67" spans="1:48" s="122" customFormat="1">
      <c r="B67" s="111" t="s">
        <v>49</v>
      </c>
      <c r="C67" s="84">
        <v>521.57000000000005</v>
      </c>
      <c r="D67" s="84">
        <v>565.74099999999999</v>
      </c>
      <c r="E67" s="84">
        <v>508.31400000000002</v>
      </c>
      <c r="F67" s="84">
        <v>25.526</v>
      </c>
      <c r="G67" s="84">
        <v>31.901</v>
      </c>
      <c r="H67" s="84">
        <v>57.427</v>
      </c>
      <c r="I67" s="84">
        <v>473.334</v>
      </c>
      <c r="J67" s="112"/>
      <c r="K67" s="87">
        <v>23.64717129871978</v>
      </c>
      <c r="L67" s="87">
        <v>44.170999999999999</v>
      </c>
      <c r="M67" s="87">
        <v>18.645</v>
      </c>
      <c r="N67" s="87">
        <v>-21.646999999999998</v>
      </c>
      <c r="O67" s="87">
        <v>-26.649171298719779</v>
      </c>
      <c r="P67" s="113"/>
      <c r="Q67" s="87">
        <v>49.17317129871978</v>
      </c>
      <c r="R67" s="87">
        <v>474.4</v>
      </c>
      <c r="S67" s="113"/>
      <c r="T67" s="85">
        <v>43.04</v>
      </c>
      <c r="U67" s="85">
        <v>41.195</v>
      </c>
      <c r="V67" s="85">
        <v>26.521000000000001</v>
      </c>
      <c r="W67" s="112"/>
      <c r="X67" s="85">
        <v>42.231999999999999</v>
      </c>
      <c r="Y67" s="106">
        <v>47.234171298719779</v>
      </c>
      <c r="Z67" s="106">
        <v>552.59100000000001</v>
      </c>
      <c r="AA67" s="115"/>
      <c r="AB67" s="85">
        <v>1417.614</v>
      </c>
      <c r="AC67" s="85">
        <v>1454.2270000000001</v>
      </c>
      <c r="AD67" s="106">
        <v>0.3762101131283373</v>
      </c>
      <c r="AE67" s="95">
        <v>75.55231852391357</v>
      </c>
      <c r="AF67" s="116"/>
      <c r="AG67" s="117"/>
      <c r="AH67" s="118"/>
      <c r="AI67" s="118"/>
      <c r="AJ67" s="119"/>
      <c r="AK67" s="119"/>
      <c r="AL67" s="119"/>
      <c r="AM67" s="120"/>
      <c r="AN67" s="120"/>
      <c r="AO67" s="120"/>
      <c r="AP67" s="120"/>
      <c r="AQ67" s="121"/>
      <c r="AR67" s="118"/>
      <c r="AS67" s="118"/>
      <c r="AT67" s="118"/>
      <c r="AU67" s="118"/>
      <c r="AV67" s="118"/>
    </row>
    <row r="68" spans="1:48" s="122" customFormat="1">
      <c r="B68" s="111" t="s">
        <v>50</v>
      </c>
      <c r="C68" s="84">
        <v>552.12400000000002</v>
      </c>
      <c r="D68" s="84">
        <v>591.99199999999996</v>
      </c>
      <c r="E68" s="84">
        <v>532.38099999999997</v>
      </c>
      <c r="F68" s="84">
        <v>25.8</v>
      </c>
      <c r="G68" s="84">
        <v>33.811</v>
      </c>
      <c r="H68" s="84">
        <v>59.610999999999997</v>
      </c>
      <c r="I68" s="84">
        <v>502.33800000000002</v>
      </c>
      <c r="J68" s="112"/>
      <c r="K68" s="87">
        <v>18.098508072769267</v>
      </c>
      <c r="L68" s="87">
        <v>39.868000000000002</v>
      </c>
      <c r="M68" s="87">
        <v>14.068</v>
      </c>
      <c r="N68" s="87">
        <v>-14.266999999999999</v>
      </c>
      <c r="O68" s="87">
        <v>-18.297508072769265</v>
      </c>
      <c r="P68" s="113"/>
      <c r="Q68" s="87">
        <v>43.898508072769268</v>
      </c>
      <c r="R68" s="87">
        <v>509.5</v>
      </c>
      <c r="S68" s="113"/>
      <c r="T68" s="85">
        <v>37.442</v>
      </c>
      <c r="U68" s="85">
        <v>35.216000000000001</v>
      </c>
      <c r="V68" s="85">
        <v>28.821000000000002</v>
      </c>
      <c r="W68" s="112"/>
      <c r="X68" s="85">
        <v>38.293999999999997</v>
      </c>
      <c r="Y68" s="106">
        <v>42.32450807276927</v>
      </c>
      <c r="Z68" s="106">
        <v>594.41200000000003</v>
      </c>
      <c r="AA68" s="115"/>
      <c r="AB68" s="85">
        <v>1487.94</v>
      </c>
      <c r="AC68" s="85">
        <v>1524.2270000000001</v>
      </c>
      <c r="AD68" s="106">
        <v>0.3912727557983402</v>
      </c>
      <c r="AE68" s="95">
        <v>77.737314882252974</v>
      </c>
      <c r="AF68" s="116"/>
      <c r="AG68" s="117"/>
      <c r="AH68" s="118"/>
      <c r="AI68" s="118"/>
      <c r="AJ68" s="119"/>
      <c r="AK68" s="119"/>
      <c r="AL68" s="119"/>
      <c r="AM68" s="120"/>
      <c r="AN68" s="120"/>
      <c r="AO68" s="120"/>
      <c r="AP68" s="120"/>
      <c r="AQ68" s="121"/>
      <c r="AR68" s="118"/>
      <c r="AS68" s="118"/>
      <c r="AT68" s="118"/>
      <c r="AU68" s="118"/>
      <c r="AV68" s="118"/>
    </row>
    <row r="69" spans="1:48" s="122" customFormat="1">
      <c r="B69" s="111" t="s">
        <v>51</v>
      </c>
      <c r="C69" s="84">
        <v>583.77499999999998</v>
      </c>
      <c r="D69" s="84">
        <v>628.81899999999996</v>
      </c>
      <c r="E69" s="84">
        <v>565.90599999999995</v>
      </c>
      <c r="F69" s="84">
        <v>26.907</v>
      </c>
      <c r="G69" s="84">
        <v>36.006</v>
      </c>
      <c r="H69" s="84">
        <v>62.912999999999997</v>
      </c>
      <c r="I69" s="84">
        <v>528.96600000000001</v>
      </c>
      <c r="J69" s="112"/>
      <c r="K69" s="87">
        <v>31.106901378762547</v>
      </c>
      <c r="L69" s="87">
        <v>45.043999999999997</v>
      </c>
      <c r="M69" s="87">
        <v>18.137</v>
      </c>
      <c r="N69" s="87">
        <v>-18.492000000000001</v>
      </c>
      <c r="O69" s="87">
        <v>-31.461901378762548</v>
      </c>
      <c r="P69" s="113"/>
      <c r="Q69" s="87">
        <v>58.013901378762554</v>
      </c>
      <c r="R69" s="87">
        <v>543.5</v>
      </c>
      <c r="S69" s="113"/>
      <c r="T69" s="85">
        <v>33.262999999999998</v>
      </c>
      <c r="U69" s="85">
        <v>27.995000000000001</v>
      </c>
      <c r="V69" s="85">
        <v>31.472999999999999</v>
      </c>
      <c r="W69" s="112"/>
      <c r="X69" s="85">
        <v>45.298999999999999</v>
      </c>
      <c r="Y69" s="106">
        <v>58.26890137876255</v>
      </c>
      <c r="Z69" s="106">
        <v>637.09799999999996</v>
      </c>
      <c r="AA69" s="115"/>
      <c r="AB69" s="85">
        <v>1566.5</v>
      </c>
      <c r="AC69" s="85">
        <v>1590.7860000000001</v>
      </c>
      <c r="AD69" s="106">
        <v>1.4993991490387941</v>
      </c>
      <c r="AE69" s="95">
        <v>79.898033503277503</v>
      </c>
      <c r="AF69" s="116"/>
      <c r="AG69" s="117"/>
      <c r="AH69" s="118"/>
      <c r="AI69" s="118"/>
      <c r="AJ69" s="119"/>
      <c r="AK69" s="119"/>
      <c r="AL69" s="119"/>
      <c r="AM69" s="120"/>
      <c r="AN69" s="120"/>
      <c r="AO69" s="120"/>
      <c r="AP69" s="120"/>
      <c r="AQ69" s="121"/>
      <c r="AR69" s="118"/>
      <c r="AS69" s="118"/>
      <c r="AT69" s="118"/>
      <c r="AU69" s="118"/>
      <c r="AV69" s="118"/>
    </row>
    <row r="70" spans="1:48" s="122" customFormat="1">
      <c r="B70" s="111" t="s">
        <v>52</v>
      </c>
      <c r="C70" s="84">
        <v>569.15</v>
      </c>
      <c r="D70" s="84">
        <v>686.41300000000001</v>
      </c>
      <c r="E70" s="84">
        <v>600.43499999999995</v>
      </c>
      <c r="F70" s="84">
        <v>46.640999999999998</v>
      </c>
      <c r="G70" s="84">
        <v>39.337000000000003</v>
      </c>
      <c r="H70" s="84">
        <v>85.977999999999994</v>
      </c>
      <c r="I70" s="84">
        <v>510.33199999999999</v>
      </c>
      <c r="J70" s="113"/>
      <c r="K70" s="87">
        <v>65.372220102379998</v>
      </c>
      <c r="L70" s="87">
        <v>117.26300000000001</v>
      </c>
      <c r="M70" s="87">
        <v>70.622</v>
      </c>
      <c r="N70" s="87">
        <v>-87.097999999999999</v>
      </c>
      <c r="O70" s="87">
        <v>-81.848220102379983</v>
      </c>
      <c r="P70" s="113"/>
      <c r="Q70" s="87">
        <v>112.01322010237999</v>
      </c>
      <c r="R70" s="87">
        <v>755.6</v>
      </c>
      <c r="S70" s="113"/>
      <c r="T70" s="85">
        <v>163.82900000000001</v>
      </c>
      <c r="U70" s="85">
        <v>173.999</v>
      </c>
      <c r="V70" s="85">
        <v>31.773</v>
      </c>
      <c r="W70" s="112"/>
      <c r="X70" s="85">
        <v>107.34699999999999</v>
      </c>
      <c r="Y70" s="106">
        <v>102.09722010238002</v>
      </c>
      <c r="Z70" s="106">
        <v>820.94200000000001</v>
      </c>
      <c r="AA70" s="115"/>
      <c r="AB70" s="85">
        <v>1572.8219999999999</v>
      </c>
      <c r="AC70" s="85">
        <v>1551.2670000000001</v>
      </c>
      <c r="AD70" s="106">
        <v>-1.2673215194597987</v>
      </c>
      <c r="AE70" s="95">
        <v>82.058752124302018</v>
      </c>
      <c r="AF70" s="116"/>
      <c r="AG70" s="117"/>
      <c r="AH70" s="123"/>
      <c r="AI70" s="118"/>
      <c r="AJ70" s="119"/>
      <c r="AK70" s="119"/>
      <c r="AL70" s="119"/>
      <c r="AM70" s="120"/>
      <c r="AN70" s="120"/>
      <c r="AO70" s="120"/>
      <c r="AP70" s="120"/>
      <c r="AQ70" s="121"/>
      <c r="AR70" s="118"/>
      <c r="AS70" s="118"/>
      <c r="AT70" s="118"/>
      <c r="AU70" s="118"/>
      <c r="AV70" s="118"/>
    </row>
    <row r="71" spans="1:48" s="122" customFormat="1">
      <c r="B71" s="111" t="s">
        <v>53</v>
      </c>
      <c r="C71" s="84">
        <v>563.99400000000003</v>
      </c>
      <c r="D71" s="84">
        <v>721.73900000000003</v>
      </c>
      <c r="E71" s="84">
        <v>634.80899999999997</v>
      </c>
      <c r="F71" s="84">
        <v>45.795000000000002</v>
      </c>
      <c r="G71" s="84">
        <v>41.134999999999998</v>
      </c>
      <c r="H71" s="84">
        <v>86.93</v>
      </c>
      <c r="I71" s="84">
        <v>504.21600000000001</v>
      </c>
      <c r="J71" s="113"/>
      <c r="K71" s="87">
        <v>79.819368423716227</v>
      </c>
      <c r="L71" s="87">
        <v>157.745</v>
      </c>
      <c r="M71" s="87">
        <v>111.95</v>
      </c>
      <c r="N71" s="87">
        <v>-130.03100000000001</v>
      </c>
      <c r="O71" s="87">
        <v>-97.90036842371623</v>
      </c>
      <c r="P71" s="113"/>
      <c r="Q71" s="87">
        <v>125.61436842371623</v>
      </c>
      <c r="R71" s="87">
        <v>995.3</v>
      </c>
      <c r="S71" s="113"/>
      <c r="T71" s="85">
        <v>198.59200000000001</v>
      </c>
      <c r="U71" s="85">
        <v>201.46700000000001</v>
      </c>
      <c r="V71" s="85">
        <v>26.204999999999998</v>
      </c>
      <c r="W71" s="112"/>
      <c r="X71" s="85">
        <v>156.02199999999999</v>
      </c>
      <c r="Y71" s="106">
        <v>123.89136842371623</v>
      </c>
      <c r="Z71" s="106">
        <v>1075.3399999999999</v>
      </c>
      <c r="AA71" s="115"/>
      <c r="AB71" s="85">
        <v>1559.454</v>
      </c>
      <c r="AC71" s="85">
        <v>1589.742</v>
      </c>
      <c r="AD71" s="106">
        <v>-3.6138253966668401</v>
      </c>
      <c r="AE71" s="95">
        <v>83.369749939305663</v>
      </c>
      <c r="AF71" s="124"/>
      <c r="AG71" s="117"/>
      <c r="AH71" s="118"/>
      <c r="AI71" s="118"/>
      <c r="AJ71" s="119"/>
      <c r="AK71" s="119"/>
      <c r="AL71" s="119"/>
      <c r="AM71" s="120"/>
      <c r="AN71" s="120"/>
      <c r="AO71" s="120"/>
      <c r="AP71" s="120"/>
      <c r="AQ71" s="121"/>
      <c r="AR71" s="118"/>
      <c r="AS71" s="118"/>
      <c r="AT71" s="118"/>
      <c r="AU71" s="118"/>
      <c r="AV71" s="118"/>
    </row>
    <row r="72" spans="1:48" s="122" customFormat="1">
      <c r="B72" s="125" t="s">
        <v>54</v>
      </c>
      <c r="C72" s="126">
        <v>603.80499999999995</v>
      </c>
      <c r="D72" s="84">
        <v>743.70899999999995</v>
      </c>
      <c r="E72" s="84">
        <v>662.72799999999995</v>
      </c>
      <c r="F72" s="84">
        <v>39.408000000000001</v>
      </c>
      <c r="G72" s="84">
        <v>41.573</v>
      </c>
      <c r="H72" s="84">
        <v>80.980999999999995</v>
      </c>
      <c r="I72" s="84">
        <v>541.24199999999996</v>
      </c>
      <c r="J72" s="113"/>
      <c r="K72" s="87">
        <v>75.421350564038491</v>
      </c>
      <c r="L72" s="87">
        <v>139.904</v>
      </c>
      <c r="M72" s="87">
        <v>100.496</v>
      </c>
      <c r="N72" s="87">
        <v>-100.55200000000001</v>
      </c>
      <c r="O72" s="87">
        <v>-75.477350564038517</v>
      </c>
      <c r="P72" s="113"/>
      <c r="Q72" s="87">
        <v>114.82935056403851</v>
      </c>
      <c r="R72" s="87">
        <v>1138.5999999999999</v>
      </c>
      <c r="S72" s="113"/>
      <c r="T72" s="85">
        <v>134.01300000000001</v>
      </c>
      <c r="U72" s="85">
        <v>129.459</v>
      </c>
      <c r="V72" s="85">
        <v>39.125</v>
      </c>
      <c r="W72" s="112"/>
      <c r="X72" s="85">
        <v>142.31700000000001</v>
      </c>
      <c r="Y72" s="106">
        <v>117.24235056403853</v>
      </c>
      <c r="Z72" s="106">
        <v>1213.085</v>
      </c>
      <c r="AA72" s="115"/>
      <c r="AB72" s="85">
        <v>1624.5809999999999</v>
      </c>
      <c r="AC72" s="85">
        <v>1646.136</v>
      </c>
      <c r="AD72" s="106">
        <v>-1.6413764881500725</v>
      </c>
      <c r="AE72" s="95">
        <v>84.899247390143245</v>
      </c>
      <c r="AF72" s="116"/>
      <c r="AG72" s="127"/>
      <c r="AH72" s="118"/>
      <c r="AI72" s="118"/>
      <c r="AJ72" s="119"/>
      <c r="AK72" s="119"/>
      <c r="AL72" s="119"/>
      <c r="AM72" s="120"/>
      <c r="AN72" s="120"/>
      <c r="AO72" s="120"/>
      <c r="AP72" s="120"/>
      <c r="AQ72" s="121"/>
      <c r="AR72" s="118"/>
      <c r="AS72" s="118"/>
      <c r="AT72" s="118"/>
      <c r="AU72" s="118"/>
      <c r="AV72" s="118"/>
    </row>
    <row r="73" spans="1:48" s="122" customFormat="1">
      <c r="B73" s="125" t="s">
        <v>55</v>
      </c>
      <c r="C73" s="126">
        <v>624.63699999999994</v>
      </c>
      <c r="D73" s="84">
        <v>746.22</v>
      </c>
      <c r="E73" s="84">
        <v>671.4</v>
      </c>
      <c r="F73" s="84">
        <v>31.928999999999998</v>
      </c>
      <c r="G73" s="84">
        <v>42.890999999999998</v>
      </c>
      <c r="H73" s="84">
        <v>74.819999999999993</v>
      </c>
      <c r="I73" s="84">
        <v>559.72900000000004</v>
      </c>
      <c r="J73" s="113"/>
      <c r="K73" s="87">
        <v>70.729208964707325</v>
      </c>
      <c r="L73" s="87">
        <v>121.583</v>
      </c>
      <c r="M73" s="87">
        <v>89.653999999999996</v>
      </c>
      <c r="N73" s="87">
        <v>-80.866</v>
      </c>
      <c r="O73" s="87">
        <v>-61.941208964707336</v>
      </c>
      <c r="P73" s="113"/>
      <c r="Q73" s="87">
        <v>102.65820896470733</v>
      </c>
      <c r="R73" s="87">
        <v>1235</v>
      </c>
      <c r="S73" s="113"/>
      <c r="T73" s="85">
        <v>117.672</v>
      </c>
      <c r="U73" s="85">
        <v>108.312</v>
      </c>
      <c r="V73" s="85">
        <v>41.162999999999997</v>
      </c>
      <c r="W73" s="112"/>
      <c r="X73" s="85">
        <v>124.94499999999999</v>
      </c>
      <c r="Y73" s="106">
        <v>106.02020896470735</v>
      </c>
      <c r="Z73" s="106">
        <v>1348.5450000000001</v>
      </c>
      <c r="AA73" s="115"/>
      <c r="AB73" s="85">
        <v>1670.1410000000001</v>
      </c>
      <c r="AC73" s="85">
        <v>1697.0809999999999</v>
      </c>
      <c r="AD73" s="106">
        <v>-1.6097001027699775</v>
      </c>
      <c r="AE73" s="95">
        <v>86.185967467832</v>
      </c>
      <c r="AF73" s="124"/>
      <c r="AG73" s="128"/>
      <c r="AH73" s="118"/>
      <c r="AI73" s="118"/>
      <c r="AJ73" s="129"/>
      <c r="AK73" s="129"/>
      <c r="AL73" s="129"/>
      <c r="AM73" s="130"/>
      <c r="AN73" s="130"/>
      <c r="AO73" s="130"/>
      <c r="AP73" s="130"/>
      <c r="AQ73" s="121"/>
      <c r="AR73" s="118"/>
      <c r="AS73" s="118"/>
      <c r="AT73" s="118"/>
      <c r="AU73" s="118"/>
      <c r="AV73" s="118"/>
    </row>
    <row r="74" spans="1:48" s="122" customFormat="1">
      <c r="A74" s="131"/>
      <c r="B74" s="125" t="s">
        <v>56</v>
      </c>
      <c r="C74" s="126">
        <v>636.49699999999996</v>
      </c>
      <c r="D74" s="84">
        <v>761.40200000000004</v>
      </c>
      <c r="E74" s="84">
        <v>683</v>
      </c>
      <c r="F74" s="84">
        <v>34.383000000000003</v>
      </c>
      <c r="G74" s="84">
        <v>44.018999999999998</v>
      </c>
      <c r="H74" s="84">
        <v>78.402000000000001</v>
      </c>
      <c r="I74" s="84">
        <v>566.13300000000004</v>
      </c>
      <c r="J74" s="113"/>
      <c r="K74" s="87">
        <v>71.299325976284436</v>
      </c>
      <c r="L74" s="87">
        <v>124.905</v>
      </c>
      <c r="M74" s="87">
        <v>90.522000000000006</v>
      </c>
      <c r="N74" s="87">
        <v>-88.463999999999999</v>
      </c>
      <c r="O74" s="87">
        <v>-69.241325976284443</v>
      </c>
      <c r="P74" s="132"/>
      <c r="Q74" s="87">
        <v>105.68232597628445</v>
      </c>
      <c r="R74" s="87">
        <v>1341.3</v>
      </c>
      <c r="S74" s="113"/>
      <c r="T74" s="85">
        <v>95.861999999999995</v>
      </c>
      <c r="U74" s="85">
        <v>87.004000000000005</v>
      </c>
      <c r="V74" s="85">
        <v>37.003</v>
      </c>
      <c r="W74" s="112"/>
      <c r="X74" s="85">
        <v>126.501</v>
      </c>
      <c r="Y74" s="106">
        <v>107.27832597628444</v>
      </c>
      <c r="Z74" s="106">
        <v>1424.2339999999999</v>
      </c>
      <c r="AA74" s="133"/>
      <c r="AB74" s="85">
        <v>1724.15</v>
      </c>
      <c r="AC74" s="85">
        <v>1760.3440000000001</v>
      </c>
      <c r="AD74" s="106">
        <v>-1.5859345369409681</v>
      </c>
      <c r="AE74" s="95">
        <v>87.933964554503518</v>
      </c>
      <c r="AF74" s="124"/>
      <c r="AG74" s="134"/>
      <c r="AH74" s="118"/>
      <c r="AI74" s="118"/>
      <c r="AJ74" s="135"/>
      <c r="AK74" s="136"/>
      <c r="AL74" s="136"/>
      <c r="AM74" s="137"/>
      <c r="AN74" s="137"/>
      <c r="AO74" s="137"/>
      <c r="AP74" s="137"/>
      <c r="AQ74" s="124"/>
      <c r="AR74" s="118"/>
      <c r="AS74" s="118"/>
      <c r="AT74" s="118"/>
      <c r="AU74" s="118"/>
      <c r="AV74" s="118"/>
    </row>
    <row r="75" spans="1:48" s="122" customFormat="1">
      <c r="B75" s="125" t="s">
        <v>57</v>
      </c>
      <c r="C75" s="126">
        <v>663.29499999999996</v>
      </c>
      <c r="D75" s="84">
        <v>768.22400000000005</v>
      </c>
      <c r="E75" s="84">
        <v>693.63699999999994</v>
      </c>
      <c r="F75" s="84">
        <v>29.385999999999999</v>
      </c>
      <c r="G75" s="84">
        <v>45.201000000000001</v>
      </c>
      <c r="H75" s="84">
        <v>74.587000000000003</v>
      </c>
      <c r="I75" s="84">
        <v>589.73299999999995</v>
      </c>
      <c r="J75" s="113"/>
      <c r="K75" s="87">
        <v>56.496017296758517</v>
      </c>
      <c r="L75" s="87">
        <v>104.929</v>
      </c>
      <c r="M75" s="87">
        <v>75.543000000000006</v>
      </c>
      <c r="N75" s="87">
        <v>-69.63</v>
      </c>
      <c r="O75" s="87">
        <v>-50.583017296758541</v>
      </c>
      <c r="P75" s="113"/>
      <c r="Q75" s="87">
        <v>85.882017296758519</v>
      </c>
      <c r="R75" s="87">
        <v>1441.1</v>
      </c>
      <c r="S75" s="113"/>
      <c r="T75" s="85">
        <v>78.433000000000007</v>
      </c>
      <c r="U75" s="85">
        <v>64.668000000000006</v>
      </c>
      <c r="V75" s="85">
        <v>36.295000000000002</v>
      </c>
      <c r="W75" s="112"/>
      <c r="X75" s="85">
        <v>103.402</v>
      </c>
      <c r="Y75" s="106">
        <v>84.355017296758518</v>
      </c>
      <c r="Z75" s="106">
        <v>1520.924</v>
      </c>
      <c r="AA75" s="138"/>
      <c r="AB75" s="85">
        <v>1805.768</v>
      </c>
      <c r="AC75" s="85">
        <v>1847.5989999999999</v>
      </c>
      <c r="AD75" s="139">
        <v>-1.4751975923192617</v>
      </c>
      <c r="AE75" s="95">
        <v>89.53629521728574</v>
      </c>
      <c r="AF75" s="116"/>
      <c r="AG75" s="134"/>
      <c r="AH75" s="118"/>
      <c r="AI75" s="118"/>
      <c r="AJ75" s="135"/>
      <c r="AK75" s="136"/>
      <c r="AL75" s="136"/>
      <c r="AM75" s="137"/>
      <c r="AN75" s="137"/>
      <c r="AO75" s="137"/>
      <c r="AP75" s="137"/>
      <c r="AQ75" s="124"/>
      <c r="AR75" s="118"/>
      <c r="AS75" s="118"/>
      <c r="AT75" s="118"/>
      <c r="AU75" s="118"/>
      <c r="AV75" s="118"/>
    </row>
    <row r="76" spans="1:48" s="122" customFormat="1">
      <c r="B76" s="125" t="s">
        <v>58</v>
      </c>
      <c r="C76" s="140">
        <v>690.09199999999998</v>
      </c>
      <c r="D76" s="87">
        <v>786.49800000000005</v>
      </c>
      <c r="E76" s="87">
        <v>704.02200000000005</v>
      </c>
      <c r="F76" s="84">
        <v>36.201000000000001</v>
      </c>
      <c r="G76" s="87">
        <v>46.274999999999999</v>
      </c>
      <c r="H76" s="87">
        <v>82.475999999999999</v>
      </c>
      <c r="I76" s="132">
        <v>611.93299999999999</v>
      </c>
      <c r="J76" s="132"/>
      <c r="K76" s="84">
        <v>49.546511715545016</v>
      </c>
      <c r="L76" s="84">
        <v>96.406000000000006</v>
      </c>
      <c r="M76" s="84">
        <v>60.204999999999998</v>
      </c>
      <c r="N76" s="132">
        <v>-64.555999999999997</v>
      </c>
      <c r="O76" s="132">
        <v>-53.897511715545015</v>
      </c>
      <c r="P76" s="132"/>
      <c r="Q76" s="84">
        <v>85.747511715545031</v>
      </c>
      <c r="R76" s="84">
        <v>1526.1</v>
      </c>
      <c r="S76" s="113"/>
      <c r="T76" s="84">
        <v>84.54</v>
      </c>
      <c r="U76" s="84">
        <v>78.201999999999998</v>
      </c>
      <c r="V76" s="132">
        <v>33.04</v>
      </c>
      <c r="W76" s="112"/>
      <c r="X76" s="84">
        <v>94.12</v>
      </c>
      <c r="Y76" s="84">
        <v>83.461511715545029</v>
      </c>
      <c r="Z76" s="84">
        <v>1602.59</v>
      </c>
      <c r="AA76" s="138"/>
      <c r="AB76" s="141">
        <v>1873.8330000000001</v>
      </c>
      <c r="AC76" s="113">
        <v>1903.741</v>
      </c>
      <c r="AD76" s="142">
        <v>-0.54753443070308094</v>
      </c>
      <c r="AE76" s="95">
        <v>90.774459820344745</v>
      </c>
      <c r="AF76" s="124"/>
      <c r="AG76" s="134"/>
      <c r="AH76" s="118"/>
      <c r="AI76" s="118"/>
      <c r="AJ76" s="135"/>
      <c r="AK76" s="136"/>
      <c r="AL76" s="136"/>
      <c r="AM76" s="137"/>
      <c r="AN76" s="137"/>
      <c r="AO76" s="137"/>
      <c r="AP76" s="137"/>
      <c r="AQ76" s="124"/>
      <c r="AR76" s="118"/>
      <c r="AS76" s="118"/>
      <c r="AT76" s="118"/>
      <c r="AU76" s="118"/>
      <c r="AV76" s="118"/>
    </row>
    <row r="77" spans="1:48" s="122" customFormat="1">
      <c r="B77" s="125" t="s">
        <v>59</v>
      </c>
      <c r="C77" s="140">
        <v>714.36400000000003</v>
      </c>
      <c r="D77" s="87">
        <v>794.70500000000004</v>
      </c>
      <c r="E77" s="87">
        <v>714.726</v>
      </c>
      <c r="F77" s="113">
        <v>32.764000000000003</v>
      </c>
      <c r="G77" s="87">
        <v>47.215000000000003</v>
      </c>
      <c r="H77" s="87">
        <v>79.978999999999999</v>
      </c>
      <c r="I77" s="132">
        <v>634.71</v>
      </c>
      <c r="J77" s="113"/>
      <c r="K77" s="113">
        <v>42.582871930515061</v>
      </c>
      <c r="L77" s="113">
        <v>80.340999999999994</v>
      </c>
      <c r="M77" s="113">
        <v>47.576999999999998</v>
      </c>
      <c r="N77" s="132">
        <v>-47.497999999999998</v>
      </c>
      <c r="O77" s="113">
        <v>-42.503871930515061</v>
      </c>
      <c r="P77" s="113"/>
      <c r="Q77" s="113">
        <v>75.34687193051505</v>
      </c>
      <c r="R77" s="113">
        <v>1574.6</v>
      </c>
      <c r="S77" s="113"/>
      <c r="T77" s="113">
        <v>60.747999999999998</v>
      </c>
      <c r="U77" s="113">
        <v>50.164999999999999</v>
      </c>
      <c r="V77" s="132">
        <v>33.509</v>
      </c>
      <c r="W77" s="112"/>
      <c r="X77" s="113">
        <v>82.856999999999999</v>
      </c>
      <c r="Y77" s="113">
        <v>77.862871930515041</v>
      </c>
      <c r="Z77" s="143">
        <v>1650.8879999999999</v>
      </c>
      <c r="AA77" s="138"/>
      <c r="AB77" s="141">
        <v>1936.7950000000001</v>
      </c>
      <c r="AC77" s="112">
        <v>1972.758</v>
      </c>
      <c r="AD77" s="144">
        <v>-0.29669677731072852</v>
      </c>
      <c r="AE77" s="95">
        <v>91.502791939791209</v>
      </c>
      <c r="AF77" s="124"/>
      <c r="AG77" s="134"/>
      <c r="AH77" s="118"/>
      <c r="AI77" s="118"/>
      <c r="AJ77" s="135"/>
      <c r="AK77" s="136"/>
      <c r="AL77" s="136"/>
      <c r="AM77" s="137"/>
      <c r="AN77" s="137"/>
      <c r="AO77" s="137"/>
      <c r="AP77" s="137"/>
      <c r="AQ77" s="124"/>
      <c r="AR77" s="118"/>
      <c r="AS77" s="118"/>
      <c r="AT77" s="118"/>
      <c r="AU77" s="118"/>
      <c r="AV77" s="118"/>
    </row>
    <row r="78" spans="1:48" s="122" customFormat="1">
      <c r="B78" s="145" t="s">
        <v>60</v>
      </c>
      <c r="C78" s="140">
        <v>760.45699999999999</v>
      </c>
      <c r="D78" s="87">
        <v>813.78599999999994</v>
      </c>
      <c r="E78" s="87">
        <v>725.14499999999998</v>
      </c>
      <c r="F78" s="113">
        <v>39.911999999999999</v>
      </c>
      <c r="G78" s="87">
        <v>48.728999999999999</v>
      </c>
      <c r="H78" s="87">
        <v>88.641000000000005</v>
      </c>
      <c r="I78" s="132">
        <v>677.19100000000003</v>
      </c>
      <c r="J78" s="146"/>
      <c r="K78" s="113">
        <v>9.9071110864967054</v>
      </c>
      <c r="L78" s="113">
        <v>53.329000000000001</v>
      </c>
      <c r="M78" s="113">
        <v>13.417</v>
      </c>
      <c r="N78" s="132">
        <v>-21.074000000000002</v>
      </c>
      <c r="O78" s="113">
        <v>-17.564111086496705</v>
      </c>
      <c r="P78" s="146"/>
      <c r="Q78" s="113">
        <v>49.819111086496711</v>
      </c>
      <c r="R78" s="113">
        <v>1692.3</v>
      </c>
      <c r="S78" s="113"/>
      <c r="T78" s="113">
        <v>66.960999999999999</v>
      </c>
      <c r="U78" s="113">
        <v>100.535</v>
      </c>
      <c r="V78" s="132">
        <v>35.6</v>
      </c>
      <c r="W78" s="112"/>
      <c r="X78" s="113">
        <v>54.841999999999999</v>
      </c>
      <c r="Y78" s="113">
        <v>51.332111086496703</v>
      </c>
      <c r="Z78" s="143">
        <v>1719.5809999999999</v>
      </c>
      <c r="AA78" s="147"/>
      <c r="AB78" s="141">
        <v>2016.681</v>
      </c>
      <c r="AC78" s="112">
        <v>2050.6759999999999</v>
      </c>
      <c r="AD78" s="144">
        <v>-0.2294069717893592</v>
      </c>
      <c r="AE78" s="95">
        <v>93.760621510075254</v>
      </c>
      <c r="AF78" s="124"/>
      <c r="AG78" s="134"/>
      <c r="AH78" s="118"/>
      <c r="AI78" s="118"/>
      <c r="AJ78" s="135"/>
      <c r="AK78" s="136"/>
      <c r="AL78" s="136"/>
      <c r="AM78" s="137"/>
      <c r="AN78" s="137"/>
      <c r="AO78" s="137"/>
      <c r="AP78" s="137"/>
      <c r="AQ78" s="124"/>
      <c r="AR78" s="118"/>
      <c r="AS78" s="118"/>
      <c r="AT78" s="118"/>
      <c r="AU78" s="118"/>
      <c r="AV78" s="118"/>
    </row>
    <row r="79" spans="1:48" s="122" customFormat="1">
      <c r="B79" s="125" t="s">
        <v>61</v>
      </c>
      <c r="C79" s="140">
        <v>782.44100000000003</v>
      </c>
      <c r="D79" s="87">
        <v>836.84299999999996</v>
      </c>
      <c r="E79" s="87">
        <v>742.15700000000004</v>
      </c>
      <c r="F79" s="113">
        <v>45.305999999999997</v>
      </c>
      <c r="G79" s="87">
        <v>49.38</v>
      </c>
      <c r="H79" s="87">
        <v>94.686000000000007</v>
      </c>
      <c r="I79" s="132">
        <v>700.31100000000004</v>
      </c>
      <c r="J79" s="146"/>
      <c r="K79" s="113">
        <v>8.9274019018873059</v>
      </c>
      <c r="L79" s="113">
        <v>54.402000000000001</v>
      </c>
      <c r="M79" s="113">
        <v>9.0960000000000001</v>
      </c>
      <c r="N79" s="132">
        <v>-17.579000000000001</v>
      </c>
      <c r="O79" s="113">
        <v>-17.410401901887308</v>
      </c>
      <c r="P79" s="113"/>
      <c r="Q79" s="113">
        <v>54.233401901887305</v>
      </c>
      <c r="R79" s="113">
        <v>1742</v>
      </c>
      <c r="S79" s="113"/>
      <c r="T79" s="113">
        <v>38.615000000000002</v>
      </c>
      <c r="U79" s="113">
        <v>80.382000000000005</v>
      </c>
      <c r="V79" s="132">
        <v>41.588000000000001</v>
      </c>
      <c r="W79" s="112"/>
      <c r="X79" s="113">
        <v>55.665999999999997</v>
      </c>
      <c r="Y79" s="113">
        <v>55.497401901887308</v>
      </c>
      <c r="Z79" s="143">
        <v>1763.405</v>
      </c>
      <c r="AA79" s="147"/>
      <c r="AB79" s="141">
        <v>2082.4830000000002</v>
      </c>
      <c r="AC79" s="112">
        <v>2122.627</v>
      </c>
      <c r="AD79" s="144">
        <v>7.5570762359447485E-2</v>
      </c>
      <c r="AE79" s="95">
        <v>95.435785384802159</v>
      </c>
      <c r="AF79" s="116"/>
      <c r="AG79" s="134"/>
      <c r="AH79" s="118"/>
      <c r="AI79" s="118"/>
      <c r="AJ79" s="135"/>
      <c r="AK79" s="136"/>
      <c r="AL79" s="136"/>
      <c r="AM79" s="137"/>
      <c r="AN79" s="137"/>
      <c r="AO79" s="137"/>
      <c r="AP79" s="137"/>
      <c r="AQ79" s="124"/>
      <c r="AR79" s="118"/>
      <c r="AS79" s="118"/>
      <c r="AT79" s="118"/>
      <c r="AU79" s="118"/>
      <c r="AV79" s="118"/>
    </row>
    <row r="80" spans="1:48" s="122" customFormat="1">
      <c r="B80" s="125" t="s">
        <v>172</v>
      </c>
      <c r="C80" s="140">
        <v>815.49199999999996</v>
      </c>
      <c r="D80" s="87">
        <v>854.45699999999999</v>
      </c>
      <c r="E80" s="87">
        <v>761.03099999999995</v>
      </c>
      <c r="F80" s="113">
        <v>43.582000000000001</v>
      </c>
      <c r="G80" s="87">
        <v>49.844000000000001</v>
      </c>
      <c r="H80" s="87">
        <v>93.426000000000002</v>
      </c>
      <c r="I80" s="132">
        <v>735.31399999999996</v>
      </c>
      <c r="J80" s="146"/>
      <c r="K80" s="113">
        <v>-1.5017309105377126</v>
      </c>
      <c r="L80" s="113">
        <v>38.965000000000003</v>
      </c>
      <c r="M80" s="113">
        <v>-4.617</v>
      </c>
      <c r="N80" s="132">
        <v>-8.7650000000000006</v>
      </c>
      <c r="O80" s="113">
        <v>-11.880269089462287</v>
      </c>
      <c r="P80" s="113"/>
      <c r="Q80" s="113">
        <v>42.080269089462291</v>
      </c>
      <c r="R80" s="113">
        <v>1765.4</v>
      </c>
      <c r="S80" s="113"/>
      <c r="T80" s="113">
        <v>34.814</v>
      </c>
      <c r="U80" s="113">
        <v>16.373000000000001</v>
      </c>
      <c r="V80" s="132">
        <v>37.588000000000001</v>
      </c>
      <c r="W80" s="112"/>
      <c r="X80" s="113">
        <v>40.668999999999997</v>
      </c>
      <c r="Y80" s="113">
        <v>43.784269089462271</v>
      </c>
      <c r="Z80" s="143">
        <v>1820.9380000000001</v>
      </c>
      <c r="AA80" s="147"/>
      <c r="AB80" s="141">
        <v>2163.75</v>
      </c>
      <c r="AC80" s="112">
        <v>2197.0940000000001</v>
      </c>
      <c r="AD80" s="144">
        <v>0.25772262186960404</v>
      </c>
      <c r="AE80" s="95">
        <v>97.64505948045641</v>
      </c>
      <c r="AF80" s="148"/>
      <c r="AG80" s="149"/>
      <c r="AH80" s="118"/>
      <c r="AI80" s="118"/>
      <c r="AJ80" s="135"/>
      <c r="AK80" s="136"/>
      <c r="AL80" s="136"/>
      <c r="AM80" s="137"/>
      <c r="AN80" s="137"/>
      <c r="AO80" s="137"/>
      <c r="AP80" s="137"/>
      <c r="AQ80" s="124"/>
      <c r="AR80" s="118"/>
      <c r="AS80" s="118"/>
      <c r="AT80" s="118"/>
      <c r="AU80" s="118"/>
      <c r="AV80" s="118"/>
    </row>
    <row r="81" spans="1:48" s="122" customFormat="1">
      <c r="B81" s="150" t="s">
        <v>183</v>
      </c>
      <c r="C81" s="151">
        <v>827.851</v>
      </c>
      <c r="D81" s="152">
        <v>885.22799999999995</v>
      </c>
      <c r="E81" s="152">
        <v>790.82899999999995</v>
      </c>
      <c r="F81" s="152">
        <v>43.066000000000003</v>
      </c>
      <c r="G81" s="152">
        <v>51.332999999999998</v>
      </c>
      <c r="H81" s="152">
        <v>94.399000000000001</v>
      </c>
      <c r="I81" s="152">
        <v>742.74199999999996</v>
      </c>
      <c r="J81" s="152"/>
      <c r="K81" s="153">
        <v>16.014077333892118</v>
      </c>
      <c r="L81" s="152">
        <v>57.377000000000002</v>
      </c>
      <c r="M81" s="152">
        <v>14.311</v>
      </c>
      <c r="N81" s="154">
        <v>-29.3</v>
      </c>
      <c r="O81" s="153">
        <v>-31.003077333892115</v>
      </c>
      <c r="P81" s="155"/>
      <c r="Q81" s="156">
        <v>59.080077333892127</v>
      </c>
      <c r="R81" s="152">
        <v>1798.2</v>
      </c>
      <c r="S81" s="153"/>
      <c r="T81" s="152">
        <v>56.076999999999998</v>
      </c>
      <c r="U81" s="157">
        <v>17.233000000000001</v>
      </c>
      <c r="V81" s="154">
        <v>36.747</v>
      </c>
      <c r="W81" s="158"/>
      <c r="X81" s="157">
        <v>63.276000000000003</v>
      </c>
      <c r="Y81" s="153">
        <v>64.979077333892121</v>
      </c>
      <c r="Z81" s="159">
        <v>1876.8140000000001</v>
      </c>
      <c r="AA81" s="147"/>
      <c r="AB81" s="141">
        <v>2221.9580000000001</v>
      </c>
      <c r="AC81" s="112">
        <v>2120.3919999999998</v>
      </c>
      <c r="AD81" s="112">
        <v>5.0206138100165276E-2</v>
      </c>
      <c r="AE81" s="160">
        <v>100</v>
      </c>
      <c r="AG81" s="134"/>
      <c r="AH81" s="118"/>
      <c r="AI81" s="118"/>
      <c r="AJ81" s="135"/>
      <c r="AK81" s="136"/>
      <c r="AL81" s="136"/>
      <c r="AM81" s="137"/>
      <c r="AN81" s="137"/>
      <c r="AO81" s="137"/>
      <c r="AP81" s="137"/>
      <c r="AQ81" s="124"/>
      <c r="AR81" s="118"/>
      <c r="AS81" s="118"/>
      <c r="AT81" s="118"/>
      <c r="AU81" s="118"/>
      <c r="AV81" s="118"/>
    </row>
    <row r="82" spans="1:48" s="122" customFormat="1">
      <c r="B82" s="161" t="s">
        <v>187</v>
      </c>
      <c r="C82" s="162">
        <v>771.03243014214297</v>
      </c>
      <c r="D82" s="162">
        <v>1164.5793248190737</v>
      </c>
      <c r="E82" s="162">
        <v>1028.9024967535629</v>
      </c>
      <c r="F82" s="162">
        <v>81.595217199289536</v>
      </c>
      <c r="G82" s="162">
        <v>54.081610866221332</v>
      </c>
      <c r="H82" s="162">
        <v>135.67682806551088</v>
      </c>
      <c r="I82" s="162">
        <v>691.56252905079839</v>
      </c>
      <c r="J82" s="146"/>
      <c r="K82" s="162">
        <v>302.83470794267618</v>
      </c>
      <c r="L82" s="162">
        <v>393.54689467693072</v>
      </c>
      <c r="M82" s="162">
        <v>311.95167747764123</v>
      </c>
      <c r="N82" s="162">
        <v>-373.51741444781135</v>
      </c>
      <c r="O82" s="162">
        <v>-364.40044491284635</v>
      </c>
      <c r="P82" s="146"/>
      <c r="Q82" s="162">
        <v>384.42992514196567</v>
      </c>
      <c r="R82" s="162">
        <v>2273.8538556122808</v>
      </c>
      <c r="S82" s="162"/>
      <c r="T82" s="163">
        <v>402.09453911880144</v>
      </c>
      <c r="U82" s="163">
        <v>460.31482408116352</v>
      </c>
      <c r="V82" s="163">
        <v>23.510206283894266</v>
      </c>
      <c r="W82" s="112"/>
      <c r="X82" s="163">
        <v>393.76448938726458</v>
      </c>
      <c r="Y82" s="164">
        <v>384.64751985229952</v>
      </c>
      <c r="Z82" s="165">
        <v>2258.4512033951355</v>
      </c>
      <c r="AA82" s="147"/>
      <c r="AB82" s="166">
        <v>2069.4875400000001</v>
      </c>
      <c r="AC82" s="167">
        <v>2161.5980240000004</v>
      </c>
      <c r="AD82" s="167">
        <v>-0.90116720291291585</v>
      </c>
      <c r="AE82" s="168">
        <v>106.7699419746575</v>
      </c>
      <c r="AF82" s="169"/>
      <c r="AG82" s="134"/>
      <c r="AH82" s="118"/>
      <c r="AI82" s="118"/>
      <c r="AJ82" s="135"/>
      <c r="AK82" s="136"/>
      <c r="AL82" s="136"/>
      <c r="AM82" s="137"/>
      <c r="AN82" s="137"/>
      <c r="AO82" s="137"/>
      <c r="AP82" s="137"/>
      <c r="AQ82" s="124"/>
      <c r="AR82" s="118"/>
      <c r="AS82" s="118"/>
      <c r="AT82" s="118"/>
      <c r="AU82" s="118"/>
      <c r="AV82" s="118"/>
    </row>
    <row r="83" spans="1:48" s="122" customFormat="1">
      <c r="B83" s="161" t="s">
        <v>246</v>
      </c>
      <c r="C83" s="162">
        <v>847.26605958216794</v>
      </c>
      <c r="D83" s="162">
        <v>1011.4940824445871</v>
      </c>
      <c r="E83" s="162">
        <v>892.84181002514129</v>
      </c>
      <c r="F83" s="162">
        <v>62.483097710174228</v>
      </c>
      <c r="G83" s="162">
        <v>56.169174709271573</v>
      </c>
      <c r="H83" s="162">
        <v>118.65227241944579</v>
      </c>
      <c r="I83" s="162">
        <v>760.08438609446898</v>
      </c>
      <c r="J83" s="146"/>
      <c r="K83" s="162">
        <v>86.100941496831553</v>
      </c>
      <c r="L83" s="162">
        <v>164.22802286241927</v>
      </c>
      <c r="M83" s="162">
        <v>101.74492515224503</v>
      </c>
      <c r="N83" s="162">
        <v>-150.53452096790275</v>
      </c>
      <c r="O83" s="162">
        <v>-134.8905373124893</v>
      </c>
      <c r="P83" s="146"/>
      <c r="Q83" s="162">
        <v>148.58403920700576</v>
      </c>
      <c r="R83" s="162">
        <v>2478.4060961595983</v>
      </c>
      <c r="S83" s="162"/>
      <c r="T83" s="163">
        <v>178.40781017645264</v>
      </c>
      <c r="U83" s="163">
        <v>207.55912048638604</v>
      </c>
      <c r="V83" s="163">
        <v>17.590186332138508</v>
      </c>
      <c r="W83" s="112"/>
      <c r="X83" s="163">
        <v>170.87431560514236</v>
      </c>
      <c r="Y83" s="164">
        <v>155.23033194972885</v>
      </c>
      <c r="Z83" s="165">
        <v>2424.7759309391377</v>
      </c>
      <c r="AA83" s="147"/>
      <c r="AB83" s="170">
        <v>2219.2877200000003</v>
      </c>
      <c r="AC83" s="164">
        <v>2294.0119900000004</v>
      </c>
      <c r="AD83" s="164">
        <v>-1.0493533520953946</v>
      </c>
      <c r="AE83" s="168">
        <v>103.78873046013734</v>
      </c>
      <c r="AF83" s="169"/>
      <c r="AG83" s="134"/>
      <c r="AH83" s="118"/>
      <c r="AI83" s="118"/>
      <c r="AJ83" s="135"/>
      <c r="AK83" s="136"/>
      <c r="AL83" s="136"/>
      <c r="AM83" s="137"/>
      <c r="AN83" s="137"/>
      <c r="AO83" s="137"/>
      <c r="AP83" s="137"/>
      <c r="AQ83" s="124"/>
      <c r="AR83" s="118"/>
      <c r="AS83" s="118"/>
      <c r="AT83" s="118"/>
      <c r="AU83" s="118"/>
      <c r="AV83" s="118"/>
    </row>
    <row r="84" spans="1:48" s="122" customFormat="1">
      <c r="B84" s="161" t="s">
        <v>281</v>
      </c>
      <c r="C84" s="162">
        <v>885.88714737790394</v>
      </c>
      <c r="D84" s="162">
        <v>990.48509303896083</v>
      </c>
      <c r="E84" s="162">
        <v>863.83164977401077</v>
      </c>
      <c r="F84" s="162">
        <v>68.223747432383249</v>
      </c>
      <c r="G84" s="162">
        <v>58.42969583256685</v>
      </c>
      <c r="H84" s="162">
        <v>126.6534432649501</v>
      </c>
      <c r="I84" s="162">
        <v>792.891386998543</v>
      </c>
      <c r="J84" s="146"/>
      <c r="K84" s="162">
        <v>24.241499514974315</v>
      </c>
      <c r="L84" s="162">
        <v>104.59794566105693</v>
      </c>
      <c r="M84" s="162">
        <v>36.374198228673691</v>
      </c>
      <c r="N84" s="162">
        <v>-87.404110601591071</v>
      </c>
      <c r="O84" s="162">
        <v>-75.271411887891702</v>
      </c>
      <c r="P84" s="146"/>
      <c r="Q84" s="162">
        <v>92.465246947357571</v>
      </c>
      <c r="R84" s="162">
        <v>2602.171447852224</v>
      </c>
      <c r="S84" s="162"/>
      <c r="T84" s="163">
        <v>132.5224671791122</v>
      </c>
      <c r="U84" s="163">
        <v>133.72568624929619</v>
      </c>
      <c r="V84" s="163">
        <v>21.155165885819404</v>
      </c>
      <c r="W84" s="112"/>
      <c r="X84" s="163">
        <v>105.7479371235882</v>
      </c>
      <c r="Y84" s="164">
        <v>93.615238409888818</v>
      </c>
      <c r="Z84" s="165">
        <v>2546.3919232390886</v>
      </c>
      <c r="AA84" s="147"/>
      <c r="AB84" s="170">
        <v>2350.9103480000003</v>
      </c>
      <c r="AC84" s="164">
        <v>2396.552338</v>
      </c>
      <c r="AD84" s="164">
        <v>-0.61242891814437428</v>
      </c>
      <c r="AE84" s="168">
        <v>104.69335251030195</v>
      </c>
      <c r="AF84" s="169"/>
      <c r="AG84" s="134"/>
      <c r="AH84" s="118"/>
      <c r="AI84" s="118"/>
      <c r="AJ84" s="135"/>
      <c r="AK84" s="136"/>
      <c r="AL84" s="136"/>
      <c r="AM84" s="137"/>
      <c r="AN84" s="137"/>
      <c r="AO84" s="137"/>
      <c r="AP84" s="137"/>
      <c r="AQ84" s="124"/>
      <c r="AR84" s="118"/>
      <c r="AS84" s="118"/>
      <c r="AT84" s="118"/>
      <c r="AU84" s="118"/>
      <c r="AV84" s="118"/>
    </row>
    <row r="85" spans="1:48">
      <c r="B85" s="161" t="s">
        <v>283</v>
      </c>
      <c r="C85" s="162">
        <v>926.99276294218021</v>
      </c>
      <c r="D85" s="162">
        <v>1027.3871584368082</v>
      </c>
      <c r="E85" s="162">
        <v>895.34080911221122</v>
      </c>
      <c r="F85" s="162">
        <v>71.260128810744249</v>
      </c>
      <c r="G85" s="162">
        <v>60.786220513852804</v>
      </c>
      <c r="H85" s="162">
        <v>132.04634932459706</v>
      </c>
      <c r="I85" s="162">
        <v>828.56433577610414</v>
      </c>
      <c r="J85" s="146"/>
      <c r="K85" s="162">
        <v>22.89326946794553</v>
      </c>
      <c r="L85" s="162">
        <v>100.39439549462811</v>
      </c>
      <c r="M85" s="162">
        <v>29.134266683883869</v>
      </c>
      <c r="N85" s="162">
        <v>-79.853490067086227</v>
      </c>
      <c r="O85" s="162">
        <v>-73.612492851147891</v>
      </c>
      <c r="P85" s="146"/>
      <c r="Q85" s="162">
        <v>94.153398278689778</v>
      </c>
      <c r="R85" s="162">
        <v>2720.9005916058877</v>
      </c>
      <c r="S85" s="162"/>
      <c r="T85" s="163">
        <v>114.07080556828038</v>
      </c>
      <c r="U85" s="163">
        <v>116.66107080275651</v>
      </c>
      <c r="V85" s="163">
        <v>25.50850222501116</v>
      </c>
      <c r="W85" s="112"/>
      <c r="X85" s="163">
        <v>102.27461010827363</v>
      </c>
      <c r="Y85" s="164">
        <v>96.033612892335285</v>
      </c>
      <c r="Z85" s="165">
        <v>2661.6178975319526</v>
      </c>
      <c r="AA85" s="147"/>
      <c r="AB85" s="170">
        <v>2440.8495760000001</v>
      </c>
      <c r="AC85" s="164">
        <v>2486.709128</v>
      </c>
      <c r="AD85" s="164">
        <v>-0.26640752609596063</v>
      </c>
      <c r="AE85" s="168">
        <v>106.65359860931075</v>
      </c>
      <c r="AF85" s="169"/>
    </row>
    <row r="86" spans="1:48">
      <c r="B86" s="161" t="s">
        <v>284</v>
      </c>
      <c r="C86" s="171">
        <v>964.39285529929145</v>
      </c>
      <c r="D86" s="162">
        <v>1063.9669277437927</v>
      </c>
      <c r="E86" s="162">
        <v>927.8257372455156</v>
      </c>
      <c r="F86" s="162">
        <v>72.864059300640392</v>
      </c>
      <c r="G86" s="162">
        <v>63.27713119763677</v>
      </c>
      <c r="H86" s="162">
        <v>136.14119049827715</v>
      </c>
      <c r="I86" s="162">
        <v>860.40124343916716</v>
      </c>
      <c r="J86" s="146"/>
      <c r="K86" s="162">
        <v>23.297633456119016</v>
      </c>
      <c r="L86" s="162">
        <v>99.574072444501297</v>
      </c>
      <c r="M86" s="162">
        <v>26.710013143860909</v>
      </c>
      <c r="N86" s="162">
        <v>-78.564393944309515</v>
      </c>
      <c r="O86" s="162">
        <v>-75.152014256567625</v>
      </c>
      <c r="P86" s="146"/>
      <c r="Q86" s="162">
        <v>96.161692756759408</v>
      </c>
      <c r="R86" s="162">
        <v>2714.0673360912829</v>
      </c>
      <c r="S86" s="162"/>
      <c r="T86" s="163">
        <v>121.58065493855544</v>
      </c>
      <c r="U86" s="163">
        <v>2.3485091111976946</v>
      </c>
      <c r="V86" s="163">
        <v>27.303884979806178</v>
      </c>
      <c r="W86" s="112"/>
      <c r="X86" s="163">
        <v>105.07381265231565</v>
      </c>
      <c r="Y86" s="164">
        <v>101.66143296457379</v>
      </c>
      <c r="Z86" s="165">
        <v>2777.9830514089213</v>
      </c>
      <c r="AA86" s="147"/>
      <c r="AB86" s="170">
        <v>2535.6465630000002</v>
      </c>
      <c r="AC86" s="164">
        <v>2585.5646469999997</v>
      </c>
      <c r="AD86" s="164">
        <v>-0.16258961812863504</v>
      </c>
      <c r="AE86" s="168">
        <v>108.93131811688058</v>
      </c>
      <c r="AF86" s="169"/>
    </row>
    <row r="87" spans="1:48">
      <c r="B87" s="172" t="s">
        <v>313</v>
      </c>
      <c r="C87" s="173">
        <v>1004.2674524727298</v>
      </c>
      <c r="D87" s="174">
        <v>1106.0996827179181</v>
      </c>
      <c r="E87" s="174">
        <v>965.44584077974753</v>
      </c>
      <c r="F87" s="174">
        <v>74.879543677222316</v>
      </c>
      <c r="G87" s="174">
        <v>65.774298260948243</v>
      </c>
      <c r="H87" s="174">
        <v>140.65384193817056</v>
      </c>
      <c r="I87" s="174">
        <v>895.1455019285529</v>
      </c>
      <c r="J87" s="175"/>
      <c r="K87" s="174">
        <v>25.523457447099592</v>
      </c>
      <c r="L87" s="174">
        <v>101.8322302451883</v>
      </c>
      <c r="M87" s="174">
        <v>26.952686567965983</v>
      </c>
      <c r="N87" s="174">
        <v>-80.283715227526088</v>
      </c>
      <c r="O87" s="174">
        <v>-78.854486106659692</v>
      </c>
      <c r="P87" s="175"/>
      <c r="Q87" s="174">
        <v>100.40300112432192</v>
      </c>
      <c r="R87" s="174">
        <v>2816.6252289661911</v>
      </c>
      <c r="S87" s="174"/>
      <c r="T87" s="176">
        <v>121.67284691076058</v>
      </c>
      <c r="U87" s="176">
        <v>100.71362498111989</v>
      </c>
      <c r="V87" s="176">
        <v>29.022556642936419</v>
      </c>
      <c r="W87" s="177"/>
      <c r="X87" s="176">
        <v>109.99962287517512</v>
      </c>
      <c r="Y87" s="178">
        <v>108.57039375430872</v>
      </c>
      <c r="Z87" s="179">
        <v>2901.2463307788094</v>
      </c>
      <c r="AA87" s="138"/>
      <c r="AB87" s="180">
        <v>2637.005729</v>
      </c>
      <c r="AC87" s="181">
        <v>2688.919223336909</v>
      </c>
      <c r="AD87" s="181">
        <v>-4.3362030322242617E-2</v>
      </c>
      <c r="AE87" s="182">
        <v>111.29041040622268</v>
      </c>
      <c r="AF87" s="169"/>
    </row>
    <row r="88" spans="1:48" s="118" customFormat="1">
      <c r="A88" s="122"/>
      <c r="B88" s="183" t="s">
        <v>131</v>
      </c>
      <c r="C88" s="355" t="s">
        <v>318</v>
      </c>
      <c r="D88" s="355"/>
      <c r="E88" s="355"/>
      <c r="F88" s="355"/>
      <c r="G88" s="355"/>
      <c r="H88" s="355"/>
      <c r="I88" s="355"/>
      <c r="J88" s="355"/>
      <c r="K88" s="355"/>
      <c r="L88" s="355"/>
      <c r="M88" s="355"/>
      <c r="N88" s="355"/>
      <c r="O88" s="355"/>
      <c r="P88" s="355"/>
      <c r="Q88" s="355"/>
      <c r="R88" s="355"/>
      <c r="S88" s="355"/>
      <c r="T88" s="355"/>
      <c r="U88" s="355"/>
      <c r="V88" s="355"/>
      <c r="W88" s="355"/>
      <c r="X88" s="355"/>
      <c r="Y88" s="355"/>
      <c r="Z88" s="356"/>
      <c r="AA88" s="184"/>
      <c r="AB88" s="185"/>
      <c r="AC88" s="186"/>
      <c r="AD88" s="186"/>
      <c r="AE88" s="187"/>
      <c r="AG88" s="186"/>
      <c r="AJ88" s="188"/>
      <c r="AK88" s="188"/>
      <c r="AL88" s="188"/>
      <c r="AM88" s="188"/>
      <c r="AN88" s="188"/>
      <c r="AO88" s="188"/>
      <c r="AP88" s="188"/>
      <c r="AQ88" s="124"/>
    </row>
    <row r="89" spans="1:48">
      <c r="B89" s="189"/>
      <c r="C89" s="351" t="s">
        <v>323</v>
      </c>
      <c r="D89" s="351"/>
      <c r="E89" s="351"/>
      <c r="F89" s="351"/>
      <c r="G89" s="351"/>
      <c r="H89" s="351"/>
      <c r="I89" s="351"/>
      <c r="J89" s="351"/>
      <c r="K89" s="351"/>
      <c r="L89" s="351"/>
      <c r="M89" s="351"/>
      <c r="N89" s="351"/>
      <c r="O89" s="351"/>
      <c r="P89" s="351"/>
      <c r="Q89" s="351"/>
      <c r="R89" s="351"/>
      <c r="S89" s="351"/>
      <c r="T89" s="351"/>
      <c r="U89" s="351"/>
      <c r="V89" s="351"/>
      <c r="W89" s="351"/>
      <c r="X89" s="351"/>
      <c r="Y89" s="351"/>
      <c r="Z89" s="352"/>
      <c r="AA89" s="33"/>
      <c r="AB89" s="38"/>
      <c r="AC89" s="38"/>
      <c r="AD89" s="38"/>
      <c r="AE89" s="190"/>
      <c r="AG89" s="38"/>
      <c r="AH89" s="38"/>
      <c r="AI89" s="38"/>
      <c r="AJ89" s="38"/>
      <c r="AK89" s="38"/>
      <c r="AL89" s="38"/>
      <c r="AM89" s="38"/>
      <c r="AN89" s="38"/>
      <c r="AO89" s="38"/>
      <c r="AP89" s="38"/>
      <c r="AQ89" s="38"/>
      <c r="AR89" s="38"/>
      <c r="AS89" s="38"/>
      <c r="AT89" s="38"/>
      <c r="AU89" s="38"/>
      <c r="AV89" s="38"/>
    </row>
    <row r="90" spans="1:48">
      <c r="B90" s="191"/>
      <c r="C90" s="192" t="s">
        <v>173</v>
      </c>
      <c r="D90" s="38"/>
      <c r="E90" s="38"/>
      <c r="F90" s="38"/>
      <c r="G90" s="38"/>
      <c r="H90" s="38"/>
      <c r="I90" s="38"/>
      <c r="J90" s="38"/>
      <c r="K90" s="38"/>
      <c r="L90" s="38"/>
      <c r="M90" s="38"/>
      <c r="N90" s="38"/>
      <c r="O90" s="38"/>
      <c r="P90" s="38"/>
      <c r="Q90" s="38"/>
      <c r="R90" s="38"/>
      <c r="S90" s="38"/>
      <c r="T90" s="38"/>
      <c r="U90" s="38"/>
      <c r="V90" s="38"/>
      <c r="W90" s="38"/>
      <c r="X90" s="38"/>
      <c r="Y90" s="38"/>
      <c r="Z90" s="38"/>
      <c r="AA90" s="33"/>
      <c r="AB90" s="38"/>
      <c r="AC90" s="38"/>
      <c r="AD90" s="38"/>
      <c r="AE90" s="193"/>
      <c r="AG90" s="38"/>
      <c r="AH90" s="38"/>
      <c r="AI90" s="38"/>
      <c r="AJ90" s="38"/>
      <c r="AK90" s="38"/>
      <c r="AL90" s="38"/>
      <c r="AM90" s="38"/>
      <c r="AN90" s="38"/>
      <c r="AO90" s="38"/>
      <c r="AP90" s="38"/>
      <c r="AQ90" s="38"/>
      <c r="AR90" s="38"/>
      <c r="AS90" s="38"/>
      <c r="AT90" s="38"/>
      <c r="AU90" s="38"/>
      <c r="AV90" s="38"/>
    </row>
    <row r="91" spans="1:48" ht="16.5" thickBot="1">
      <c r="B91" s="194"/>
      <c r="C91" s="195" t="s">
        <v>138</v>
      </c>
      <c r="D91" s="196"/>
      <c r="E91" s="196"/>
      <c r="F91" s="196"/>
      <c r="G91" s="196"/>
      <c r="H91" s="196"/>
      <c r="I91" s="196"/>
      <c r="J91" s="196"/>
      <c r="K91" s="196"/>
      <c r="L91" s="196"/>
      <c r="M91" s="196"/>
      <c r="N91" s="196"/>
      <c r="O91" s="196"/>
      <c r="P91" s="196"/>
      <c r="Q91" s="196"/>
      <c r="R91" s="196"/>
      <c r="S91" s="196"/>
      <c r="T91" s="196"/>
      <c r="U91" s="196"/>
      <c r="V91" s="196"/>
      <c r="W91" s="196"/>
      <c r="X91" s="196"/>
      <c r="Y91" s="196"/>
      <c r="Z91" s="196"/>
      <c r="AA91" s="33"/>
      <c r="AB91" s="196"/>
      <c r="AC91" s="196"/>
      <c r="AD91" s="196"/>
      <c r="AE91" s="197"/>
      <c r="AG91" s="38"/>
      <c r="AH91" s="38"/>
      <c r="AI91" s="38"/>
      <c r="AJ91" s="38"/>
      <c r="AK91" s="38"/>
      <c r="AL91" s="38"/>
      <c r="AM91" s="38"/>
      <c r="AN91" s="38"/>
      <c r="AO91" s="38"/>
      <c r="AP91" s="38"/>
      <c r="AQ91" s="38"/>
      <c r="AR91" s="38"/>
      <c r="AS91" s="38"/>
      <c r="AT91" s="38"/>
      <c r="AU91" s="38"/>
      <c r="AV91" s="38"/>
    </row>
    <row r="92" spans="1:48">
      <c r="B92" s="198"/>
      <c r="AG92" s="38"/>
      <c r="AH92" s="38"/>
      <c r="AI92" s="38"/>
      <c r="AJ92" s="38"/>
      <c r="AK92" s="38"/>
      <c r="AL92" s="38"/>
      <c r="AM92" s="38"/>
      <c r="AN92" s="38"/>
      <c r="AO92" s="38"/>
      <c r="AP92" s="38"/>
      <c r="AQ92" s="38"/>
      <c r="AR92" s="38"/>
      <c r="AS92" s="38"/>
      <c r="AT92" s="38"/>
      <c r="AU92" s="38"/>
      <c r="AV92" s="38"/>
    </row>
    <row r="93" spans="1:48">
      <c r="AM93" s="38"/>
      <c r="AN93" s="38"/>
      <c r="AO93" s="38"/>
      <c r="AP93" s="38"/>
      <c r="AQ93" s="38"/>
      <c r="AR93" s="38"/>
      <c r="AS93" s="38"/>
      <c r="AT93" s="38"/>
      <c r="AU93" s="38"/>
      <c r="AV93" s="38"/>
    </row>
    <row r="94" spans="1:48">
      <c r="B94" s="198"/>
      <c r="C94" s="198"/>
      <c r="D94" s="198"/>
      <c r="E94" s="198"/>
      <c r="F94" s="198"/>
      <c r="G94" s="198"/>
      <c r="H94" s="198"/>
      <c r="I94" s="198"/>
      <c r="J94" s="198"/>
      <c r="K94" s="198"/>
      <c r="L94" s="198"/>
      <c r="M94" s="198"/>
      <c r="N94" s="198"/>
      <c r="O94" s="198"/>
      <c r="P94" s="198"/>
      <c r="Q94" s="198"/>
      <c r="R94" s="198"/>
      <c r="S94" s="198"/>
      <c r="T94" s="198"/>
      <c r="U94" s="198"/>
      <c r="V94" s="198"/>
      <c r="W94" s="198"/>
      <c r="X94" s="198"/>
      <c r="Y94" s="198"/>
      <c r="Z94" s="198"/>
      <c r="AA94" s="198"/>
      <c r="AB94" s="198"/>
      <c r="AC94" s="198"/>
      <c r="AD94" s="198"/>
      <c r="AE94" s="198"/>
      <c r="AF94" s="198"/>
      <c r="AG94" s="198"/>
      <c r="AH94" s="198"/>
      <c r="AI94" s="38"/>
      <c r="AJ94" s="38"/>
      <c r="AK94" s="38"/>
      <c r="AL94" s="38"/>
      <c r="AM94" s="38"/>
      <c r="AN94" s="38"/>
      <c r="AO94" s="38"/>
      <c r="AP94" s="38"/>
      <c r="AQ94" s="38"/>
      <c r="AR94" s="38"/>
      <c r="AS94" s="38"/>
      <c r="AT94" s="38"/>
      <c r="AU94" s="38"/>
      <c r="AV94" s="38"/>
    </row>
    <row r="95" spans="1:48">
      <c r="B95" s="198"/>
      <c r="C95" s="198"/>
      <c r="D95" s="198"/>
      <c r="E95" s="198"/>
      <c r="F95" s="198"/>
      <c r="G95" s="198"/>
      <c r="H95" s="198"/>
      <c r="I95" s="198"/>
      <c r="J95" s="198"/>
      <c r="K95" s="198"/>
      <c r="L95" s="198"/>
      <c r="M95" s="198"/>
      <c r="N95" s="198"/>
      <c r="O95" s="198"/>
      <c r="P95" s="198"/>
      <c r="Q95" s="198"/>
      <c r="R95" s="198"/>
      <c r="S95" s="198"/>
      <c r="T95" s="198"/>
      <c r="U95" s="198"/>
      <c r="V95" s="198"/>
      <c r="W95" s="198"/>
      <c r="X95" s="198"/>
      <c r="Y95" s="198"/>
      <c r="Z95" s="198"/>
      <c r="AG95" s="38"/>
      <c r="AH95" s="38"/>
      <c r="AI95" s="38"/>
      <c r="AJ95" s="38"/>
      <c r="AK95" s="38"/>
      <c r="AL95" s="38"/>
      <c r="AM95" s="38"/>
      <c r="AN95" s="38"/>
      <c r="AO95" s="38"/>
      <c r="AP95" s="38"/>
      <c r="AQ95" s="38"/>
      <c r="AR95" s="38"/>
      <c r="AS95" s="38"/>
      <c r="AT95" s="38"/>
      <c r="AU95" s="38"/>
      <c r="AV95" s="38"/>
    </row>
    <row r="96" spans="1:48">
      <c r="B96" s="198"/>
      <c r="AG96" s="38"/>
      <c r="AH96" s="38"/>
      <c r="AI96" s="38"/>
      <c r="AJ96" s="38"/>
      <c r="AK96" s="38"/>
      <c r="AL96" s="38"/>
      <c r="AM96" s="38"/>
      <c r="AN96" s="38"/>
      <c r="AO96" s="38"/>
      <c r="AP96" s="38"/>
      <c r="AQ96" s="38"/>
      <c r="AR96" s="38"/>
      <c r="AS96" s="38"/>
      <c r="AT96" s="38"/>
      <c r="AU96" s="38"/>
      <c r="AV96" s="38"/>
    </row>
    <row r="97" spans="2:48">
      <c r="B97" s="198"/>
      <c r="AG97" s="38"/>
      <c r="AH97" s="38"/>
      <c r="AI97" s="38"/>
      <c r="AJ97" s="38"/>
      <c r="AK97" s="38"/>
      <c r="AL97" s="38"/>
      <c r="AM97" s="38"/>
      <c r="AN97" s="38"/>
      <c r="AO97" s="38"/>
      <c r="AP97" s="38"/>
      <c r="AQ97" s="38"/>
      <c r="AR97" s="38"/>
      <c r="AS97" s="38"/>
      <c r="AT97" s="38"/>
      <c r="AU97" s="38"/>
      <c r="AV97" s="38"/>
    </row>
    <row r="98" spans="2:48">
      <c r="AG98" s="38"/>
      <c r="AH98" s="38"/>
      <c r="AI98" s="38"/>
      <c r="AJ98" s="38"/>
      <c r="AK98" s="38"/>
      <c r="AL98" s="38"/>
      <c r="AM98" s="38"/>
      <c r="AN98" s="38"/>
      <c r="AO98" s="38"/>
      <c r="AP98" s="38"/>
      <c r="AQ98" s="38"/>
      <c r="AR98" s="38"/>
      <c r="AS98" s="38"/>
      <c r="AT98" s="38"/>
      <c r="AU98" s="38"/>
      <c r="AV98" s="38"/>
    </row>
    <row r="99" spans="2:48">
      <c r="AG99" s="38"/>
      <c r="AH99" s="38"/>
      <c r="AI99" s="38"/>
      <c r="AJ99" s="38"/>
      <c r="AK99" s="38"/>
      <c r="AL99" s="38"/>
      <c r="AM99" s="38"/>
      <c r="AN99" s="38"/>
      <c r="AO99" s="38"/>
      <c r="AP99" s="38"/>
      <c r="AQ99" s="38"/>
      <c r="AR99" s="38"/>
      <c r="AS99" s="38"/>
      <c r="AT99" s="38"/>
      <c r="AU99" s="38"/>
      <c r="AV99" s="38"/>
    </row>
    <row r="100" spans="2:48">
      <c r="AG100" s="38"/>
      <c r="AH100" s="38"/>
      <c r="AI100" s="38"/>
      <c r="AJ100" s="38"/>
      <c r="AK100" s="38"/>
      <c r="AL100" s="38"/>
      <c r="AM100" s="38"/>
      <c r="AN100" s="38"/>
      <c r="AO100" s="38"/>
      <c r="AP100" s="38"/>
      <c r="AQ100" s="38"/>
      <c r="AR100" s="38"/>
      <c r="AS100" s="38"/>
      <c r="AT100" s="38"/>
      <c r="AU100" s="38"/>
      <c r="AV100" s="38"/>
    </row>
    <row r="101" spans="2:48">
      <c r="AG101" s="38"/>
      <c r="AH101" s="38"/>
      <c r="AI101" s="38"/>
      <c r="AJ101" s="38"/>
      <c r="AK101" s="38"/>
      <c r="AL101" s="38"/>
      <c r="AM101" s="38"/>
      <c r="AN101" s="38"/>
      <c r="AO101" s="38"/>
      <c r="AP101" s="38"/>
      <c r="AQ101" s="38"/>
      <c r="AR101" s="38"/>
      <c r="AS101" s="38"/>
      <c r="AT101" s="38"/>
      <c r="AU101" s="38"/>
      <c r="AV101" s="38"/>
    </row>
    <row r="102" spans="2:48">
      <c r="AG102" s="38"/>
      <c r="AH102" s="38"/>
      <c r="AI102" s="38"/>
      <c r="AJ102" s="38"/>
      <c r="AK102" s="38"/>
      <c r="AL102" s="38"/>
      <c r="AM102" s="38"/>
      <c r="AN102" s="38"/>
      <c r="AO102" s="38"/>
      <c r="AP102" s="38"/>
      <c r="AQ102" s="38"/>
      <c r="AR102" s="38"/>
      <c r="AS102" s="38"/>
      <c r="AT102" s="38"/>
      <c r="AU102" s="38"/>
      <c r="AV102" s="38"/>
    </row>
    <row r="103" spans="2:48">
      <c r="AG103" s="38"/>
      <c r="AH103" s="38"/>
      <c r="AI103" s="38"/>
      <c r="AJ103" s="38"/>
      <c r="AK103" s="38"/>
      <c r="AL103" s="38"/>
      <c r="AM103" s="38"/>
      <c r="AN103" s="38"/>
      <c r="AO103" s="38"/>
      <c r="AP103" s="38"/>
      <c r="AQ103" s="38"/>
      <c r="AR103" s="38"/>
      <c r="AS103" s="38"/>
      <c r="AT103" s="38"/>
      <c r="AU103" s="38"/>
      <c r="AV103" s="38"/>
    </row>
    <row r="104" spans="2:48">
      <c r="AG104" s="38"/>
      <c r="AH104" s="38"/>
      <c r="AI104" s="38"/>
      <c r="AJ104" s="38"/>
      <c r="AK104" s="38"/>
      <c r="AL104" s="38"/>
      <c r="AM104" s="38"/>
      <c r="AN104" s="38"/>
      <c r="AO104" s="38"/>
      <c r="AP104" s="38"/>
      <c r="AQ104" s="38"/>
      <c r="AR104" s="38"/>
      <c r="AS104" s="38"/>
      <c r="AT104" s="38"/>
      <c r="AU104" s="38"/>
      <c r="AV104" s="38"/>
    </row>
    <row r="105" spans="2:48">
      <c r="AG105" s="38"/>
      <c r="AH105" s="38"/>
      <c r="AI105" s="38"/>
      <c r="AJ105" s="38"/>
      <c r="AK105" s="38"/>
      <c r="AL105" s="38"/>
      <c r="AM105" s="38"/>
      <c r="AN105" s="38"/>
      <c r="AO105" s="38"/>
      <c r="AP105" s="38"/>
      <c r="AQ105" s="38"/>
      <c r="AR105" s="38"/>
      <c r="AS105" s="38"/>
      <c r="AT105" s="38"/>
      <c r="AU105" s="38"/>
      <c r="AV105" s="38"/>
    </row>
    <row r="106" spans="2:48">
      <c r="AG106" s="38"/>
      <c r="AH106" s="38"/>
      <c r="AI106" s="38"/>
      <c r="AJ106" s="38"/>
      <c r="AK106" s="38"/>
      <c r="AL106" s="38"/>
      <c r="AM106" s="38"/>
      <c r="AN106" s="38"/>
      <c r="AO106" s="38"/>
      <c r="AP106" s="38"/>
      <c r="AQ106" s="38"/>
      <c r="AR106" s="38"/>
      <c r="AS106" s="38"/>
      <c r="AT106" s="38"/>
      <c r="AU106" s="38"/>
      <c r="AV106" s="38"/>
    </row>
    <row r="107" spans="2:48">
      <c r="AG107" s="38"/>
      <c r="AH107" s="38"/>
      <c r="AI107" s="38"/>
      <c r="AJ107" s="38"/>
      <c r="AK107" s="38"/>
      <c r="AL107" s="38"/>
      <c r="AM107" s="38"/>
      <c r="AN107" s="38"/>
      <c r="AO107" s="38"/>
      <c r="AP107" s="38"/>
      <c r="AQ107" s="38"/>
      <c r="AR107" s="38"/>
      <c r="AS107" s="38"/>
      <c r="AT107" s="38"/>
      <c r="AU107" s="38"/>
      <c r="AV107" s="38"/>
    </row>
    <row r="108" spans="2:48">
      <c r="AG108" s="38"/>
      <c r="AH108" s="38"/>
      <c r="AI108" s="38"/>
      <c r="AJ108" s="38"/>
      <c r="AK108" s="38"/>
      <c r="AL108" s="38"/>
      <c r="AM108" s="38"/>
      <c r="AN108" s="38"/>
      <c r="AO108" s="38"/>
      <c r="AP108" s="38"/>
      <c r="AQ108" s="38"/>
      <c r="AR108" s="38"/>
      <c r="AS108" s="38"/>
      <c r="AT108" s="38"/>
      <c r="AU108" s="38"/>
      <c r="AV108" s="38"/>
    </row>
    <row r="109" spans="2:48">
      <c r="AG109" s="38"/>
      <c r="AH109" s="38"/>
      <c r="AI109" s="38"/>
      <c r="AJ109" s="38"/>
      <c r="AK109" s="38"/>
      <c r="AL109" s="38"/>
      <c r="AM109" s="38"/>
      <c r="AN109" s="38"/>
      <c r="AO109" s="38"/>
      <c r="AP109" s="38"/>
      <c r="AQ109" s="38"/>
      <c r="AR109" s="38"/>
      <c r="AS109" s="38"/>
      <c r="AT109" s="38"/>
      <c r="AU109" s="38"/>
      <c r="AV109" s="38"/>
    </row>
    <row r="110" spans="2:48">
      <c r="AG110" s="38"/>
      <c r="AH110" s="38"/>
      <c r="AI110" s="38"/>
      <c r="AJ110" s="38"/>
      <c r="AK110" s="38"/>
      <c r="AL110" s="38"/>
      <c r="AM110" s="38"/>
      <c r="AN110" s="38"/>
      <c r="AO110" s="38"/>
      <c r="AP110" s="38"/>
      <c r="AQ110" s="38"/>
      <c r="AR110" s="38"/>
      <c r="AS110" s="38"/>
      <c r="AT110" s="38"/>
      <c r="AU110" s="38"/>
      <c r="AV110" s="38"/>
    </row>
    <row r="111" spans="2:48">
      <c r="AG111" s="38"/>
      <c r="AH111" s="38"/>
      <c r="AI111" s="38"/>
      <c r="AJ111" s="38"/>
      <c r="AK111" s="38"/>
      <c r="AL111" s="38"/>
      <c r="AM111" s="38"/>
      <c r="AN111" s="38"/>
      <c r="AO111" s="38"/>
      <c r="AP111" s="38"/>
      <c r="AQ111" s="38"/>
      <c r="AR111" s="38"/>
      <c r="AS111" s="38"/>
      <c r="AT111" s="38"/>
      <c r="AU111" s="38"/>
      <c r="AV111" s="38"/>
    </row>
    <row r="112" spans="2:48">
      <c r="AG112" s="38"/>
      <c r="AH112" s="38"/>
      <c r="AI112" s="38"/>
      <c r="AJ112" s="38"/>
      <c r="AK112" s="38"/>
      <c r="AL112" s="38"/>
      <c r="AM112" s="38"/>
      <c r="AN112" s="38"/>
      <c r="AO112" s="38"/>
      <c r="AP112" s="38"/>
      <c r="AQ112" s="38"/>
      <c r="AR112" s="38"/>
      <c r="AS112" s="38"/>
      <c r="AT112" s="38"/>
      <c r="AU112" s="38"/>
      <c r="AV112" s="38"/>
    </row>
    <row r="113" spans="33:48">
      <c r="AG113" s="38"/>
      <c r="AH113" s="38"/>
      <c r="AI113" s="38"/>
      <c r="AJ113" s="38"/>
      <c r="AK113" s="38"/>
      <c r="AL113" s="38"/>
      <c r="AM113" s="38"/>
      <c r="AN113" s="38"/>
      <c r="AO113" s="38"/>
      <c r="AP113" s="38"/>
      <c r="AQ113" s="38"/>
      <c r="AR113" s="38"/>
      <c r="AS113" s="38"/>
      <c r="AT113" s="38"/>
      <c r="AU113" s="38"/>
      <c r="AV113" s="38"/>
    </row>
    <row r="114" spans="33:48">
      <c r="AG114" s="38"/>
      <c r="AH114" s="38"/>
      <c r="AI114" s="38"/>
      <c r="AJ114" s="38"/>
      <c r="AK114" s="38"/>
      <c r="AL114" s="38"/>
      <c r="AM114" s="38"/>
      <c r="AN114" s="38"/>
      <c r="AO114" s="38"/>
      <c r="AP114" s="38"/>
      <c r="AQ114" s="38"/>
      <c r="AR114" s="38"/>
      <c r="AS114" s="38"/>
      <c r="AT114" s="38"/>
      <c r="AU114" s="38"/>
      <c r="AV114" s="38"/>
    </row>
    <row r="115" spans="33:48">
      <c r="AG115" s="38"/>
      <c r="AH115" s="38"/>
      <c r="AI115" s="38"/>
      <c r="AJ115" s="38"/>
      <c r="AK115" s="38"/>
      <c r="AL115" s="38"/>
      <c r="AM115" s="38"/>
      <c r="AN115" s="38"/>
      <c r="AO115" s="38"/>
      <c r="AP115" s="38"/>
      <c r="AQ115" s="38"/>
      <c r="AR115" s="38"/>
      <c r="AS115" s="38"/>
      <c r="AT115" s="38"/>
      <c r="AU115" s="38"/>
      <c r="AV115" s="38"/>
    </row>
    <row r="116" spans="33:48">
      <c r="AG116" s="38"/>
      <c r="AH116" s="38"/>
      <c r="AI116" s="38"/>
      <c r="AJ116" s="38"/>
      <c r="AK116" s="38"/>
      <c r="AL116" s="38"/>
      <c r="AM116" s="38"/>
      <c r="AN116" s="38"/>
      <c r="AO116" s="38"/>
      <c r="AP116" s="38"/>
      <c r="AQ116" s="38"/>
      <c r="AR116" s="38"/>
      <c r="AS116" s="38"/>
      <c r="AT116" s="38"/>
      <c r="AU116" s="38"/>
      <c r="AV116" s="38"/>
    </row>
    <row r="117" spans="33:48">
      <c r="AG117" s="38"/>
      <c r="AH117" s="38"/>
      <c r="AI117" s="38"/>
      <c r="AJ117" s="38"/>
      <c r="AK117" s="38"/>
      <c r="AL117" s="38"/>
      <c r="AM117" s="38"/>
      <c r="AN117" s="38"/>
      <c r="AO117" s="38"/>
      <c r="AP117" s="38"/>
      <c r="AQ117" s="38"/>
      <c r="AR117" s="38"/>
      <c r="AS117" s="38"/>
      <c r="AT117" s="38"/>
      <c r="AU117" s="38"/>
      <c r="AV117" s="38"/>
    </row>
    <row r="118" spans="33:48">
      <c r="AG118" s="38"/>
      <c r="AH118" s="38"/>
      <c r="AI118" s="38"/>
      <c r="AJ118" s="38"/>
      <c r="AK118" s="38"/>
      <c r="AL118" s="38"/>
      <c r="AM118" s="38"/>
      <c r="AN118" s="38"/>
      <c r="AO118" s="38"/>
      <c r="AP118" s="38"/>
      <c r="AQ118" s="38"/>
      <c r="AR118" s="38"/>
      <c r="AS118" s="38"/>
      <c r="AT118" s="38"/>
      <c r="AU118" s="38"/>
      <c r="AV118" s="38"/>
    </row>
    <row r="119" spans="33:48">
      <c r="AG119" s="38"/>
      <c r="AH119" s="38"/>
      <c r="AI119" s="38"/>
      <c r="AJ119" s="38"/>
      <c r="AK119" s="38"/>
      <c r="AL119" s="38"/>
      <c r="AM119" s="38"/>
      <c r="AN119" s="38"/>
      <c r="AO119" s="38"/>
      <c r="AP119" s="38"/>
      <c r="AQ119" s="38"/>
      <c r="AR119" s="38"/>
      <c r="AS119" s="38"/>
      <c r="AT119" s="38"/>
      <c r="AU119" s="38"/>
      <c r="AV119" s="38"/>
    </row>
    <row r="120" spans="33:48">
      <c r="AG120" s="38"/>
      <c r="AH120" s="38"/>
      <c r="AI120" s="38"/>
      <c r="AJ120" s="38"/>
      <c r="AK120" s="38"/>
      <c r="AL120" s="38"/>
      <c r="AM120" s="38"/>
      <c r="AN120" s="38"/>
      <c r="AO120" s="38"/>
      <c r="AP120" s="38"/>
      <c r="AQ120" s="38"/>
      <c r="AR120" s="38"/>
      <c r="AS120" s="38"/>
      <c r="AT120" s="38"/>
      <c r="AU120" s="38"/>
      <c r="AV120" s="38"/>
    </row>
    <row r="121" spans="33:48">
      <c r="AG121" s="38"/>
      <c r="AH121" s="38"/>
      <c r="AI121" s="38"/>
      <c r="AJ121" s="38"/>
      <c r="AK121" s="38"/>
      <c r="AL121" s="38"/>
      <c r="AM121" s="38"/>
      <c r="AN121" s="38"/>
      <c r="AO121" s="38"/>
      <c r="AP121" s="38"/>
      <c r="AQ121" s="38"/>
      <c r="AR121" s="38"/>
      <c r="AS121" s="38"/>
      <c r="AT121" s="38"/>
      <c r="AU121" s="38"/>
      <c r="AV121" s="38"/>
    </row>
    <row r="122" spans="33:48">
      <c r="AG122" s="38"/>
      <c r="AH122" s="38"/>
      <c r="AI122" s="38"/>
      <c r="AJ122" s="38"/>
      <c r="AK122" s="38"/>
      <c r="AL122" s="38"/>
      <c r="AM122" s="38"/>
      <c r="AN122" s="38"/>
      <c r="AO122" s="38"/>
      <c r="AP122" s="38"/>
      <c r="AQ122" s="38"/>
      <c r="AR122" s="38"/>
      <c r="AS122" s="38"/>
      <c r="AT122" s="38"/>
      <c r="AU122" s="38"/>
      <c r="AV122" s="38"/>
    </row>
    <row r="123" spans="33:48">
      <c r="AG123" s="38"/>
      <c r="AH123" s="38"/>
      <c r="AI123" s="38"/>
      <c r="AJ123" s="38"/>
      <c r="AK123" s="38"/>
      <c r="AL123" s="38"/>
      <c r="AM123" s="38"/>
      <c r="AN123" s="38"/>
      <c r="AO123" s="38"/>
      <c r="AP123" s="38"/>
      <c r="AQ123" s="38"/>
      <c r="AR123" s="38"/>
      <c r="AS123" s="38"/>
      <c r="AT123" s="38"/>
      <c r="AU123" s="38"/>
      <c r="AV123" s="38"/>
    </row>
    <row r="124" spans="33:48">
      <c r="AG124" s="38"/>
      <c r="AH124" s="38"/>
      <c r="AI124" s="38"/>
      <c r="AJ124" s="38"/>
      <c r="AK124" s="38"/>
      <c r="AL124" s="38"/>
      <c r="AM124" s="38"/>
      <c r="AN124" s="38"/>
      <c r="AO124" s="38"/>
      <c r="AP124" s="38"/>
      <c r="AQ124" s="38"/>
      <c r="AR124" s="38"/>
      <c r="AS124" s="38"/>
      <c r="AT124" s="38"/>
      <c r="AU124" s="38"/>
      <c r="AV124" s="38"/>
    </row>
    <row r="125" spans="33:48">
      <c r="AG125" s="38"/>
      <c r="AH125" s="38"/>
      <c r="AI125" s="38"/>
      <c r="AJ125" s="38"/>
      <c r="AK125" s="38"/>
      <c r="AL125" s="38"/>
      <c r="AM125" s="38"/>
      <c r="AN125" s="38"/>
      <c r="AO125" s="38"/>
      <c r="AP125" s="38"/>
      <c r="AQ125" s="38"/>
      <c r="AR125" s="38"/>
      <c r="AS125" s="38"/>
      <c r="AT125" s="38"/>
      <c r="AU125" s="38"/>
      <c r="AV125" s="38"/>
    </row>
    <row r="126" spans="33:48">
      <c r="AG126" s="38"/>
      <c r="AH126" s="38"/>
      <c r="AI126" s="38"/>
      <c r="AJ126" s="38"/>
      <c r="AK126" s="38"/>
      <c r="AL126" s="38"/>
      <c r="AM126" s="38"/>
      <c r="AN126" s="38"/>
      <c r="AO126" s="38"/>
      <c r="AP126" s="38"/>
      <c r="AQ126" s="38"/>
      <c r="AR126" s="38"/>
      <c r="AS126" s="38"/>
      <c r="AT126" s="38"/>
      <c r="AU126" s="38"/>
      <c r="AV126" s="38"/>
    </row>
    <row r="127" spans="33:48">
      <c r="AG127" s="38"/>
      <c r="AH127" s="38"/>
      <c r="AI127" s="38"/>
      <c r="AJ127" s="38"/>
      <c r="AK127" s="38"/>
      <c r="AL127" s="38"/>
      <c r="AM127" s="38"/>
      <c r="AN127" s="38"/>
      <c r="AO127" s="38"/>
      <c r="AP127" s="38"/>
      <c r="AQ127" s="38"/>
      <c r="AR127" s="38"/>
      <c r="AS127" s="38"/>
      <c r="AT127" s="38"/>
      <c r="AU127" s="38"/>
      <c r="AV127" s="38"/>
    </row>
    <row r="128" spans="33:48">
      <c r="AG128" s="38"/>
      <c r="AH128" s="38"/>
      <c r="AI128" s="38"/>
      <c r="AJ128" s="38"/>
      <c r="AK128" s="38"/>
      <c r="AL128" s="38"/>
      <c r="AM128" s="38"/>
      <c r="AN128" s="38"/>
      <c r="AO128" s="38"/>
      <c r="AP128" s="38"/>
      <c r="AQ128" s="38"/>
      <c r="AR128" s="38"/>
      <c r="AS128" s="38"/>
      <c r="AT128" s="38"/>
      <c r="AU128" s="38"/>
      <c r="AV128" s="38"/>
    </row>
    <row r="129" spans="33:48">
      <c r="AG129" s="38"/>
      <c r="AH129" s="38"/>
      <c r="AI129" s="38"/>
      <c r="AJ129" s="38"/>
      <c r="AK129" s="38"/>
      <c r="AL129" s="38"/>
      <c r="AM129" s="38"/>
      <c r="AN129" s="38"/>
      <c r="AO129" s="38"/>
      <c r="AP129" s="38"/>
      <c r="AQ129" s="38"/>
      <c r="AR129" s="38"/>
      <c r="AS129" s="38"/>
      <c r="AT129" s="38"/>
      <c r="AU129" s="38"/>
      <c r="AV129" s="38"/>
    </row>
    <row r="130" spans="33:48">
      <c r="AG130" s="38"/>
      <c r="AH130" s="38"/>
      <c r="AI130" s="38"/>
      <c r="AJ130" s="38"/>
      <c r="AK130" s="38"/>
      <c r="AL130" s="38"/>
      <c r="AM130" s="38"/>
      <c r="AN130" s="38"/>
      <c r="AO130" s="38"/>
      <c r="AP130" s="38"/>
      <c r="AQ130" s="38"/>
      <c r="AR130" s="38"/>
      <c r="AS130" s="38"/>
      <c r="AT130" s="38"/>
      <c r="AU130" s="38"/>
      <c r="AV130" s="38"/>
    </row>
    <row r="131" spans="33:48">
      <c r="AG131" s="38"/>
      <c r="AH131" s="38"/>
      <c r="AI131" s="38"/>
      <c r="AJ131" s="38"/>
      <c r="AK131" s="38"/>
      <c r="AL131" s="38"/>
      <c r="AM131" s="38"/>
      <c r="AN131" s="38"/>
      <c r="AO131" s="38"/>
      <c r="AP131" s="38"/>
      <c r="AQ131" s="38"/>
      <c r="AR131" s="38"/>
      <c r="AS131" s="38"/>
      <c r="AT131" s="38"/>
      <c r="AU131" s="38"/>
      <c r="AV131" s="38"/>
    </row>
    <row r="132" spans="33:48">
      <c r="AG132" s="38"/>
      <c r="AH132" s="38"/>
      <c r="AI132" s="38"/>
      <c r="AJ132" s="38"/>
      <c r="AK132" s="38"/>
      <c r="AL132" s="38"/>
      <c r="AM132" s="38"/>
      <c r="AN132" s="38"/>
      <c r="AO132" s="38"/>
      <c r="AP132" s="38"/>
      <c r="AQ132" s="38"/>
      <c r="AR132" s="38"/>
      <c r="AS132" s="38"/>
      <c r="AT132" s="38"/>
      <c r="AU132" s="38"/>
      <c r="AV132" s="38"/>
    </row>
    <row r="133" spans="33:48">
      <c r="AG133" s="38"/>
      <c r="AH133" s="38"/>
      <c r="AI133" s="38"/>
      <c r="AJ133" s="38"/>
      <c r="AK133" s="38"/>
      <c r="AL133" s="38"/>
      <c r="AM133" s="38"/>
      <c r="AN133" s="38"/>
      <c r="AO133" s="38"/>
      <c r="AP133" s="38"/>
      <c r="AQ133" s="38"/>
      <c r="AR133" s="38"/>
      <c r="AS133" s="38"/>
      <c r="AT133" s="38"/>
      <c r="AU133" s="38"/>
      <c r="AV133" s="38"/>
    </row>
    <row r="134" spans="33:48">
      <c r="AG134" s="38"/>
      <c r="AH134" s="38"/>
      <c r="AI134" s="38"/>
      <c r="AJ134" s="38"/>
      <c r="AK134" s="38"/>
      <c r="AL134" s="38"/>
      <c r="AM134" s="38"/>
      <c r="AN134" s="38"/>
      <c r="AO134" s="38"/>
      <c r="AP134" s="38"/>
      <c r="AQ134" s="38"/>
      <c r="AR134" s="38"/>
      <c r="AS134" s="38"/>
      <c r="AT134" s="38"/>
      <c r="AU134" s="38"/>
      <c r="AV134" s="38"/>
    </row>
    <row r="135" spans="33:48">
      <c r="AG135" s="38"/>
      <c r="AH135" s="38"/>
      <c r="AI135" s="38"/>
      <c r="AJ135" s="38"/>
      <c r="AK135" s="38"/>
      <c r="AL135" s="38"/>
      <c r="AM135" s="38"/>
      <c r="AN135" s="38"/>
      <c r="AO135" s="38"/>
      <c r="AP135" s="38"/>
      <c r="AQ135" s="38"/>
      <c r="AR135" s="38"/>
      <c r="AS135" s="38"/>
      <c r="AT135" s="38"/>
      <c r="AU135" s="38"/>
      <c r="AV135" s="38"/>
    </row>
    <row r="136" spans="33:48">
      <c r="AG136" s="38"/>
      <c r="AH136" s="38"/>
      <c r="AI136" s="38"/>
      <c r="AJ136" s="38"/>
      <c r="AK136" s="38"/>
      <c r="AL136" s="38"/>
      <c r="AM136" s="38"/>
      <c r="AN136" s="38"/>
      <c r="AO136" s="38"/>
      <c r="AP136" s="38"/>
      <c r="AQ136" s="38"/>
      <c r="AR136" s="38"/>
      <c r="AS136" s="38"/>
      <c r="AT136" s="38"/>
      <c r="AU136" s="38"/>
      <c r="AV136" s="38"/>
    </row>
    <row r="137" spans="33:48">
      <c r="AG137" s="38"/>
      <c r="AH137" s="38"/>
      <c r="AI137" s="38"/>
      <c r="AJ137" s="38"/>
      <c r="AK137" s="38"/>
      <c r="AL137" s="38"/>
      <c r="AM137" s="38"/>
      <c r="AN137" s="38"/>
      <c r="AO137" s="38"/>
      <c r="AP137" s="38"/>
      <c r="AQ137" s="38"/>
      <c r="AR137" s="38"/>
      <c r="AS137" s="38"/>
      <c r="AT137" s="38"/>
      <c r="AU137" s="38"/>
      <c r="AV137" s="38"/>
    </row>
    <row r="138" spans="33:48">
      <c r="AG138" s="38"/>
      <c r="AH138" s="38"/>
      <c r="AI138" s="38"/>
      <c r="AJ138" s="38"/>
      <c r="AK138" s="38"/>
      <c r="AL138" s="38"/>
      <c r="AM138" s="38"/>
      <c r="AN138" s="38"/>
      <c r="AO138" s="38"/>
      <c r="AP138" s="38"/>
      <c r="AQ138" s="38"/>
      <c r="AR138" s="38"/>
      <c r="AS138" s="38"/>
      <c r="AT138" s="38"/>
      <c r="AU138" s="38"/>
      <c r="AV138" s="38"/>
    </row>
    <row r="139" spans="33:48">
      <c r="AG139" s="38"/>
      <c r="AH139" s="38"/>
      <c r="AI139" s="38"/>
      <c r="AJ139" s="38"/>
      <c r="AK139" s="38"/>
      <c r="AL139" s="38"/>
      <c r="AM139" s="38"/>
      <c r="AN139" s="38"/>
      <c r="AO139" s="38"/>
      <c r="AP139" s="38"/>
      <c r="AQ139" s="38"/>
      <c r="AR139" s="38"/>
      <c r="AS139" s="38"/>
      <c r="AT139" s="38"/>
      <c r="AU139" s="38"/>
      <c r="AV139" s="38"/>
    </row>
    <row r="140" spans="33:48">
      <c r="AG140" s="38"/>
      <c r="AH140" s="38"/>
      <c r="AI140" s="38"/>
      <c r="AJ140" s="38"/>
      <c r="AK140" s="38"/>
      <c r="AL140" s="38"/>
      <c r="AM140" s="38"/>
      <c r="AN140" s="38"/>
      <c r="AO140" s="38"/>
      <c r="AP140" s="38"/>
      <c r="AQ140" s="38"/>
      <c r="AR140" s="38"/>
      <c r="AS140" s="38"/>
      <c r="AT140" s="38"/>
      <c r="AU140" s="38"/>
      <c r="AV140" s="38"/>
    </row>
    <row r="141" spans="33:48">
      <c r="AG141" s="38"/>
      <c r="AH141" s="38"/>
      <c r="AI141" s="38"/>
      <c r="AJ141" s="38"/>
      <c r="AK141" s="38"/>
      <c r="AL141" s="38"/>
      <c r="AM141" s="38"/>
      <c r="AN141" s="38"/>
      <c r="AO141" s="38"/>
      <c r="AP141" s="38"/>
      <c r="AQ141" s="38"/>
      <c r="AR141" s="38"/>
      <c r="AS141" s="38"/>
      <c r="AT141" s="38"/>
      <c r="AU141" s="38"/>
      <c r="AV141" s="38"/>
    </row>
    <row r="142" spans="33:48">
      <c r="AG142" s="38"/>
      <c r="AH142" s="38"/>
      <c r="AI142" s="38"/>
      <c r="AJ142" s="38"/>
      <c r="AK142" s="38"/>
      <c r="AL142" s="38"/>
      <c r="AM142" s="38"/>
      <c r="AN142" s="38"/>
      <c r="AO142" s="38"/>
      <c r="AP142" s="38"/>
      <c r="AQ142" s="38"/>
      <c r="AR142" s="38"/>
      <c r="AS142" s="38"/>
      <c r="AT142" s="38"/>
      <c r="AU142" s="38"/>
      <c r="AV142" s="38"/>
    </row>
    <row r="143" spans="33:48">
      <c r="AG143" s="38"/>
      <c r="AH143" s="38"/>
      <c r="AI143" s="38"/>
      <c r="AJ143" s="38"/>
      <c r="AK143" s="38"/>
      <c r="AL143" s="38"/>
      <c r="AM143" s="38"/>
      <c r="AN143" s="38"/>
      <c r="AO143" s="38"/>
      <c r="AP143" s="38"/>
      <c r="AQ143" s="38"/>
      <c r="AR143" s="38"/>
      <c r="AS143" s="38"/>
      <c r="AT143" s="38"/>
      <c r="AU143" s="38"/>
      <c r="AV143" s="38"/>
    </row>
    <row r="144" spans="33:48">
      <c r="AG144" s="38"/>
      <c r="AH144" s="38"/>
      <c r="AI144" s="38"/>
      <c r="AJ144" s="38"/>
      <c r="AK144" s="38"/>
      <c r="AL144" s="38"/>
      <c r="AM144" s="38"/>
      <c r="AN144" s="38"/>
      <c r="AO144" s="38"/>
      <c r="AP144" s="38"/>
      <c r="AQ144" s="38"/>
      <c r="AR144" s="38"/>
      <c r="AS144" s="38"/>
      <c r="AT144" s="38"/>
      <c r="AU144" s="38"/>
      <c r="AV144" s="38"/>
    </row>
    <row r="145" spans="33:48">
      <c r="AG145" s="38"/>
      <c r="AH145" s="38"/>
      <c r="AI145" s="38"/>
      <c r="AJ145" s="38"/>
      <c r="AK145" s="38"/>
      <c r="AL145" s="38"/>
      <c r="AM145" s="38"/>
      <c r="AN145" s="38"/>
      <c r="AO145" s="38"/>
      <c r="AP145" s="38"/>
      <c r="AQ145" s="38"/>
      <c r="AR145" s="38"/>
      <c r="AS145" s="38"/>
      <c r="AT145" s="38"/>
      <c r="AU145" s="38"/>
      <c r="AV145" s="38"/>
    </row>
    <row r="146" spans="33:48">
      <c r="AG146" s="38"/>
      <c r="AH146" s="38"/>
      <c r="AI146" s="38"/>
      <c r="AJ146" s="38"/>
      <c r="AK146" s="38"/>
      <c r="AL146" s="38"/>
      <c r="AM146" s="38"/>
      <c r="AN146" s="38"/>
      <c r="AO146" s="38"/>
      <c r="AP146" s="38"/>
      <c r="AQ146" s="38"/>
      <c r="AR146" s="38"/>
      <c r="AS146" s="38"/>
      <c r="AT146" s="38"/>
      <c r="AU146" s="38"/>
      <c r="AV146" s="38"/>
    </row>
    <row r="147" spans="33:48">
      <c r="AG147" s="38"/>
      <c r="AH147" s="38"/>
      <c r="AI147" s="38"/>
      <c r="AJ147" s="38"/>
      <c r="AK147" s="38"/>
      <c r="AL147" s="38"/>
      <c r="AM147" s="38"/>
      <c r="AN147" s="38"/>
      <c r="AO147" s="38"/>
      <c r="AP147" s="38"/>
      <c r="AQ147" s="38"/>
      <c r="AR147" s="38"/>
      <c r="AS147" s="38"/>
      <c r="AT147" s="38"/>
      <c r="AU147" s="38"/>
      <c r="AV147" s="38"/>
    </row>
    <row r="148" spans="33:48">
      <c r="AG148" s="38"/>
      <c r="AH148" s="38"/>
      <c r="AI148" s="38"/>
      <c r="AJ148" s="38"/>
      <c r="AK148" s="38"/>
      <c r="AL148" s="38"/>
      <c r="AM148" s="38"/>
      <c r="AN148" s="38"/>
      <c r="AO148" s="38"/>
      <c r="AP148" s="38"/>
      <c r="AQ148" s="38"/>
      <c r="AR148" s="38"/>
      <c r="AS148" s="38"/>
      <c r="AT148" s="38"/>
      <c r="AU148" s="38"/>
      <c r="AV148" s="38"/>
    </row>
    <row r="149" spans="33:48">
      <c r="AG149" s="38"/>
      <c r="AH149" s="38"/>
      <c r="AI149" s="38"/>
      <c r="AJ149" s="38"/>
      <c r="AK149" s="38"/>
      <c r="AL149" s="38"/>
      <c r="AM149" s="38"/>
      <c r="AN149" s="38"/>
      <c r="AO149" s="38"/>
      <c r="AP149" s="38"/>
      <c r="AQ149" s="38"/>
      <c r="AR149" s="38"/>
      <c r="AS149" s="38"/>
      <c r="AT149" s="38"/>
      <c r="AU149" s="38"/>
      <c r="AV149" s="38"/>
    </row>
    <row r="150" spans="33:48">
      <c r="AG150" s="38"/>
      <c r="AH150" s="38"/>
      <c r="AI150" s="38"/>
      <c r="AJ150" s="38"/>
      <c r="AK150" s="38"/>
      <c r="AL150" s="38"/>
      <c r="AM150" s="38"/>
      <c r="AN150" s="38"/>
      <c r="AO150" s="38"/>
      <c r="AP150" s="38"/>
      <c r="AQ150" s="38"/>
      <c r="AR150" s="38"/>
      <c r="AS150" s="38"/>
      <c r="AT150" s="38"/>
      <c r="AU150" s="38"/>
      <c r="AV150" s="38"/>
    </row>
    <row r="151" spans="33:48">
      <c r="AG151" s="38"/>
      <c r="AH151" s="38"/>
      <c r="AI151" s="38"/>
      <c r="AJ151" s="38"/>
      <c r="AK151" s="38"/>
      <c r="AL151" s="38"/>
      <c r="AM151" s="38"/>
      <c r="AN151" s="38"/>
      <c r="AO151" s="38"/>
      <c r="AP151" s="38"/>
      <c r="AQ151" s="38"/>
      <c r="AR151" s="38"/>
      <c r="AS151" s="38"/>
      <c r="AT151" s="38"/>
      <c r="AU151" s="38"/>
      <c r="AV151" s="38"/>
    </row>
    <row r="152" spans="33:48">
      <c r="AG152" s="38"/>
      <c r="AH152" s="38"/>
      <c r="AI152" s="38"/>
      <c r="AJ152" s="38"/>
      <c r="AK152" s="38"/>
      <c r="AL152" s="38"/>
      <c r="AM152" s="38"/>
      <c r="AN152" s="38"/>
      <c r="AO152" s="38"/>
      <c r="AP152" s="38"/>
      <c r="AQ152" s="38"/>
      <c r="AR152" s="38"/>
      <c r="AS152" s="38"/>
      <c r="AT152" s="38"/>
      <c r="AU152" s="38"/>
      <c r="AV152" s="38"/>
    </row>
    <row r="153" spans="33:48">
      <c r="AG153" s="38"/>
      <c r="AH153" s="38"/>
      <c r="AI153" s="38"/>
      <c r="AJ153" s="38"/>
      <c r="AK153" s="38"/>
      <c r="AL153" s="38"/>
      <c r="AM153" s="38"/>
      <c r="AN153" s="38"/>
      <c r="AO153" s="38"/>
      <c r="AP153" s="38"/>
      <c r="AQ153" s="38"/>
      <c r="AR153" s="38"/>
      <c r="AS153" s="38"/>
      <c r="AT153" s="38"/>
      <c r="AU153" s="38"/>
      <c r="AV153" s="38"/>
    </row>
    <row r="154" spans="33:48">
      <c r="AG154" s="38"/>
      <c r="AH154" s="38"/>
      <c r="AI154" s="38"/>
      <c r="AJ154" s="38"/>
      <c r="AK154" s="38"/>
      <c r="AL154" s="38"/>
      <c r="AM154" s="38"/>
      <c r="AN154" s="38"/>
      <c r="AO154" s="38"/>
      <c r="AP154" s="38"/>
      <c r="AQ154" s="38"/>
      <c r="AR154" s="38"/>
      <c r="AS154" s="38"/>
      <c r="AT154" s="38"/>
      <c r="AU154" s="38"/>
      <c r="AV154" s="38"/>
    </row>
    <row r="155" spans="33:48">
      <c r="AG155" s="38"/>
      <c r="AH155" s="38"/>
      <c r="AI155" s="38"/>
      <c r="AJ155" s="38"/>
      <c r="AK155" s="38"/>
      <c r="AL155" s="38"/>
      <c r="AM155" s="38"/>
      <c r="AN155" s="38"/>
      <c r="AO155" s="38"/>
      <c r="AP155" s="38"/>
      <c r="AQ155" s="38"/>
      <c r="AR155" s="38"/>
      <c r="AS155" s="38"/>
      <c r="AT155" s="38"/>
      <c r="AU155" s="38"/>
      <c r="AV155" s="38"/>
    </row>
    <row r="156" spans="33:48">
      <c r="AG156" s="38"/>
      <c r="AH156" s="38"/>
      <c r="AI156" s="38"/>
      <c r="AJ156" s="38"/>
      <c r="AK156" s="38"/>
      <c r="AL156" s="38"/>
      <c r="AM156" s="38"/>
      <c r="AN156" s="38"/>
      <c r="AO156" s="38"/>
      <c r="AP156" s="38"/>
      <c r="AQ156" s="38"/>
      <c r="AR156" s="38"/>
      <c r="AS156" s="38"/>
      <c r="AT156" s="38"/>
      <c r="AU156" s="38"/>
      <c r="AV156" s="38"/>
    </row>
    <row r="157" spans="33:48">
      <c r="AG157" s="38"/>
      <c r="AH157" s="38"/>
      <c r="AI157" s="38"/>
      <c r="AJ157" s="38"/>
      <c r="AK157" s="38"/>
      <c r="AL157" s="38"/>
      <c r="AM157" s="38"/>
      <c r="AN157" s="38"/>
      <c r="AO157" s="38"/>
      <c r="AP157" s="38"/>
      <c r="AQ157" s="38"/>
      <c r="AR157" s="38"/>
      <c r="AS157" s="38"/>
      <c r="AT157" s="38"/>
      <c r="AU157" s="38"/>
      <c r="AV157" s="38"/>
    </row>
    <row r="158" spans="33:48">
      <c r="AG158" s="38"/>
      <c r="AH158" s="38"/>
      <c r="AI158" s="38"/>
      <c r="AJ158" s="38"/>
      <c r="AK158" s="38"/>
      <c r="AL158" s="38"/>
      <c r="AM158" s="38"/>
      <c r="AN158" s="38"/>
      <c r="AO158" s="38"/>
      <c r="AP158" s="38"/>
      <c r="AQ158" s="38"/>
      <c r="AR158" s="38"/>
      <c r="AS158" s="38"/>
      <c r="AT158" s="38"/>
      <c r="AU158" s="38"/>
      <c r="AV158" s="38"/>
    </row>
    <row r="159" spans="33:48">
      <c r="AG159" s="38"/>
      <c r="AH159" s="38"/>
      <c r="AI159" s="38"/>
      <c r="AJ159" s="38"/>
      <c r="AK159" s="38"/>
      <c r="AL159" s="38"/>
      <c r="AM159" s="38"/>
      <c r="AN159" s="38"/>
      <c r="AO159" s="38"/>
      <c r="AP159" s="38"/>
      <c r="AQ159" s="38"/>
      <c r="AR159" s="38"/>
      <c r="AS159" s="38"/>
      <c r="AT159" s="38"/>
      <c r="AU159" s="38"/>
      <c r="AV159" s="38"/>
    </row>
    <row r="160" spans="33:48">
      <c r="AG160" s="38"/>
      <c r="AH160" s="38"/>
      <c r="AI160" s="38"/>
      <c r="AJ160" s="38"/>
      <c r="AK160" s="38"/>
      <c r="AL160" s="38"/>
      <c r="AM160" s="38"/>
      <c r="AN160" s="38"/>
      <c r="AO160" s="38"/>
      <c r="AP160" s="38"/>
      <c r="AQ160" s="38"/>
      <c r="AR160" s="38"/>
      <c r="AS160" s="38"/>
      <c r="AT160" s="38"/>
      <c r="AU160" s="38"/>
      <c r="AV160" s="38"/>
    </row>
    <row r="161" spans="33:48">
      <c r="AG161" s="38"/>
      <c r="AH161" s="38"/>
      <c r="AI161" s="38"/>
      <c r="AJ161" s="38"/>
      <c r="AK161" s="38"/>
      <c r="AL161" s="38"/>
      <c r="AM161" s="38"/>
      <c r="AN161" s="38"/>
      <c r="AO161" s="38"/>
      <c r="AP161" s="38"/>
      <c r="AQ161" s="38"/>
      <c r="AR161" s="38"/>
      <c r="AS161" s="38"/>
      <c r="AT161" s="38"/>
      <c r="AU161" s="38"/>
      <c r="AV161" s="38"/>
    </row>
    <row r="162" spans="33:48">
      <c r="AG162" s="38"/>
      <c r="AH162" s="38"/>
      <c r="AI162" s="38"/>
      <c r="AJ162" s="38"/>
      <c r="AK162" s="38"/>
      <c r="AL162" s="38"/>
      <c r="AM162" s="38"/>
      <c r="AN162" s="38"/>
      <c r="AO162" s="38"/>
      <c r="AP162" s="38"/>
      <c r="AQ162" s="38"/>
      <c r="AR162" s="38"/>
      <c r="AS162" s="38"/>
      <c r="AT162" s="38"/>
      <c r="AU162" s="38"/>
      <c r="AV162" s="38"/>
    </row>
    <row r="163" spans="33:48">
      <c r="AG163" s="38"/>
      <c r="AH163" s="38"/>
      <c r="AI163" s="38"/>
      <c r="AJ163" s="38"/>
      <c r="AK163" s="38"/>
      <c r="AL163" s="38"/>
      <c r="AM163" s="38"/>
      <c r="AN163" s="38"/>
      <c r="AO163" s="38"/>
      <c r="AP163" s="38"/>
      <c r="AQ163" s="38"/>
      <c r="AR163" s="38"/>
      <c r="AS163" s="38"/>
      <c r="AT163" s="38"/>
      <c r="AU163" s="38"/>
      <c r="AV163" s="38"/>
    </row>
    <row r="164" spans="33:48">
      <c r="AG164" s="38"/>
      <c r="AH164" s="38"/>
      <c r="AI164" s="38"/>
      <c r="AJ164" s="38"/>
      <c r="AK164" s="38"/>
      <c r="AL164" s="38"/>
      <c r="AM164" s="38"/>
      <c r="AN164" s="38"/>
      <c r="AO164" s="38"/>
      <c r="AP164" s="38"/>
      <c r="AQ164" s="38"/>
      <c r="AR164" s="38"/>
      <c r="AS164" s="38"/>
      <c r="AT164" s="38"/>
      <c r="AU164" s="38"/>
      <c r="AV164" s="38"/>
    </row>
    <row r="165" spans="33:48">
      <c r="AG165" s="38"/>
      <c r="AH165" s="38"/>
      <c r="AI165" s="38"/>
      <c r="AJ165" s="38"/>
      <c r="AK165" s="38"/>
      <c r="AL165" s="38"/>
      <c r="AM165" s="38"/>
      <c r="AN165" s="38"/>
      <c r="AO165" s="38"/>
      <c r="AP165" s="38"/>
      <c r="AQ165" s="38"/>
      <c r="AR165" s="38"/>
      <c r="AS165" s="38"/>
      <c r="AT165" s="38"/>
      <c r="AU165" s="38"/>
      <c r="AV165" s="38"/>
    </row>
  </sheetData>
  <mergeCells count="11">
    <mergeCell ref="B6:B7"/>
    <mergeCell ref="AB3:AE3"/>
    <mergeCell ref="X3:Z3"/>
    <mergeCell ref="Q3:R3"/>
    <mergeCell ref="K3:O3"/>
    <mergeCell ref="C89:Z89"/>
    <mergeCell ref="C1:Z1"/>
    <mergeCell ref="C88:Z88"/>
    <mergeCell ref="AM2:AP2"/>
    <mergeCell ref="T3:V3"/>
    <mergeCell ref="C3:I3"/>
  </mergeCells>
  <phoneticPr fontId="123" type="noConversion"/>
  <pageMargins left="0.74803149606299213" right="0.74803149606299213" top="0.98425196850393704" bottom="0.98425196850393704" header="0.51181102362204722" footer="0.51181102362204722"/>
  <pageSetup paperSize="8" scale="2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tabColor theme="5"/>
    <pageSetUpPr fitToPage="1"/>
  </sheetPr>
  <dimension ref="A1:BP99"/>
  <sheetViews>
    <sheetView zoomScaleNormal="100" workbookViewId="0"/>
  </sheetViews>
  <sheetFormatPr defaultColWidth="9.140625" defaultRowHeight="15.75"/>
  <cols>
    <col min="1" max="1" width="9.140625" style="36"/>
    <col min="2" max="2" width="8.5703125" style="36" bestFit="1" customWidth="1"/>
    <col min="3" max="3" width="12.85546875" style="36" customWidth="1"/>
    <col min="4" max="4" width="13.42578125" style="36" customWidth="1"/>
    <col min="5" max="5" width="13.7109375" style="36" customWidth="1"/>
    <col min="6" max="6" width="12.85546875" style="36" customWidth="1"/>
    <col min="7" max="7" width="13.7109375" style="36" bestFit="1" customWidth="1"/>
    <col min="8" max="9" width="12.85546875" style="36" customWidth="1"/>
    <col min="10" max="10" width="2.28515625" style="36" customWidth="1"/>
    <col min="11" max="15" width="12.85546875" style="36" customWidth="1"/>
    <col min="16" max="16" width="2.140625" style="36" customWidth="1"/>
    <col min="17" max="18" width="12.85546875" style="36" customWidth="1"/>
    <col min="19" max="19" width="2.140625" style="36" customWidth="1"/>
    <col min="20" max="20" width="15.85546875" style="36" customWidth="1"/>
    <col min="21" max="21" width="15.85546875" style="36" bestFit="1" customWidth="1"/>
    <col min="22" max="22" width="15.85546875" style="36" customWidth="1"/>
    <col min="23" max="23" width="2.5703125" style="36" customWidth="1"/>
    <col min="24" max="25" width="15.85546875" style="36" bestFit="1" customWidth="1"/>
    <col min="26" max="26" width="15.85546875" style="36" customWidth="1"/>
    <col min="27" max="27" width="2.42578125" style="36" customWidth="1"/>
    <col min="28" max="28" width="14.140625" style="36" customWidth="1"/>
    <col min="29" max="29" width="14.140625" style="38" customWidth="1"/>
    <col min="30" max="30" width="10.85546875" style="118" customWidth="1"/>
    <col min="31" max="16384" width="9.140625" style="122"/>
  </cols>
  <sheetData>
    <row r="1" spans="1:30" ht="29.25" customHeight="1" thickBot="1">
      <c r="A1" s="104"/>
      <c r="B1" s="32"/>
      <c r="C1" s="370" t="s">
        <v>324</v>
      </c>
      <c r="D1" s="370"/>
      <c r="E1" s="370"/>
      <c r="F1" s="370"/>
      <c r="G1" s="370"/>
      <c r="H1" s="370"/>
      <c r="I1" s="370"/>
      <c r="J1" s="370"/>
      <c r="K1" s="370"/>
      <c r="L1" s="370"/>
      <c r="M1" s="370"/>
      <c r="N1" s="370"/>
      <c r="O1" s="370"/>
      <c r="P1" s="370"/>
      <c r="Q1" s="370"/>
      <c r="R1" s="370"/>
      <c r="S1" s="370"/>
      <c r="T1" s="370"/>
      <c r="U1" s="370"/>
      <c r="V1" s="370"/>
      <c r="W1" s="370"/>
      <c r="X1" s="370"/>
      <c r="Y1" s="370"/>
      <c r="Z1" s="370"/>
      <c r="AA1" s="199"/>
      <c r="AB1" s="200"/>
      <c r="AC1" s="201"/>
      <c r="AD1" s="202"/>
    </row>
    <row r="2" spans="1:30" s="206" customFormat="1" ht="15.75" customHeight="1">
      <c r="A2" s="203"/>
      <c r="B2" s="39"/>
      <c r="C2" s="42"/>
      <c r="D2" s="42"/>
      <c r="E2" s="42"/>
      <c r="F2" s="42"/>
      <c r="G2" s="42"/>
      <c r="H2" s="42"/>
      <c r="I2" s="44"/>
      <c r="J2" s="41"/>
      <c r="K2" s="42"/>
      <c r="L2" s="42"/>
      <c r="M2" s="43"/>
      <c r="N2" s="42"/>
      <c r="O2" s="42"/>
      <c r="P2" s="41"/>
      <c r="Q2" s="42"/>
      <c r="R2" s="42"/>
      <c r="S2" s="41"/>
      <c r="T2" s="40"/>
      <c r="U2" s="40"/>
      <c r="V2" s="40"/>
      <c r="W2" s="41"/>
      <c r="X2" s="42"/>
      <c r="Y2" s="42"/>
      <c r="Z2" s="42"/>
      <c r="AA2" s="199"/>
      <c r="AB2" s="204"/>
      <c r="AC2" s="41"/>
      <c r="AD2" s="205"/>
    </row>
    <row r="3" spans="1:30" s="206" customFormat="1" ht="15.75" customHeight="1">
      <c r="A3" s="203"/>
      <c r="B3" s="39"/>
      <c r="C3" s="358" t="s">
        <v>71</v>
      </c>
      <c r="D3" s="358"/>
      <c r="E3" s="358"/>
      <c r="F3" s="358"/>
      <c r="G3" s="358"/>
      <c r="H3" s="358"/>
      <c r="I3" s="358"/>
      <c r="J3" s="41"/>
      <c r="K3" s="365" t="s">
        <v>68</v>
      </c>
      <c r="L3" s="365"/>
      <c r="M3" s="365"/>
      <c r="N3" s="365"/>
      <c r="O3" s="365"/>
      <c r="P3" s="41"/>
      <c r="Q3" s="365" t="s">
        <v>114</v>
      </c>
      <c r="R3" s="365"/>
      <c r="S3" s="41"/>
      <c r="T3" s="359" t="s">
        <v>74</v>
      </c>
      <c r="U3" s="359"/>
      <c r="V3" s="359"/>
      <c r="W3" s="41"/>
      <c r="X3" s="365" t="s">
        <v>121</v>
      </c>
      <c r="Y3" s="365"/>
      <c r="Z3" s="366"/>
      <c r="AA3" s="199"/>
      <c r="AB3" s="367" t="s">
        <v>87</v>
      </c>
      <c r="AC3" s="368"/>
      <c r="AD3" s="369"/>
    </row>
    <row r="4" spans="1:30" s="217" customFormat="1" ht="57.75" customHeight="1">
      <c r="A4" s="203"/>
      <c r="B4" s="207"/>
      <c r="C4" s="208" t="s">
        <v>3</v>
      </c>
      <c r="D4" s="208" t="s">
        <v>8</v>
      </c>
      <c r="E4" s="208" t="s">
        <v>5</v>
      </c>
      <c r="F4" s="208" t="s">
        <v>6</v>
      </c>
      <c r="G4" s="208" t="s">
        <v>62</v>
      </c>
      <c r="H4" s="208" t="s">
        <v>7</v>
      </c>
      <c r="I4" s="209" t="s">
        <v>186</v>
      </c>
      <c r="J4" s="208"/>
      <c r="K4" s="208" t="s">
        <v>175</v>
      </c>
      <c r="L4" s="208" t="s">
        <v>0</v>
      </c>
      <c r="M4" s="208" t="s">
        <v>174</v>
      </c>
      <c r="N4" s="208" t="s">
        <v>70</v>
      </c>
      <c r="O4" s="208" t="s">
        <v>76</v>
      </c>
      <c r="P4" s="208"/>
      <c r="Q4" s="208" t="s">
        <v>1</v>
      </c>
      <c r="R4" s="208" t="s">
        <v>325</v>
      </c>
      <c r="S4" s="208"/>
      <c r="T4" s="210" t="s">
        <v>72</v>
      </c>
      <c r="U4" s="210" t="s">
        <v>2</v>
      </c>
      <c r="V4" s="210" t="s">
        <v>184</v>
      </c>
      <c r="W4" s="211"/>
      <c r="X4" s="212" t="s">
        <v>77</v>
      </c>
      <c r="Y4" s="212" t="s">
        <v>78</v>
      </c>
      <c r="Z4" s="213" t="s">
        <v>79</v>
      </c>
      <c r="AA4" s="214"/>
      <c r="AB4" s="215" t="s">
        <v>117</v>
      </c>
      <c r="AC4" s="56" t="s">
        <v>224</v>
      </c>
      <c r="AD4" s="216" t="s">
        <v>169</v>
      </c>
    </row>
    <row r="5" spans="1:30" s="221" customFormat="1">
      <c r="A5" s="203"/>
      <c r="B5" s="218" t="s">
        <v>123</v>
      </c>
      <c r="C5" s="84">
        <v>43.868708971553602</v>
      </c>
      <c r="D5" s="84">
        <v>39.527352297592991</v>
      </c>
      <c r="E5" s="84">
        <v>34.161925601750539</v>
      </c>
      <c r="F5" s="84">
        <v>1.7067833698030634</v>
      </c>
      <c r="G5" s="84">
        <v>3.6586433260393867</v>
      </c>
      <c r="H5" s="84">
        <v>5.3654266958424506</v>
      </c>
      <c r="I5" s="84">
        <v>37.207877461706786</v>
      </c>
      <c r="J5" s="84"/>
      <c r="K5" s="84" t="s">
        <v>118</v>
      </c>
      <c r="L5" s="84">
        <v>-4.3413566739606129</v>
      </c>
      <c r="M5" s="84">
        <v>-6.0481400437636754</v>
      </c>
      <c r="N5" s="84">
        <v>7.6936542669584247</v>
      </c>
      <c r="O5" s="84" t="s">
        <v>118</v>
      </c>
      <c r="P5" s="84"/>
      <c r="Q5" s="84" t="s">
        <v>118</v>
      </c>
      <c r="R5" s="85" t="s">
        <v>118</v>
      </c>
      <c r="S5" s="84"/>
      <c r="T5" s="84">
        <v>-5.9256017505470462</v>
      </c>
      <c r="U5" s="84">
        <v>-4.3413566739606129</v>
      </c>
      <c r="V5" s="84">
        <v>4.5514223194748356</v>
      </c>
      <c r="W5" s="84"/>
      <c r="X5" s="84">
        <v>-3.7986870897155356</v>
      </c>
      <c r="Y5" s="84" t="s">
        <v>118</v>
      </c>
      <c r="Z5" s="85" t="s">
        <v>118</v>
      </c>
      <c r="AA5" s="219"/>
      <c r="AB5" s="85">
        <v>11.425000000000001</v>
      </c>
      <c r="AC5" s="85" t="s">
        <v>118</v>
      </c>
      <c r="AD5" s="220" t="s">
        <v>118</v>
      </c>
    </row>
    <row r="6" spans="1:30" s="221" customFormat="1">
      <c r="A6" s="203"/>
      <c r="B6" s="218" t="s">
        <v>124</v>
      </c>
      <c r="C6" s="84">
        <v>44.194264113731613</v>
      </c>
      <c r="D6" s="84">
        <v>39.370531678856111</v>
      </c>
      <c r="E6" s="84">
        <v>33.675733420987754</v>
      </c>
      <c r="F6" s="84">
        <v>2.0954885364450653</v>
      </c>
      <c r="G6" s="84">
        <v>3.5993097214232881</v>
      </c>
      <c r="H6" s="84">
        <v>5.6947982578683529</v>
      </c>
      <c r="I6" s="84">
        <v>36.929903854055382</v>
      </c>
      <c r="J6" s="84"/>
      <c r="K6" s="84" t="s">
        <v>118</v>
      </c>
      <c r="L6" s="84">
        <v>-4.8237324348755033</v>
      </c>
      <c r="M6" s="84">
        <v>-6.9192209713205681</v>
      </c>
      <c r="N6" s="84">
        <v>7.8724628153504801</v>
      </c>
      <c r="O6" s="84" t="s">
        <v>118</v>
      </c>
      <c r="P6" s="84"/>
      <c r="Q6" s="84" t="s">
        <v>118</v>
      </c>
      <c r="R6" s="85" t="s">
        <v>118</v>
      </c>
      <c r="S6" s="84"/>
      <c r="T6" s="84">
        <v>-6.5247760703426732</v>
      </c>
      <c r="U6" s="84">
        <v>-4.8237324348755033</v>
      </c>
      <c r="V6" s="84">
        <v>4.2649354918234854</v>
      </c>
      <c r="W6" s="84"/>
      <c r="X6" s="84">
        <v>-4.2320650834086617</v>
      </c>
      <c r="Y6" s="84" t="s">
        <v>118</v>
      </c>
      <c r="Z6" s="85" t="s">
        <v>118</v>
      </c>
      <c r="AA6" s="219"/>
      <c r="AB6" s="85">
        <v>12.169</v>
      </c>
      <c r="AC6" s="85" t="s">
        <v>118</v>
      </c>
      <c r="AD6" s="222" t="s">
        <v>118</v>
      </c>
    </row>
    <row r="7" spans="1:30" s="221" customFormat="1">
      <c r="A7" s="73"/>
      <c r="B7" s="218" t="s">
        <v>125</v>
      </c>
      <c r="C7" s="84">
        <v>43.736263736263737</v>
      </c>
      <c r="D7" s="84">
        <v>40.078492935635794</v>
      </c>
      <c r="E7" s="84">
        <v>33.524332810047099</v>
      </c>
      <c r="F7" s="84">
        <v>2.8649921507064366</v>
      </c>
      <c r="G7" s="84">
        <v>3.6891679748822606</v>
      </c>
      <c r="H7" s="84">
        <v>6.5541601255886972</v>
      </c>
      <c r="I7" s="84">
        <v>36.07535321821036</v>
      </c>
      <c r="J7" s="84"/>
      <c r="K7" s="84" t="s">
        <v>118</v>
      </c>
      <c r="L7" s="84">
        <v>-3.6577708006279437</v>
      </c>
      <c r="M7" s="84">
        <v>-6.5227629513343794</v>
      </c>
      <c r="N7" s="84">
        <v>6.4678178963893247</v>
      </c>
      <c r="O7" s="84" t="s">
        <v>118</v>
      </c>
      <c r="P7" s="84"/>
      <c r="Q7" s="84" t="s">
        <v>118</v>
      </c>
      <c r="R7" s="85" t="s">
        <v>118</v>
      </c>
      <c r="S7" s="84"/>
      <c r="T7" s="84">
        <v>-5.8477237048665618</v>
      </c>
      <c r="U7" s="84">
        <v>-3.6577708006279437</v>
      </c>
      <c r="V7" s="84">
        <v>4.1679748822605962</v>
      </c>
      <c r="W7" s="84"/>
      <c r="X7" s="84">
        <v>-3.2731554160125591</v>
      </c>
      <c r="Y7" s="84" t="s">
        <v>118</v>
      </c>
      <c r="Z7" s="85" t="s">
        <v>118</v>
      </c>
      <c r="AA7" s="219"/>
      <c r="AB7" s="85">
        <v>12.74</v>
      </c>
      <c r="AC7" s="85" t="s">
        <v>118</v>
      </c>
      <c r="AD7" s="222" t="s">
        <v>118</v>
      </c>
    </row>
    <row r="8" spans="1:30" s="221" customFormat="1">
      <c r="A8" s="73"/>
      <c r="B8" s="218" t="s">
        <v>126</v>
      </c>
      <c r="C8" s="84">
        <v>42.026148360483809</v>
      </c>
      <c r="D8" s="84">
        <v>41.543732084178146</v>
      </c>
      <c r="E8" s="84">
        <v>33.19583304201916</v>
      </c>
      <c r="F8" s="84">
        <v>4.5445011536041395</v>
      </c>
      <c r="G8" s="84">
        <v>3.8033978885548483</v>
      </c>
      <c r="H8" s="84">
        <v>8.3478990421589856</v>
      </c>
      <c r="I8" s="84">
        <v>34.782912675662445</v>
      </c>
      <c r="J8" s="84"/>
      <c r="K8" s="84" t="s">
        <v>118</v>
      </c>
      <c r="L8" s="84">
        <v>-0.48241627630567019</v>
      </c>
      <c r="M8" s="84">
        <v>-5.0269174299098083</v>
      </c>
      <c r="N8" s="84">
        <v>3.411871635321261</v>
      </c>
      <c r="O8" s="84" t="s">
        <v>118</v>
      </c>
      <c r="P8" s="84"/>
      <c r="Q8" s="84" t="s">
        <v>118</v>
      </c>
      <c r="R8" s="85" t="s">
        <v>118</v>
      </c>
      <c r="S8" s="84"/>
      <c r="T8" s="84">
        <v>-2.6847514507445993</v>
      </c>
      <c r="U8" s="84">
        <v>-0.48241627630567019</v>
      </c>
      <c r="V8" s="84">
        <v>4.0481017968258408</v>
      </c>
      <c r="W8" s="84"/>
      <c r="X8" s="84">
        <v>-6.9915402363140595E-3</v>
      </c>
      <c r="Y8" s="84" t="s">
        <v>118</v>
      </c>
      <c r="Z8" s="85" t="s">
        <v>118</v>
      </c>
      <c r="AA8" s="219"/>
      <c r="AB8" s="85">
        <v>14.303000000000001</v>
      </c>
      <c r="AC8" s="85" t="s">
        <v>118</v>
      </c>
      <c r="AD8" s="222" t="s">
        <v>118</v>
      </c>
    </row>
    <row r="9" spans="1:30" s="221" customFormat="1">
      <c r="A9" s="73"/>
      <c r="B9" s="218" t="s">
        <v>127</v>
      </c>
      <c r="C9" s="84">
        <v>40.795571575695163</v>
      </c>
      <c r="D9" s="84">
        <v>42.140834191555101</v>
      </c>
      <c r="E9" s="84">
        <v>33.406282183316172</v>
      </c>
      <c r="F9" s="84">
        <v>4.9047373841400619</v>
      </c>
      <c r="G9" s="84">
        <v>3.8298146240988671</v>
      </c>
      <c r="H9" s="84">
        <v>8.7345520082389285</v>
      </c>
      <c r="I9" s="84">
        <v>33.953398558187438</v>
      </c>
      <c r="J9" s="84"/>
      <c r="K9" s="84" t="s">
        <v>118</v>
      </c>
      <c r="L9" s="84">
        <v>1.3452626158599383</v>
      </c>
      <c r="M9" s="84">
        <v>-3.5594747682801242</v>
      </c>
      <c r="N9" s="84">
        <v>1.9116889804325439</v>
      </c>
      <c r="O9" s="84" t="s">
        <v>118</v>
      </c>
      <c r="P9" s="84"/>
      <c r="Q9" s="84" t="s">
        <v>118</v>
      </c>
      <c r="R9" s="85" t="s">
        <v>118</v>
      </c>
      <c r="S9" s="84"/>
      <c r="T9" s="84">
        <v>-1.9309989701338828</v>
      </c>
      <c r="U9" s="84">
        <v>1.3452626158599383</v>
      </c>
      <c r="V9" s="84">
        <v>4.0808444902162719</v>
      </c>
      <c r="W9" s="84"/>
      <c r="X9" s="84">
        <v>0.99124613800205974</v>
      </c>
      <c r="Y9" s="84" t="s">
        <v>118</v>
      </c>
      <c r="Z9" s="85" t="s">
        <v>118</v>
      </c>
      <c r="AA9" s="219"/>
      <c r="AB9" s="85">
        <v>15.536</v>
      </c>
      <c r="AC9" s="85" t="s">
        <v>118</v>
      </c>
      <c r="AD9" s="222" t="s">
        <v>118</v>
      </c>
    </row>
    <row r="10" spans="1:30" s="221" customFormat="1">
      <c r="A10" s="73"/>
      <c r="B10" s="218" t="s">
        <v>128</v>
      </c>
      <c r="C10" s="84">
        <v>38.735391069823201</v>
      </c>
      <c r="D10" s="84">
        <v>41.240635301168723</v>
      </c>
      <c r="E10" s="84">
        <v>32.340425531914896</v>
      </c>
      <c r="F10" s="84">
        <v>5.3221456397962248</v>
      </c>
      <c r="G10" s="84">
        <v>3.578064129457597</v>
      </c>
      <c r="H10" s="84">
        <v>8.9002097692538218</v>
      </c>
      <c r="I10" s="84">
        <v>31.705124363200483</v>
      </c>
      <c r="J10" s="84"/>
      <c r="K10" s="84" t="s">
        <v>118</v>
      </c>
      <c r="L10" s="84">
        <v>2.5052442313455199</v>
      </c>
      <c r="M10" s="84">
        <v>-2.8169014084507045</v>
      </c>
      <c r="N10" s="84">
        <v>0.4554989511537309</v>
      </c>
      <c r="O10" s="84" t="s">
        <v>118</v>
      </c>
      <c r="P10" s="84"/>
      <c r="Q10" s="84" t="s">
        <v>118</v>
      </c>
      <c r="R10" s="85" t="s">
        <v>118</v>
      </c>
      <c r="S10" s="84"/>
      <c r="T10" s="84">
        <v>-0.94695834581959848</v>
      </c>
      <c r="U10" s="84">
        <v>2.5052442313455199</v>
      </c>
      <c r="V10" s="84">
        <v>3.937668564578964</v>
      </c>
      <c r="W10" s="84"/>
      <c r="X10" s="84">
        <v>1.7620617320946959</v>
      </c>
      <c r="Y10" s="84" t="s">
        <v>118</v>
      </c>
      <c r="Z10" s="85" t="s">
        <v>118</v>
      </c>
      <c r="AA10" s="219"/>
      <c r="AB10" s="85">
        <v>16.684999999999999</v>
      </c>
      <c r="AC10" s="85" t="s">
        <v>118</v>
      </c>
      <c r="AD10" s="222" t="s">
        <v>118</v>
      </c>
    </row>
    <row r="11" spans="1:30" s="221" customFormat="1">
      <c r="A11" s="73"/>
      <c r="B11" s="218" t="s">
        <v>129</v>
      </c>
      <c r="C11" s="84">
        <v>38.219419351173237</v>
      </c>
      <c r="D11" s="84">
        <v>39.679563661155619</v>
      </c>
      <c r="E11" s="84">
        <v>31.878870518720525</v>
      </c>
      <c r="F11" s="84">
        <v>4.2099880688597242</v>
      </c>
      <c r="G11" s="84">
        <v>3.5907050735753656</v>
      </c>
      <c r="H11" s="84">
        <v>7.8006931424350885</v>
      </c>
      <c r="I11" s="84">
        <v>30.913016305891709</v>
      </c>
      <c r="J11" s="84"/>
      <c r="K11" s="84" t="s">
        <v>118</v>
      </c>
      <c r="L11" s="84">
        <v>1.4601443099823874</v>
      </c>
      <c r="M11" s="84">
        <v>-2.7498437588773368</v>
      </c>
      <c r="N11" s="84">
        <v>1.0794841202204422</v>
      </c>
      <c r="O11" s="84" t="s">
        <v>118</v>
      </c>
      <c r="P11" s="84"/>
      <c r="Q11" s="84" t="s">
        <v>118</v>
      </c>
      <c r="R11" s="85" t="s">
        <v>118</v>
      </c>
      <c r="S11" s="84"/>
      <c r="T11" s="84">
        <v>-1.7442190784614513</v>
      </c>
      <c r="U11" s="84">
        <v>1.4601443099823874</v>
      </c>
      <c r="V11" s="84">
        <v>3.7270609624453157</v>
      </c>
      <c r="W11" s="84"/>
      <c r="X11" s="84">
        <v>0.64200897676268398</v>
      </c>
      <c r="Y11" s="84" t="s">
        <v>118</v>
      </c>
      <c r="Z11" s="85" t="s">
        <v>118</v>
      </c>
      <c r="AA11" s="219"/>
      <c r="AB11" s="85">
        <v>17.600999999999999</v>
      </c>
      <c r="AC11" s="85" t="s">
        <v>118</v>
      </c>
      <c r="AD11" s="222" t="s">
        <v>118</v>
      </c>
    </row>
    <row r="12" spans="1:30" s="221" customFormat="1">
      <c r="A12" s="73"/>
      <c r="B12" s="94" t="s">
        <v>103</v>
      </c>
      <c r="C12" s="84">
        <v>36.713519039100426</v>
      </c>
      <c r="D12" s="84">
        <v>36.519294658829537</v>
      </c>
      <c r="E12" s="84">
        <v>29.409660107334524</v>
      </c>
      <c r="F12" s="84">
        <v>3.5829286992077685</v>
      </c>
      <c r="G12" s="84">
        <v>3.5267058522872472</v>
      </c>
      <c r="H12" s="84">
        <v>7.1096345514950157</v>
      </c>
      <c r="I12" s="84">
        <v>29.660107334525936</v>
      </c>
      <c r="J12" s="84"/>
      <c r="K12" s="84" t="s">
        <v>118</v>
      </c>
      <c r="L12" s="84">
        <v>-0.19422438027089189</v>
      </c>
      <c r="M12" s="84">
        <v>-3.7771530794786607</v>
      </c>
      <c r="N12" s="84">
        <v>2.7549194991055455</v>
      </c>
      <c r="O12" s="84" t="s">
        <v>118</v>
      </c>
      <c r="P12" s="84"/>
      <c r="Q12" s="84" t="s">
        <v>118</v>
      </c>
      <c r="R12" s="85" t="s">
        <v>118</v>
      </c>
      <c r="S12" s="84"/>
      <c r="T12" s="84">
        <v>-2.8418093534372604</v>
      </c>
      <c r="U12" s="84">
        <v>-0.19422438027089189</v>
      </c>
      <c r="V12" s="84">
        <v>3.7924865831842576</v>
      </c>
      <c r="W12" s="84"/>
      <c r="X12" s="84">
        <v>-0.55200613340148219</v>
      </c>
      <c r="Y12" s="84" t="s">
        <v>118</v>
      </c>
      <c r="Z12" s="85" t="s">
        <v>118</v>
      </c>
      <c r="AA12" s="219"/>
      <c r="AB12" s="85">
        <v>19.565000000000001</v>
      </c>
      <c r="AC12" s="85" t="s">
        <v>118</v>
      </c>
      <c r="AD12" s="222" t="s">
        <v>118</v>
      </c>
    </row>
    <row r="13" spans="1:30" s="221" customFormat="1">
      <c r="A13" s="73"/>
      <c r="B13" s="94" t="s">
        <v>104</v>
      </c>
      <c r="C13" s="84">
        <v>36.33268712468675</v>
      </c>
      <c r="D13" s="84">
        <v>36.720412312638892</v>
      </c>
      <c r="E13" s="84">
        <v>29.642063454536853</v>
      </c>
      <c r="F13" s="84">
        <v>3.5131684713225213</v>
      </c>
      <c r="G13" s="84">
        <v>3.5651803867795167</v>
      </c>
      <c r="H13" s="84">
        <v>7.0783488581020375</v>
      </c>
      <c r="I13" s="84">
        <v>29.268523334436619</v>
      </c>
      <c r="J13" s="84"/>
      <c r="K13" s="84" t="s">
        <v>118</v>
      </c>
      <c r="L13" s="84">
        <v>0.38772518795214905</v>
      </c>
      <c r="M13" s="84">
        <v>-3.1254432833703722</v>
      </c>
      <c r="N13" s="84">
        <v>1.8487871766986619</v>
      </c>
      <c r="O13" s="84" t="s">
        <v>118</v>
      </c>
      <c r="P13" s="84"/>
      <c r="Q13" s="84" t="s">
        <v>118</v>
      </c>
      <c r="R13" s="85" t="s">
        <v>118</v>
      </c>
      <c r="S13" s="84"/>
      <c r="T13" s="84">
        <v>-1.7967752612416663</v>
      </c>
      <c r="U13" s="84">
        <v>0.38772518795214905</v>
      </c>
      <c r="V13" s="84">
        <v>3.4564281999148889</v>
      </c>
      <c r="W13" s="84"/>
      <c r="X13" s="84">
        <v>0.15130739042035085</v>
      </c>
      <c r="Y13" s="84" t="s">
        <v>118</v>
      </c>
      <c r="Z13" s="85" t="s">
        <v>118</v>
      </c>
      <c r="AA13" s="219"/>
      <c r="AB13" s="85">
        <v>21.149000000000001</v>
      </c>
      <c r="AC13" s="85">
        <v>21.795999999999999</v>
      </c>
      <c r="AD13" s="222" t="s">
        <v>118</v>
      </c>
    </row>
    <row r="14" spans="1:30" s="221" customFormat="1">
      <c r="A14" s="73"/>
      <c r="B14" s="94" t="s">
        <v>105</v>
      </c>
      <c r="C14" s="84">
        <v>35.886039379527979</v>
      </c>
      <c r="D14" s="84">
        <v>35.912707231432513</v>
      </c>
      <c r="E14" s="84">
        <v>29.094626427841241</v>
      </c>
      <c r="F14" s="84">
        <v>3.2623672163207251</v>
      </c>
      <c r="G14" s="84">
        <v>3.5557135872705459</v>
      </c>
      <c r="H14" s="84">
        <v>6.818080803591271</v>
      </c>
      <c r="I14" s="84">
        <v>28.930174674429978</v>
      </c>
      <c r="J14" s="84"/>
      <c r="K14" s="84" t="s">
        <v>118</v>
      </c>
      <c r="L14" s="84">
        <v>2.666785190452909E-2</v>
      </c>
      <c r="M14" s="84">
        <v>-3.2356993644161962</v>
      </c>
      <c r="N14" s="84">
        <v>2.2267656340281792</v>
      </c>
      <c r="O14" s="84" t="s">
        <v>118</v>
      </c>
      <c r="P14" s="84"/>
      <c r="Q14" s="84" t="s">
        <v>118</v>
      </c>
      <c r="R14" s="85" t="s">
        <v>118</v>
      </c>
      <c r="S14" s="84"/>
      <c r="T14" s="84">
        <v>-2.0800924485532692</v>
      </c>
      <c r="U14" s="84">
        <v>2.666785190452909E-2</v>
      </c>
      <c r="V14" s="84">
        <v>3.417929685763812</v>
      </c>
      <c r="W14" s="84"/>
      <c r="X14" s="84">
        <v>-0.43557491444064184</v>
      </c>
      <c r="Y14" s="84" t="s">
        <v>118</v>
      </c>
      <c r="Z14" s="85" t="s">
        <v>118</v>
      </c>
      <c r="AA14" s="219"/>
      <c r="AB14" s="85">
        <v>22.498999999999999</v>
      </c>
      <c r="AC14" s="85">
        <v>22.995999999999999</v>
      </c>
      <c r="AD14" s="222" t="s">
        <v>118</v>
      </c>
    </row>
    <row r="15" spans="1:30" s="221" customFormat="1">
      <c r="A15" s="73"/>
      <c r="B15" s="94" t="s">
        <v>106</v>
      </c>
      <c r="C15" s="84">
        <v>36.364415862808144</v>
      </c>
      <c r="D15" s="84">
        <v>36.668810289389071</v>
      </c>
      <c r="E15" s="84">
        <v>29.706323687031084</v>
      </c>
      <c r="F15" s="84">
        <v>3.3783494105037519</v>
      </c>
      <c r="G15" s="84">
        <v>3.5841371918542335</v>
      </c>
      <c r="H15" s="84">
        <v>6.962486602357985</v>
      </c>
      <c r="I15" s="84">
        <v>29.54769560557342</v>
      </c>
      <c r="J15" s="84"/>
      <c r="K15" s="84" t="s">
        <v>118</v>
      </c>
      <c r="L15" s="84">
        <v>0.30439442658092175</v>
      </c>
      <c r="M15" s="84">
        <v>-3.0739549839228295</v>
      </c>
      <c r="N15" s="84">
        <v>2.3408360128617365</v>
      </c>
      <c r="O15" s="84" t="s">
        <v>118</v>
      </c>
      <c r="P15" s="84"/>
      <c r="Q15" s="84" t="s">
        <v>118</v>
      </c>
      <c r="R15" s="85" t="s">
        <v>118</v>
      </c>
      <c r="S15" s="84"/>
      <c r="T15" s="84">
        <v>-2.229367631296892</v>
      </c>
      <c r="U15" s="84">
        <v>0.30439442658092175</v>
      </c>
      <c r="V15" s="84">
        <v>3.3997856377277604</v>
      </c>
      <c r="W15" s="84"/>
      <c r="X15" s="84">
        <v>-0.72883172561629161</v>
      </c>
      <c r="Y15" s="84" t="s">
        <v>118</v>
      </c>
      <c r="Z15" s="85" t="s">
        <v>118</v>
      </c>
      <c r="AA15" s="219"/>
      <c r="AB15" s="85">
        <v>23.324999999999999</v>
      </c>
      <c r="AC15" s="85">
        <v>23.946999999999999</v>
      </c>
      <c r="AD15" s="222" t="s">
        <v>118</v>
      </c>
    </row>
    <row r="16" spans="1:30" s="221" customFormat="1">
      <c r="A16" s="73"/>
      <c r="B16" s="94" t="s">
        <v>107</v>
      </c>
      <c r="C16" s="84">
        <v>34.353632048909986</v>
      </c>
      <c r="D16" s="84">
        <v>36.64226530448073</v>
      </c>
      <c r="E16" s="84">
        <v>29.768321132652243</v>
      </c>
      <c r="F16" s="84">
        <v>3.438983187193307</v>
      </c>
      <c r="G16" s="84">
        <v>3.4349609846351865</v>
      </c>
      <c r="H16" s="84">
        <v>6.8739441718284944</v>
      </c>
      <c r="I16" s="84">
        <v>28.44501649103049</v>
      </c>
      <c r="J16" s="84"/>
      <c r="K16" s="84" t="s">
        <v>118</v>
      </c>
      <c r="L16" s="84">
        <v>2.2886332555707507</v>
      </c>
      <c r="M16" s="84">
        <v>-1.1503499316225565</v>
      </c>
      <c r="N16" s="84">
        <v>1.4600595285978604</v>
      </c>
      <c r="O16" s="84" t="s">
        <v>118</v>
      </c>
      <c r="P16" s="84"/>
      <c r="Q16" s="84" t="s">
        <v>118</v>
      </c>
      <c r="R16" s="85" t="s">
        <v>118</v>
      </c>
      <c r="S16" s="84"/>
      <c r="T16" s="84">
        <v>-1.1342611213900731</v>
      </c>
      <c r="U16" s="84">
        <v>2.2886332555707507</v>
      </c>
      <c r="V16" s="84">
        <v>3.2941838951009572</v>
      </c>
      <c r="W16" s="84"/>
      <c r="X16" s="84">
        <v>0.22926554581288713</v>
      </c>
      <c r="Y16" s="84" t="s">
        <v>118</v>
      </c>
      <c r="Z16" s="85" t="s">
        <v>118</v>
      </c>
      <c r="AA16" s="219"/>
      <c r="AB16" s="85">
        <v>24.861999999999998</v>
      </c>
      <c r="AC16" s="85">
        <v>25.777999999999999</v>
      </c>
      <c r="AD16" s="222" t="s">
        <v>118</v>
      </c>
    </row>
    <row r="17" spans="1:30" s="221" customFormat="1">
      <c r="A17" s="73"/>
      <c r="B17" s="94" t="s">
        <v>108</v>
      </c>
      <c r="C17" s="84">
        <v>34.046867958539885</v>
      </c>
      <c r="D17" s="84">
        <v>36.53297281057533</v>
      </c>
      <c r="E17" s="84">
        <v>29.743127534925641</v>
      </c>
      <c r="F17" s="84">
        <v>3.4287216463872614</v>
      </c>
      <c r="G17" s="84">
        <v>3.3611236292624302</v>
      </c>
      <c r="H17" s="84">
        <v>6.7898452756496921</v>
      </c>
      <c r="I17" s="84">
        <v>27.899203845576086</v>
      </c>
      <c r="J17" s="84"/>
      <c r="K17" s="84" t="s">
        <v>118</v>
      </c>
      <c r="L17" s="84">
        <v>2.4861048520354516</v>
      </c>
      <c r="M17" s="84">
        <v>-0.94261679435181012</v>
      </c>
      <c r="N17" s="84">
        <v>1.3782484602673877</v>
      </c>
      <c r="O17" s="84" t="s">
        <v>118</v>
      </c>
      <c r="P17" s="84"/>
      <c r="Q17" s="84" t="s">
        <v>118</v>
      </c>
      <c r="R17" s="85" t="s">
        <v>118</v>
      </c>
      <c r="S17" s="84"/>
      <c r="T17" s="84">
        <v>-0.79239897851885233</v>
      </c>
      <c r="U17" s="84">
        <v>2.4861048520354516</v>
      </c>
      <c r="V17" s="84">
        <v>3.3310800660958386</v>
      </c>
      <c r="W17" s="84"/>
      <c r="X17" s="84">
        <v>0.63091482649842279</v>
      </c>
      <c r="Y17" s="84" t="s">
        <v>118</v>
      </c>
      <c r="Z17" s="85" t="s">
        <v>118</v>
      </c>
      <c r="AA17" s="219"/>
      <c r="AB17" s="85">
        <v>26.628</v>
      </c>
      <c r="AC17" s="85">
        <v>27.568999999999999</v>
      </c>
      <c r="AD17" s="222" t="s">
        <v>118</v>
      </c>
    </row>
    <row r="18" spans="1:30" s="221" customFormat="1">
      <c r="A18" s="73"/>
      <c r="B18" s="94" t="s">
        <v>109</v>
      </c>
      <c r="C18" s="84">
        <v>35.807736063708759</v>
      </c>
      <c r="D18" s="84">
        <v>37.976393629124004</v>
      </c>
      <c r="E18" s="84">
        <v>30.496302616609782</v>
      </c>
      <c r="F18" s="84">
        <v>4.0777872582480095</v>
      </c>
      <c r="G18" s="84">
        <v>3.4023037542662116</v>
      </c>
      <c r="H18" s="84">
        <v>7.4800910125142215</v>
      </c>
      <c r="I18" s="84">
        <v>29.863481228668942</v>
      </c>
      <c r="J18" s="84"/>
      <c r="K18" s="84" t="s">
        <v>118</v>
      </c>
      <c r="L18" s="84">
        <v>2.1686575654152449</v>
      </c>
      <c r="M18" s="84">
        <v>-1.9091296928327646</v>
      </c>
      <c r="N18" s="84">
        <v>1.8060295790671217</v>
      </c>
      <c r="O18" s="84" t="s">
        <v>118</v>
      </c>
      <c r="P18" s="84"/>
      <c r="Q18" s="84" t="s">
        <v>118</v>
      </c>
      <c r="R18" s="85" t="s">
        <v>118</v>
      </c>
      <c r="S18" s="84"/>
      <c r="T18" s="84">
        <v>-1.670932878270762</v>
      </c>
      <c r="U18" s="84">
        <v>2.1686575654152449</v>
      </c>
      <c r="V18" s="84">
        <v>3.3738623435722412</v>
      </c>
      <c r="W18" s="84"/>
      <c r="X18" s="84">
        <v>0.16709328782707622</v>
      </c>
      <c r="Y18" s="84" t="s">
        <v>118</v>
      </c>
      <c r="Z18" s="85" t="s">
        <v>118</v>
      </c>
      <c r="AA18" s="219"/>
      <c r="AB18" s="85">
        <v>28.128</v>
      </c>
      <c r="AC18" s="85">
        <v>28.832000000000001</v>
      </c>
      <c r="AD18" s="222" t="s">
        <v>118</v>
      </c>
    </row>
    <row r="19" spans="1:30" s="221" customFormat="1">
      <c r="A19" s="73"/>
      <c r="B19" s="94" t="s">
        <v>110</v>
      </c>
      <c r="C19" s="84">
        <v>35.872961956521735</v>
      </c>
      <c r="D19" s="84">
        <v>37.700407608695649</v>
      </c>
      <c r="E19" s="84">
        <v>30.298913043478258</v>
      </c>
      <c r="F19" s="84">
        <v>3.8926630434782603</v>
      </c>
      <c r="G19" s="84">
        <v>3.5088315217391299</v>
      </c>
      <c r="H19" s="84">
        <v>7.4014945652173907</v>
      </c>
      <c r="I19" s="84">
        <v>29.656929347826082</v>
      </c>
      <c r="J19" s="84"/>
      <c r="K19" s="84" t="s">
        <v>118</v>
      </c>
      <c r="L19" s="84">
        <v>1.8274456521739133</v>
      </c>
      <c r="M19" s="84">
        <v>-2.0652173913043477</v>
      </c>
      <c r="N19" s="84">
        <v>1.8682065217391304</v>
      </c>
      <c r="O19" s="84" t="s">
        <v>118</v>
      </c>
      <c r="P19" s="84"/>
      <c r="Q19" s="84" t="s">
        <v>118</v>
      </c>
      <c r="R19" s="85" t="s">
        <v>118</v>
      </c>
      <c r="S19" s="84"/>
      <c r="T19" s="84">
        <v>-1.3043478260869565</v>
      </c>
      <c r="U19" s="84">
        <v>2.1942934782608692</v>
      </c>
      <c r="V19" s="84">
        <v>3.1759510869565215</v>
      </c>
      <c r="W19" s="84"/>
      <c r="X19" s="84">
        <v>0.22758152173913043</v>
      </c>
      <c r="Y19" s="84" t="s">
        <v>118</v>
      </c>
      <c r="Z19" s="85" t="s">
        <v>118</v>
      </c>
      <c r="AA19" s="219"/>
      <c r="AB19" s="85">
        <v>29.44</v>
      </c>
      <c r="AC19" s="85">
        <v>30.376999999999999</v>
      </c>
      <c r="AD19" s="222" t="s">
        <v>118</v>
      </c>
    </row>
    <row r="20" spans="1:30" s="221" customFormat="1">
      <c r="A20" s="73"/>
      <c r="B20" s="94" t="s">
        <v>111</v>
      </c>
      <c r="C20" s="84">
        <v>35.243615854613822</v>
      </c>
      <c r="D20" s="84">
        <v>37.947673507754978</v>
      </c>
      <c r="E20" s="84">
        <v>29.271502428325242</v>
      </c>
      <c r="F20" s="84">
        <v>4.9349835500548336</v>
      </c>
      <c r="G20" s="84">
        <v>3.7411875293749022</v>
      </c>
      <c r="H20" s="84">
        <v>8.6761710794297358</v>
      </c>
      <c r="I20" s="84">
        <v>28.701237662541125</v>
      </c>
      <c r="J20" s="84"/>
      <c r="K20" s="84" t="s">
        <v>118</v>
      </c>
      <c r="L20" s="84">
        <v>2.704057653141156</v>
      </c>
      <c r="M20" s="84">
        <v>-2.2309258969136767</v>
      </c>
      <c r="N20" s="84">
        <v>0.90553031489895042</v>
      </c>
      <c r="O20" s="84" t="s">
        <v>118</v>
      </c>
      <c r="P20" s="84"/>
      <c r="Q20" s="84" t="s">
        <v>118</v>
      </c>
      <c r="R20" s="85" t="s">
        <v>118</v>
      </c>
      <c r="S20" s="84"/>
      <c r="T20" s="84">
        <v>0.94939683534388219</v>
      </c>
      <c r="U20" s="84">
        <v>3.0988563371455431</v>
      </c>
      <c r="V20" s="84">
        <v>3.0831897227009244</v>
      </c>
      <c r="W20" s="84"/>
      <c r="X20" s="84">
        <v>2.422058593138023</v>
      </c>
      <c r="Y20" s="84" t="s">
        <v>118</v>
      </c>
      <c r="Z20" s="85" t="s">
        <v>118</v>
      </c>
      <c r="AA20" s="219"/>
      <c r="AB20" s="85">
        <v>31.914999999999999</v>
      </c>
      <c r="AC20" s="85">
        <v>33.332999999999998</v>
      </c>
      <c r="AD20" s="222" t="s">
        <v>118</v>
      </c>
    </row>
    <row r="21" spans="1:30" s="221" customFormat="1">
      <c r="A21" s="73"/>
      <c r="B21" s="94" t="s">
        <v>112</v>
      </c>
      <c r="C21" s="84">
        <v>35.741750358680051</v>
      </c>
      <c r="D21" s="84">
        <v>37.609756097560968</v>
      </c>
      <c r="E21" s="84">
        <v>28.473457675753227</v>
      </c>
      <c r="F21" s="84">
        <v>5.4433285509325673</v>
      </c>
      <c r="G21" s="84">
        <v>3.6929698708751788</v>
      </c>
      <c r="H21" s="84">
        <v>9.1362984218077479</v>
      </c>
      <c r="I21" s="84">
        <v>29.087517934002872</v>
      </c>
      <c r="J21" s="84"/>
      <c r="K21" s="84" t="s">
        <v>118</v>
      </c>
      <c r="L21" s="84">
        <v>1.8680057388809184</v>
      </c>
      <c r="M21" s="84">
        <v>-3.5753228120516498</v>
      </c>
      <c r="N21" s="84">
        <v>1.5466284074605452</v>
      </c>
      <c r="O21" s="84" t="s">
        <v>118</v>
      </c>
      <c r="P21" s="84"/>
      <c r="Q21" s="84" t="s">
        <v>118</v>
      </c>
      <c r="R21" s="85" t="s">
        <v>118</v>
      </c>
      <c r="S21" s="84"/>
      <c r="T21" s="84">
        <v>0.93543758967001422</v>
      </c>
      <c r="U21" s="84">
        <v>2.6226685796269726</v>
      </c>
      <c r="V21" s="84">
        <v>2.8292682926829267</v>
      </c>
      <c r="W21" s="84"/>
      <c r="X21" s="84">
        <v>8.8952654232424669E-2</v>
      </c>
      <c r="Y21" s="84" t="s">
        <v>118</v>
      </c>
      <c r="Z21" s="85" t="s">
        <v>118</v>
      </c>
      <c r="AA21" s="219"/>
      <c r="AB21" s="85">
        <v>34.85</v>
      </c>
      <c r="AC21" s="85">
        <v>36.159999999999997</v>
      </c>
      <c r="AD21" s="222" t="s">
        <v>118</v>
      </c>
    </row>
    <row r="22" spans="1:30" s="221" customFormat="1" ht="15.75" customHeight="1">
      <c r="A22" s="96"/>
      <c r="B22" s="97" t="s">
        <v>9</v>
      </c>
      <c r="C22" s="84">
        <v>37.496996716409939</v>
      </c>
      <c r="D22" s="84">
        <v>39.021329987452944</v>
      </c>
      <c r="E22" s="84">
        <v>29.808590725860274</v>
      </c>
      <c r="F22" s="84">
        <v>5.4753196828532529</v>
      </c>
      <c r="G22" s="84">
        <v>3.7374195787394213</v>
      </c>
      <c r="H22" s="84">
        <v>9.2127392615926738</v>
      </c>
      <c r="I22" s="84">
        <v>30.694893083104191</v>
      </c>
      <c r="J22" s="84"/>
      <c r="K22" s="84" t="s">
        <v>118</v>
      </c>
      <c r="L22" s="84">
        <v>1.5243332710430066</v>
      </c>
      <c r="M22" s="84">
        <v>-3.9509864118102458</v>
      </c>
      <c r="N22" s="84">
        <v>1.7672655436610694</v>
      </c>
      <c r="O22" s="84" t="s">
        <v>118</v>
      </c>
      <c r="P22" s="84"/>
      <c r="Q22" s="84" t="s">
        <v>118</v>
      </c>
      <c r="R22" s="85" t="s">
        <v>118</v>
      </c>
      <c r="S22" s="84"/>
      <c r="T22" s="84">
        <v>1.2520355588777061</v>
      </c>
      <c r="U22" s="84">
        <v>2.4613577511412474</v>
      </c>
      <c r="V22" s="84">
        <v>2.7069596091726953</v>
      </c>
      <c r="W22" s="84"/>
      <c r="X22" s="84">
        <v>1.2200005339170827</v>
      </c>
      <c r="Y22" s="84" t="s">
        <v>118</v>
      </c>
      <c r="Z22" s="85" t="s">
        <v>118</v>
      </c>
      <c r="AA22" s="223"/>
      <c r="AB22" s="85">
        <v>37.459000000000003</v>
      </c>
      <c r="AC22" s="85">
        <v>38.753999999999998</v>
      </c>
      <c r="AD22" s="222" t="s">
        <v>118</v>
      </c>
    </row>
    <row r="23" spans="1:30" s="221" customFormat="1" ht="15.75" customHeight="1">
      <c r="A23" s="96"/>
      <c r="B23" s="97" t="s">
        <v>10</v>
      </c>
      <c r="C23" s="84">
        <v>38.093211854225075</v>
      </c>
      <c r="D23" s="84">
        <v>40.488586303564276</v>
      </c>
      <c r="E23" s="84">
        <v>30.386463756507816</v>
      </c>
      <c r="F23" s="84">
        <v>6.2950540648778546</v>
      </c>
      <c r="G23" s="84">
        <v>3.807068482178614</v>
      </c>
      <c r="H23" s="84">
        <v>10.102122547056467</v>
      </c>
      <c r="I23" s="84">
        <v>31.390168201842211</v>
      </c>
      <c r="J23" s="84"/>
      <c r="K23" s="84" t="s">
        <v>118</v>
      </c>
      <c r="L23" s="84">
        <v>2.3953744493392071</v>
      </c>
      <c r="M23" s="84">
        <v>-3.8996796155386466</v>
      </c>
      <c r="N23" s="84">
        <v>0.95114136964357232</v>
      </c>
      <c r="O23" s="84" t="s">
        <v>118</v>
      </c>
      <c r="P23" s="84"/>
      <c r="Q23" s="84" t="s">
        <v>118</v>
      </c>
      <c r="R23" s="85" t="s">
        <v>118</v>
      </c>
      <c r="S23" s="84"/>
      <c r="T23" s="84">
        <v>1.8597316780136164</v>
      </c>
      <c r="U23" s="84">
        <v>2.9185022026431717</v>
      </c>
      <c r="V23" s="84">
        <v>2.7908490188225872</v>
      </c>
      <c r="W23" s="84"/>
      <c r="X23" s="84">
        <v>8.0096115338406104E-2</v>
      </c>
      <c r="Y23" s="84" t="s">
        <v>118</v>
      </c>
      <c r="Z23" s="85" t="s">
        <v>118</v>
      </c>
      <c r="AA23" s="223"/>
      <c r="AB23" s="85">
        <v>39.951999999999998</v>
      </c>
      <c r="AC23" s="85">
        <v>41.155000000000001</v>
      </c>
      <c r="AD23" s="222" t="s">
        <v>118</v>
      </c>
    </row>
    <row r="24" spans="1:30" s="221" customFormat="1" ht="15.75" customHeight="1">
      <c r="A24" s="96"/>
      <c r="B24" s="97" t="s">
        <v>11</v>
      </c>
      <c r="C24" s="84">
        <v>39.572406331585007</v>
      </c>
      <c r="D24" s="84">
        <v>43.422630947620952</v>
      </c>
      <c r="E24" s="84">
        <v>32.055413128866093</v>
      </c>
      <c r="F24" s="84">
        <v>7.4699531951925104</v>
      </c>
      <c r="G24" s="84">
        <v>3.8972646235623394</v>
      </c>
      <c r="H24" s="84">
        <v>11.367217818754851</v>
      </c>
      <c r="I24" s="84">
        <v>32.601077216172349</v>
      </c>
      <c r="J24" s="84"/>
      <c r="K24" s="84" t="s">
        <v>118</v>
      </c>
      <c r="L24" s="84">
        <v>3.8502246160359381</v>
      </c>
      <c r="M24" s="84">
        <v>-3.6197285791565728</v>
      </c>
      <c r="N24" s="84">
        <v>-0.18345602935296468</v>
      </c>
      <c r="O24" s="84" t="s">
        <v>118</v>
      </c>
      <c r="P24" s="84"/>
      <c r="Q24" s="84" t="s">
        <v>118</v>
      </c>
      <c r="R24" s="85" t="s">
        <v>118</v>
      </c>
      <c r="S24" s="84"/>
      <c r="T24" s="84">
        <v>3.2316485170637628</v>
      </c>
      <c r="U24" s="84">
        <v>4.753392760542841</v>
      </c>
      <c r="V24" s="84">
        <v>2.8788484606157532</v>
      </c>
      <c r="W24" s="84"/>
      <c r="X24" s="84">
        <v>1.4841122374579578</v>
      </c>
      <c r="Y24" s="84" t="s">
        <v>118</v>
      </c>
      <c r="Z24" s="85" t="s">
        <v>118</v>
      </c>
      <c r="AA24" s="223"/>
      <c r="AB24" s="85">
        <v>42.517000000000003</v>
      </c>
      <c r="AC24" s="85">
        <v>44.399000000000001</v>
      </c>
      <c r="AD24" s="222" t="s">
        <v>118</v>
      </c>
    </row>
    <row r="25" spans="1:30" s="221" customFormat="1" ht="15.75" customHeight="1">
      <c r="A25" s="96"/>
      <c r="B25" s="97" t="s">
        <v>12</v>
      </c>
      <c r="C25" s="84">
        <v>41.119757150797383</v>
      </c>
      <c r="D25" s="84">
        <v>41.6969515584249</v>
      </c>
      <c r="E25" s="84">
        <v>31.247595023301557</v>
      </c>
      <c r="F25" s="84">
        <v>6.5842917610842715</v>
      </c>
      <c r="G25" s="84">
        <v>3.8650647740390784</v>
      </c>
      <c r="H25" s="84">
        <v>10.449356535123348</v>
      </c>
      <c r="I25" s="84">
        <v>33.806490230450216</v>
      </c>
      <c r="J25" s="84"/>
      <c r="K25" s="84" t="s">
        <v>118</v>
      </c>
      <c r="L25" s="84">
        <v>0.57719440762751728</v>
      </c>
      <c r="M25" s="84">
        <v>-6.0070973534567536</v>
      </c>
      <c r="N25" s="84">
        <v>2.9672068066184956</v>
      </c>
      <c r="O25" s="84" t="s">
        <v>118</v>
      </c>
      <c r="P25" s="84"/>
      <c r="Q25" s="84" t="s">
        <v>118</v>
      </c>
      <c r="R25" s="85" t="s">
        <v>118</v>
      </c>
      <c r="S25" s="84"/>
      <c r="T25" s="84">
        <v>-0.62422506306383341</v>
      </c>
      <c r="U25" s="84">
        <v>0.80379665654794985</v>
      </c>
      <c r="V25" s="84">
        <v>2.7833596990038054</v>
      </c>
      <c r="W25" s="84"/>
      <c r="X25" s="84">
        <v>-0.66911796143486257</v>
      </c>
      <c r="Y25" s="84" t="s">
        <v>118</v>
      </c>
      <c r="Z25" s="85" t="s">
        <v>118</v>
      </c>
      <c r="AA25" s="223"/>
      <c r="AB25" s="85">
        <v>46.777999999999999</v>
      </c>
      <c r="AC25" s="85">
        <v>48.713999999999999</v>
      </c>
      <c r="AD25" s="222" t="s">
        <v>118</v>
      </c>
    </row>
    <row r="26" spans="1:30" s="221" customFormat="1" ht="15.75" customHeight="1">
      <c r="A26" s="96"/>
      <c r="B26" s="97" t="s">
        <v>13</v>
      </c>
      <c r="C26" s="84">
        <v>41.99268666692879</v>
      </c>
      <c r="D26" s="84">
        <v>40.278378484645934</v>
      </c>
      <c r="E26" s="84">
        <v>30.444697833523378</v>
      </c>
      <c r="F26" s="84">
        <v>6.0079424369913106</v>
      </c>
      <c r="G26" s="84">
        <v>3.8257382141312468</v>
      </c>
      <c r="H26" s="84">
        <v>9.8336806511225578</v>
      </c>
      <c r="I26" s="84">
        <v>35.117760390044431</v>
      </c>
      <c r="J26" s="84"/>
      <c r="K26" s="84" t="s">
        <v>118</v>
      </c>
      <c r="L26" s="84">
        <v>-1.7143081822828607</v>
      </c>
      <c r="M26" s="84">
        <v>-7.7222506192741704</v>
      </c>
      <c r="N26" s="84">
        <v>5.1389926473479335</v>
      </c>
      <c r="O26" s="84" t="s">
        <v>118</v>
      </c>
      <c r="P26" s="84"/>
      <c r="Q26" s="84" t="s">
        <v>118</v>
      </c>
      <c r="R26" s="85" t="s">
        <v>118</v>
      </c>
      <c r="S26" s="84"/>
      <c r="T26" s="84">
        <v>-2.1251916801006567</v>
      </c>
      <c r="U26" s="84">
        <v>-1.5098494082491252</v>
      </c>
      <c r="V26" s="84">
        <v>2.5832579719262379</v>
      </c>
      <c r="W26" s="84"/>
      <c r="X26" s="84">
        <v>-0.37156450281130815</v>
      </c>
      <c r="Y26" s="84" t="s">
        <v>118</v>
      </c>
      <c r="Z26" s="85" t="s">
        <v>118</v>
      </c>
      <c r="AA26" s="223"/>
      <c r="AB26" s="85">
        <v>50.866</v>
      </c>
      <c r="AC26" s="85">
        <v>54.115000000000002</v>
      </c>
      <c r="AD26" s="222" t="s">
        <v>118</v>
      </c>
    </row>
    <row r="27" spans="1:30">
      <c r="A27" s="104"/>
      <c r="B27" s="105" t="s">
        <v>14</v>
      </c>
      <c r="C27" s="84">
        <v>40.197097232325326</v>
      </c>
      <c r="D27" s="84">
        <v>39.637673629152374</v>
      </c>
      <c r="E27" s="84">
        <v>29.689286085420346</v>
      </c>
      <c r="F27" s="84">
        <v>6.1172884408881503</v>
      </c>
      <c r="G27" s="84">
        <v>3.8310991028438814</v>
      </c>
      <c r="H27" s="84">
        <v>9.9483875437320304</v>
      </c>
      <c r="I27" s="84">
        <v>33.698777235096472</v>
      </c>
      <c r="J27" s="84"/>
      <c r="K27" s="84" t="s">
        <v>118</v>
      </c>
      <c r="L27" s="84">
        <v>-0.5594236031729537</v>
      </c>
      <c r="M27" s="84">
        <v>-6.6767120440611034</v>
      </c>
      <c r="N27" s="84">
        <v>3.6509750943919084</v>
      </c>
      <c r="O27" s="84" t="s">
        <v>118</v>
      </c>
      <c r="P27" s="84"/>
      <c r="Q27" s="84" t="s">
        <v>118</v>
      </c>
      <c r="R27" s="85" t="s">
        <v>118</v>
      </c>
      <c r="S27" s="84"/>
      <c r="T27" s="84">
        <v>-0.23035089542415743</v>
      </c>
      <c r="U27" s="84">
        <v>1.134434860923482</v>
      </c>
      <c r="V27" s="84">
        <v>2.3277564169178011</v>
      </c>
      <c r="W27" s="84"/>
      <c r="X27" s="84">
        <v>-1.9190134746614018</v>
      </c>
      <c r="Y27" s="84" t="s">
        <v>118</v>
      </c>
      <c r="Z27" s="85" t="s">
        <v>118</v>
      </c>
      <c r="AA27" s="224"/>
      <c r="AB27" s="85">
        <v>57.738</v>
      </c>
      <c r="AC27" s="85">
        <v>61.173000000000002</v>
      </c>
      <c r="AD27" s="222" t="s">
        <v>118</v>
      </c>
    </row>
    <row r="28" spans="1:30">
      <c r="A28" s="104"/>
      <c r="B28" s="105" t="s">
        <v>15</v>
      </c>
      <c r="C28" s="84">
        <v>38.506085286922051</v>
      </c>
      <c r="D28" s="84">
        <v>39.487782973583975</v>
      </c>
      <c r="E28" s="84">
        <v>30.32269053296584</v>
      </c>
      <c r="F28" s="84">
        <v>5.2367532749063219</v>
      </c>
      <c r="G28" s="84">
        <v>3.9283391657118081</v>
      </c>
      <c r="H28" s="84">
        <v>9.16509244061813</v>
      </c>
      <c r="I28" s="84">
        <v>32.064661980118295</v>
      </c>
      <c r="J28" s="84"/>
      <c r="K28" s="84" t="s">
        <v>118</v>
      </c>
      <c r="L28" s="84">
        <v>0.98169768666191826</v>
      </c>
      <c r="M28" s="84">
        <v>-4.255055588244403</v>
      </c>
      <c r="N28" s="84">
        <v>1.9757827258369207</v>
      </c>
      <c r="O28" s="84" t="s">
        <v>118</v>
      </c>
      <c r="P28" s="84"/>
      <c r="Q28" s="84" t="s">
        <v>118</v>
      </c>
      <c r="R28" s="85" t="s">
        <v>118</v>
      </c>
      <c r="S28" s="84"/>
      <c r="T28" s="84">
        <v>0.75562850329813258</v>
      </c>
      <c r="U28" s="84">
        <v>1.3161562045151902</v>
      </c>
      <c r="V28" s="84">
        <v>2.3907590350252397</v>
      </c>
      <c r="W28" s="84"/>
      <c r="X28" s="84">
        <v>-0.63020655910315571</v>
      </c>
      <c r="Y28" s="84" t="s">
        <v>118</v>
      </c>
      <c r="Z28" s="85" t="s">
        <v>118</v>
      </c>
      <c r="AA28" s="224"/>
      <c r="AB28" s="85">
        <v>64.581999999999994</v>
      </c>
      <c r="AC28" s="85">
        <v>68.120999999999995</v>
      </c>
      <c r="AD28" s="222" t="s">
        <v>118</v>
      </c>
    </row>
    <row r="29" spans="1:30">
      <c r="A29" s="104"/>
      <c r="B29" s="105" t="s">
        <v>16</v>
      </c>
      <c r="C29" s="84">
        <v>36.015968604100415</v>
      </c>
      <c r="D29" s="84">
        <v>38.604777048514791</v>
      </c>
      <c r="E29" s="84">
        <v>29.94248595980784</v>
      </c>
      <c r="F29" s="84">
        <v>4.7959943162595584</v>
      </c>
      <c r="G29" s="84">
        <v>3.8662967724473916</v>
      </c>
      <c r="H29" s="84">
        <v>8.6622910887069491</v>
      </c>
      <c r="I29" s="84">
        <v>29.843697137830709</v>
      </c>
      <c r="J29" s="84"/>
      <c r="K29" s="84" t="s">
        <v>118</v>
      </c>
      <c r="L29" s="84">
        <v>2.5888084444143722</v>
      </c>
      <c r="M29" s="84">
        <v>-2.2071858718451862</v>
      </c>
      <c r="N29" s="84">
        <v>0.14885986873266122</v>
      </c>
      <c r="O29" s="84" t="s">
        <v>118</v>
      </c>
      <c r="P29" s="84"/>
      <c r="Q29" s="84" t="s">
        <v>118</v>
      </c>
      <c r="R29" s="85" t="s">
        <v>118</v>
      </c>
      <c r="S29" s="84"/>
      <c r="T29" s="84">
        <v>2.5820420867447051</v>
      </c>
      <c r="U29" s="84">
        <v>3.3141619866026115</v>
      </c>
      <c r="V29" s="84">
        <v>2.3357466675688476</v>
      </c>
      <c r="W29" s="84"/>
      <c r="X29" s="84">
        <v>1.9663035388050614</v>
      </c>
      <c r="Y29" s="84" t="s">
        <v>118</v>
      </c>
      <c r="Z29" s="85" t="s">
        <v>118</v>
      </c>
      <c r="AA29" s="224"/>
      <c r="AB29" s="85">
        <v>73.894999999999996</v>
      </c>
      <c r="AC29" s="85">
        <v>79.176000000000002</v>
      </c>
      <c r="AD29" s="222">
        <v>2.5587480165039409</v>
      </c>
    </row>
    <row r="30" spans="1:30">
      <c r="A30" s="104"/>
      <c r="B30" s="105" t="s">
        <v>17</v>
      </c>
      <c r="C30" s="84">
        <v>36.302701658192532</v>
      </c>
      <c r="D30" s="84">
        <v>40.388401106266834</v>
      </c>
      <c r="E30" s="84">
        <v>31.121604811536091</v>
      </c>
      <c r="F30" s="84">
        <v>5.1448654001763261</v>
      </c>
      <c r="G30" s="84">
        <v>4.1219308945544135</v>
      </c>
      <c r="H30" s="84">
        <v>9.2667962947307387</v>
      </c>
      <c r="I30" s="84">
        <v>29.81606502336928</v>
      </c>
      <c r="J30" s="84"/>
      <c r="K30" s="84" t="s">
        <v>118</v>
      </c>
      <c r="L30" s="84">
        <v>4.0856994480742985</v>
      </c>
      <c r="M30" s="84">
        <v>-1.0591659521020278</v>
      </c>
      <c r="N30" s="84">
        <v>-1.0519196628060046</v>
      </c>
      <c r="O30" s="84" t="s">
        <v>118</v>
      </c>
      <c r="P30" s="84"/>
      <c r="Q30" s="84" t="s">
        <v>118</v>
      </c>
      <c r="R30" s="85" t="s">
        <v>118</v>
      </c>
      <c r="S30" s="84"/>
      <c r="T30" s="84">
        <v>2.5784712745015157</v>
      </c>
      <c r="U30" s="84">
        <v>5.2789217521527521</v>
      </c>
      <c r="V30" s="84">
        <v>2.4359609183463968</v>
      </c>
      <c r="W30" s="84"/>
      <c r="X30" s="84">
        <v>3.6642069540222941</v>
      </c>
      <c r="Y30" s="84" t="s">
        <v>118</v>
      </c>
      <c r="Z30" s="85" t="s">
        <v>118</v>
      </c>
      <c r="AA30" s="224"/>
      <c r="AB30" s="85">
        <v>82.801000000000002</v>
      </c>
      <c r="AC30" s="85">
        <v>88.762</v>
      </c>
      <c r="AD30" s="222">
        <v>6.5398237226014544</v>
      </c>
    </row>
    <row r="31" spans="1:30">
      <c r="B31" s="105" t="s">
        <v>18</v>
      </c>
      <c r="C31" s="84">
        <v>39.008978709960154</v>
      </c>
      <c r="D31" s="84">
        <v>44.708064532566937</v>
      </c>
      <c r="E31" s="84">
        <v>34.765238837761544</v>
      </c>
      <c r="F31" s="84">
        <v>5.5574239969017851</v>
      </c>
      <c r="G31" s="84">
        <v>4.3854016979036095</v>
      </c>
      <c r="H31" s="84">
        <v>9.9428256948053946</v>
      </c>
      <c r="I31" s="84">
        <v>32.512917724034615</v>
      </c>
      <c r="J31" s="84"/>
      <c r="K31" s="84" t="s">
        <v>118</v>
      </c>
      <c r="L31" s="84">
        <v>5.699085822606782</v>
      </c>
      <c r="M31" s="84">
        <v>0.14166182570499691</v>
      </c>
      <c r="N31" s="84">
        <v>-2.2981828558616404</v>
      </c>
      <c r="O31" s="84" t="s">
        <v>118</v>
      </c>
      <c r="P31" s="84"/>
      <c r="Q31" s="84" t="s">
        <v>118</v>
      </c>
      <c r="R31" s="84">
        <v>47.776687544131534</v>
      </c>
      <c r="S31" s="84"/>
      <c r="T31" s="84">
        <v>5.1915492096493114</v>
      </c>
      <c r="U31" s="84">
        <v>8.1399496539986345</v>
      </c>
      <c r="V31" s="84">
        <v>2.4174233854118894</v>
      </c>
      <c r="W31" s="84"/>
      <c r="X31" s="84">
        <v>3.4355540608024788</v>
      </c>
      <c r="Y31" s="84" t="s">
        <v>118</v>
      </c>
      <c r="Z31" s="85">
        <v>54.697771119332259</v>
      </c>
      <c r="AA31" s="224"/>
      <c r="AB31" s="85">
        <v>98.120999999999995</v>
      </c>
      <c r="AC31" s="85">
        <v>109.04900000000001</v>
      </c>
      <c r="AD31" s="222">
        <v>3.0701742048566132</v>
      </c>
    </row>
    <row r="32" spans="1:30">
      <c r="B32" s="105" t="s">
        <v>19</v>
      </c>
      <c r="C32" s="84">
        <v>40.113766207958669</v>
      </c>
      <c r="D32" s="84">
        <v>46.448738966996203</v>
      </c>
      <c r="E32" s="84">
        <v>36.336463146041368</v>
      </c>
      <c r="F32" s="84">
        <v>5.5930912282444893</v>
      </c>
      <c r="G32" s="84">
        <v>4.519184592710352</v>
      </c>
      <c r="H32" s="84">
        <v>10.11227582095484</v>
      </c>
      <c r="I32" s="84">
        <v>33.373076986768673</v>
      </c>
      <c r="J32" s="84"/>
      <c r="K32" s="84">
        <v>0.48471106831925104</v>
      </c>
      <c r="L32" s="84">
        <v>6.3349727590375409</v>
      </c>
      <c r="M32" s="84">
        <v>0.74188153079305152</v>
      </c>
      <c r="N32" s="84">
        <v>-2.9989898488085185</v>
      </c>
      <c r="O32" s="84">
        <v>-2.741819386334718</v>
      </c>
      <c r="P32" s="84"/>
      <c r="Q32" s="84">
        <v>6.0778022965637408</v>
      </c>
      <c r="R32" s="84">
        <v>49.361429421548131</v>
      </c>
      <c r="S32" s="84"/>
      <c r="T32" s="84">
        <v>7.2474208024906019</v>
      </c>
      <c r="U32" s="84">
        <v>8.5125937701823258</v>
      </c>
      <c r="V32" s="84">
        <v>2.5742295527183003</v>
      </c>
      <c r="W32" s="84"/>
      <c r="X32" s="84">
        <v>4.2144832497060625</v>
      </c>
      <c r="Y32" s="84">
        <v>3.9573127872322624</v>
      </c>
      <c r="Z32" s="85">
        <v>54.34779008727044</v>
      </c>
      <c r="AA32" s="224"/>
      <c r="AB32" s="85">
        <v>120.774</v>
      </c>
      <c r="AC32" s="85">
        <v>131.07400000000001</v>
      </c>
      <c r="AD32" s="222">
        <v>-1.7424106068902461</v>
      </c>
    </row>
    <row r="33" spans="2:30">
      <c r="B33" s="105" t="s">
        <v>20</v>
      </c>
      <c r="C33" s="84">
        <v>40.216954883245869</v>
      </c>
      <c r="D33" s="84">
        <v>45.150565280174689</v>
      </c>
      <c r="E33" s="84">
        <v>36.087768111858551</v>
      </c>
      <c r="F33" s="84">
        <v>4.5313985841580671</v>
      </c>
      <c r="G33" s="84">
        <v>4.5313985841580671</v>
      </c>
      <c r="H33" s="84">
        <v>9.0627971683161341</v>
      </c>
      <c r="I33" s="84">
        <v>32.784841334131656</v>
      </c>
      <c r="J33" s="84"/>
      <c r="K33" s="84">
        <v>-0.2581975678414774</v>
      </c>
      <c r="L33" s="84">
        <v>4.9336103969288194</v>
      </c>
      <c r="M33" s="84">
        <v>0.4022118127707533</v>
      </c>
      <c r="N33" s="84">
        <v>-1.3080688902194204</v>
      </c>
      <c r="O33" s="84">
        <v>-0.64765950960718965</v>
      </c>
      <c r="P33" s="84"/>
      <c r="Q33" s="84">
        <v>4.2732010163165892</v>
      </c>
      <c r="R33" s="84">
        <v>47.835072987482285</v>
      </c>
      <c r="S33" s="84"/>
      <c r="T33" s="84">
        <v>4.1129855950410317</v>
      </c>
      <c r="U33" s="84">
        <v>5.808473919628077</v>
      </c>
      <c r="V33" s="84">
        <v>2.8732434050646285</v>
      </c>
      <c r="W33" s="84"/>
      <c r="X33" s="84">
        <v>3.6206107139083574</v>
      </c>
      <c r="Y33" s="84">
        <v>2.9602013332961268</v>
      </c>
      <c r="Z33" s="85">
        <v>53.527982249145914</v>
      </c>
      <c r="AA33" s="224"/>
      <c r="AB33" s="85">
        <v>141.965</v>
      </c>
      <c r="AC33" s="85">
        <v>153.86199999999999</v>
      </c>
      <c r="AD33" s="222">
        <v>-0.62385451846836304</v>
      </c>
    </row>
    <row r="34" spans="2:30">
      <c r="B34" s="105" t="s">
        <v>21</v>
      </c>
      <c r="C34" s="84">
        <v>38.415505053244381</v>
      </c>
      <c r="D34" s="84">
        <v>42.286947141316077</v>
      </c>
      <c r="E34" s="84">
        <v>34.676646598325831</v>
      </c>
      <c r="F34" s="84">
        <v>3.1627223035803613</v>
      </c>
      <c r="G34" s="84">
        <v>4.4475782394098822</v>
      </c>
      <c r="H34" s="84">
        <v>7.6103005429902435</v>
      </c>
      <c r="I34" s="84">
        <v>31.648918539410488</v>
      </c>
      <c r="J34" s="84"/>
      <c r="K34" s="84">
        <v>0.3497307313835254</v>
      </c>
      <c r="L34" s="84">
        <v>3.8714420880716922</v>
      </c>
      <c r="M34" s="84">
        <v>0.70871978449133088</v>
      </c>
      <c r="N34" s="84">
        <v>-0.32302194259128686</v>
      </c>
      <c r="O34" s="84">
        <v>3.5967110516518637E-2</v>
      </c>
      <c r="P34" s="84"/>
      <c r="Q34" s="84">
        <v>3.5124530349638867</v>
      </c>
      <c r="R34" s="84">
        <v>44.366810277473938</v>
      </c>
      <c r="S34" s="84"/>
      <c r="T34" s="84">
        <v>2.8192101631381341</v>
      </c>
      <c r="U34" s="84">
        <v>3.3555712245303826</v>
      </c>
      <c r="V34" s="84">
        <v>2.9572176721929937</v>
      </c>
      <c r="W34" s="84"/>
      <c r="X34" s="84">
        <v>3.2235902442552118</v>
      </c>
      <c r="Y34" s="84">
        <v>2.8646011911474067</v>
      </c>
      <c r="Z34" s="85">
        <v>52.043294582753283</v>
      </c>
      <c r="AA34" s="224"/>
      <c r="AB34" s="85">
        <v>165.93299999999999</v>
      </c>
      <c r="AC34" s="85">
        <v>179.18799999999999</v>
      </c>
      <c r="AD34" s="222">
        <v>-0.46843629882826576</v>
      </c>
    </row>
    <row r="35" spans="2:30">
      <c r="B35" s="105" t="s">
        <v>22</v>
      </c>
      <c r="C35" s="84">
        <v>36.959995003929201</v>
      </c>
      <c r="D35" s="84">
        <v>41.479877804435048</v>
      </c>
      <c r="E35" s="84">
        <v>34.403151687995376</v>
      </c>
      <c r="F35" s="84">
        <v>2.7103684081789843</v>
      </c>
      <c r="G35" s="84">
        <v>4.3663577082606908</v>
      </c>
      <c r="H35" s="84">
        <v>7.0767261164396746</v>
      </c>
      <c r="I35" s="84">
        <v>30.409417593455146</v>
      </c>
      <c r="J35" s="84"/>
      <c r="K35" s="84">
        <v>2.4964002915438122</v>
      </c>
      <c r="L35" s="84">
        <v>4.5198828005058518</v>
      </c>
      <c r="M35" s="84">
        <v>1.8095143923268677</v>
      </c>
      <c r="N35" s="84">
        <v>-1.0548995321387866</v>
      </c>
      <c r="O35" s="84">
        <v>-1.7417854313557315</v>
      </c>
      <c r="P35" s="84"/>
      <c r="Q35" s="84">
        <v>5.2067686997227964</v>
      </c>
      <c r="R35" s="84">
        <v>42.227878025298601</v>
      </c>
      <c r="S35" s="84"/>
      <c r="T35" s="84">
        <v>4.0358884419024621</v>
      </c>
      <c r="U35" s="84">
        <v>4.6989086707849559</v>
      </c>
      <c r="V35" s="84">
        <v>3.0476031870768296</v>
      </c>
      <c r="W35" s="84"/>
      <c r="X35" s="84">
        <v>3.7678700605253161</v>
      </c>
      <c r="Y35" s="84">
        <v>4.4547559597422621</v>
      </c>
      <c r="Z35" s="85">
        <v>50.341137959209156</v>
      </c>
      <c r="AA35" s="224"/>
      <c r="AB35" s="85">
        <v>192.15100000000001</v>
      </c>
      <c r="AC35" s="85">
        <v>209.81399999999999</v>
      </c>
      <c r="AD35" s="222">
        <v>1.5611463179651963</v>
      </c>
    </row>
    <row r="36" spans="2:30">
      <c r="B36" s="105" t="s">
        <v>23</v>
      </c>
      <c r="C36" s="84">
        <v>37.35800162714316</v>
      </c>
      <c r="D36" s="84">
        <v>41.036722640965259</v>
      </c>
      <c r="E36" s="84">
        <v>34.264707781446262</v>
      </c>
      <c r="F36" s="84">
        <v>2.4824694695427212</v>
      </c>
      <c r="G36" s="84">
        <v>4.289545389976281</v>
      </c>
      <c r="H36" s="84">
        <v>6.7720148595190031</v>
      </c>
      <c r="I36" s="84">
        <v>31.22694342449066</v>
      </c>
      <c r="J36" s="84"/>
      <c r="K36" s="84">
        <v>1.4567902751259278</v>
      </c>
      <c r="L36" s="84">
        <v>3.6787210138221074</v>
      </c>
      <c r="M36" s="84">
        <v>1.1962515442793864</v>
      </c>
      <c r="N36" s="84">
        <v>-6.9734706791385617E-2</v>
      </c>
      <c r="O36" s="84">
        <v>-0.3302734376379266</v>
      </c>
      <c r="P36" s="84"/>
      <c r="Q36" s="84">
        <v>3.9392597446686488</v>
      </c>
      <c r="R36" s="84">
        <v>39.123038370059326</v>
      </c>
      <c r="S36" s="84"/>
      <c r="T36" s="84">
        <v>3.4712387380600838</v>
      </c>
      <c r="U36" s="84">
        <v>4.1853737909422364</v>
      </c>
      <c r="V36" s="84">
        <v>3.2659087680632264</v>
      </c>
      <c r="W36" s="84"/>
      <c r="X36" s="84">
        <v>2.6137601212178607</v>
      </c>
      <c r="Y36" s="84">
        <v>2.8742988520644022</v>
      </c>
      <c r="Z36" s="85">
        <v>46.274143489920746</v>
      </c>
      <c r="AA36" s="224"/>
      <c r="AB36" s="85">
        <v>232.309</v>
      </c>
      <c r="AC36" s="85">
        <v>251.00299999999999</v>
      </c>
      <c r="AD36" s="222">
        <v>-0.10338106549299653</v>
      </c>
    </row>
    <row r="37" spans="2:30">
      <c r="B37" s="105" t="s">
        <v>24</v>
      </c>
      <c r="C37" s="84">
        <v>38.617762958472269</v>
      </c>
      <c r="D37" s="84">
        <v>42.935195476369572</v>
      </c>
      <c r="E37" s="84">
        <v>36.242183377678984</v>
      </c>
      <c r="F37" s="84">
        <v>2.1734981419734378</v>
      </c>
      <c r="G37" s="84">
        <v>4.5195139567171498</v>
      </c>
      <c r="H37" s="84">
        <v>6.6930120986905877</v>
      </c>
      <c r="I37" s="84">
        <v>32.148911566917029</v>
      </c>
      <c r="J37" s="84"/>
      <c r="K37" s="84">
        <v>0.71601834215948923</v>
      </c>
      <c r="L37" s="84">
        <v>4.3174325178973056</v>
      </c>
      <c r="M37" s="84">
        <v>2.1439343759238678</v>
      </c>
      <c r="N37" s="84">
        <v>-0.55722085630138585</v>
      </c>
      <c r="O37" s="84">
        <v>0.87069517746299308</v>
      </c>
      <c r="P37" s="84"/>
      <c r="Q37" s="84">
        <v>2.8895164841329262</v>
      </c>
      <c r="R37" s="84">
        <v>40.377375896338712</v>
      </c>
      <c r="S37" s="84"/>
      <c r="T37" s="84">
        <v>4.6766884091325842</v>
      </c>
      <c r="U37" s="84">
        <v>4.590616685190799</v>
      </c>
      <c r="V37" s="84">
        <v>3.4290226368633969</v>
      </c>
      <c r="W37" s="84"/>
      <c r="X37" s="84">
        <v>3.3504354106556793</v>
      </c>
      <c r="Y37" s="84">
        <v>1.9225193768913005</v>
      </c>
      <c r="Z37" s="85">
        <v>47.235413649478517</v>
      </c>
      <c r="AA37" s="224"/>
      <c r="AB37" s="85">
        <v>267.21899999999999</v>
      </c>
      <c r="AC37" s="85">
        <v>281.84100000000001</v>
      </c>
      <c r="AD37" s="222">
        <v>-2.8144796413315589</v>
      </c>
    </row>
    <row r="38" spans="2:30">
      <c r="B38" s="105" t="s">
        <v>25</v>
      </c>
      <c r="C38" s="84">
        <v>41.003719219098258</v>
      </c>
      <c r="D38" s="84">
        <v>43.017401111737698</v>
      </c>
      <c r="E38" s="84">
        <v>37.198904374446144</v>
      </c>
      <c r="F38" s="84">
        <v>1.3879937699723408</v>
      </c>
      <c r="G38" s="84">
        <v>4.4305029673192085</v>
      </c>
      <c r="H38" s="84">
        <v>5.8184967372915493</v>
      </c>
      <c r="I38" s="84">
        <v>34.063750369236558</v>
      </c>
      <c r="J38" s="84"/>
      <c r="K38" s="84">
        <v>-1.5187584716438789</v>
      </c>
      <c r="L38" s="84">
        <v>2.0136818926394371</v>
      </c>
      <c r="M38" s="84">
        <v>0.62568812266709639</v>
      </c>
      <c r="N38" s="84">
        <v>1.9287574854319398</v>
      </c>
      <c r="O38" s="84">
        <v>4.0732040797429159</v>
      </c>
      <c r="P38" s="84"/>
      <c r="Q38" s="84">
        <v>-0.13076470167153786</v>
      </c>
      <c r="R38" s="84">
        <v>40.065153876431644</v>
      </c>
      <c r="S38" s="84"/>
      <c r="T38" s="84">
        <v>2.5628373479416742</v>
      </c>
      <c r="U38" s="84">
        <v>2.9109267166143029</v>
      </c>
      <c r="V38" s="84">
        <v>3.7702408765004436</v>
      </c>
      <c r="W38" s="84"/>
      <c r="X38" s="84">
        <v>2.7920996804425466</v>
      </c>
      <c r="Y38" s="84">
        <v>0.64765308613157169</v>
      </c>
      <c r="Z38" s="85">
        <v>44.861569859555843</v>
      </c>
      <c r="AA38" s="224"/>
      <c r="AB38" s="85">
        <v>297.91199999999998</v>
      </c>
      <c r="AC38" s="85">
        <v>312.49099999999999</v>
      </c>
      <c r="AD38" s="222">
        <v>-3.163101332089326</v>
      </c>
    </row>
    <row r="39" spans="2:30">
      <c r="B39" s="105" t="s">
        <v>26</v>
      </c>
      <c r="C39" s="84">
        <v>40.685023218276257</v>
      </c>
      <c r="D39" s="84">
        <v>43.296353247960177</v>
      </c>
      <c r="E39" s="84">
        <v>37.186843690100972</v>
      </c>
      <c r="F39" s="84">
        <v>1.8739701571016742</v>
      </c>
      <c r="G39" s="84">
        <v>4.2355394007575367</v>
      </c>
      <c r="H39" s="84">
        <v>6.1095095578592105</v>
      </c>
      <c r="I39" s="84">
        <v>33.756224913103431</v>
      </c>
      <c r="J39" s="84"/>
      <c r="K39" s="84">
        <v>-1.2505462675216505</v>
      </c>
      <c r="L39" s="84">
        <v>2.6113300296839319</v>
      </c>
      <c r="M39" s="84">
        <v>0.73735987258225755</v>
      </c>
      <c r="N39" s="84">
        <v>1.0290022102453893</v>
      </c>
      <c r="O39" s="84">
        <v>3.0169083503492975</v>
      </c>
      <c r="P39" s="84"/>
      <c r="Q39" s="84">
        <v>0.6234238895800237</v>
      </c>
      <c r="R39" s="84">
        <v>38.696525782107891</v>
      </c>
      <c r="S39" s="84"/>
      <c r="T39" s="84">
        <v>3.9188292730646599</v>
      </c>
      <c r="U39" s="84">
        <v>2.7507313986298314</v>
      </c>
      <c r="V39" s="84">
        <v>3.6950533913357155</v>
      </c>
      <c r="W39" s="84"/>
      <c r="X39" s="84">
        <v>2.6611599049869619</v>
      </c>
      <c r="Y39" s="84">
        <v>0.67325376488305377</v>
      </c>
      <c r="Z39" s="85">
        <v>43.681846945856634</v>
      </c>
      <c r="AA39" s="224"/>
      <c r="AB39" s="85">
        <v>327.113</v>
      </c>
      <c r="AC39" s="85">
        <v>342.40800000000002</v>
      </c>
      <c r="AD39" s="222">
        <v>-2.7105717473720858</v>
      </c>
    </row>
    <row r="40" spans="2:30">
      <c r="B40" s="105" t="s">
        <v>27</v>
      </c>
      <c r="C40" s="84">
        <v>39.579792943070522</v>
      </c>
      <c r="D40" s="84">
        <v>42.878504986360177</v>
      </c>
      <c r="E40" s="84">
        <v>36.691393497607436</v>
      </c>
      <c r="F40" s="84">
        <v>2.1197620857743389</v>
      </c>
      <c r="G40" s="84">
        <v>4.0673494029784001</v>
      </c>
      <c r="H40" s="84">
        <v>6.1871114887527394</v>
      </c>
      <c r="I40" s="84">
        <v>33.06817673628192</v>
      </c>
      <c r="J40" s="84"/>
      <c r="K40" s="84">
        <v>-0.10629613413270288</v>
      </c>
      <c r="L40" s="84">
        <v>3.2987120432896559</v>
      </c>
      <c r="M40" s="84">
        <v>1.1789499575153168</v>
      </c>
      <c r="N40" s="84">
        <v>0.16239211126514913</v>
      </c>
      <c r="O40" s="84">
        <v>1.4476382029131687</v>
      </c>
      <c r="P40" s="84"/>
      <c r="Q40" s="84">
        <v>2.0134659516416362</v>
      </c>
      <c r="R40" s="84">
        <v>38.851657553481907</v>
      </c>
      <c r="S40" s="84"/>
      <c r="T40" s="84">
        <v>3.4345512275837398</v>
      </c>
      <c r="U40" s="84">
        <v>2.7377465229640894</v>
      </c>
      <c r="V40" s="84">
        <v>3.6964469388667762</v>
      </c>
      <c r="W40" s="84"/>
      <c r="X40" s="84">
        <v>3.2869728545235004</v>
      </c>
      <c r="Y40" s="84">
        <v>2.0017267628754816</v>
      </c>
      <c r="Z40" s="85">
        <v>43.364563302177892</v>
      </c>
      <c r="AA40" s="224"/>
      <c r="AB40" s="85">
        <v>357.77600000000001</v>
      </c>
      <c r="AC40" s="85">
        <v>369.61099999999999</v>
      </c>
      <c r="AD40" s="222">
        <v>-1.4862634843472051</v>
      </c>
    </row>
    <row r="41" spans="2:30">
      <c r="B41" s="105" t="s">
        <v>28</v>
      </c>
      <c r="C41" s="84">
        <v>39.283177167865347</v>
      </c>
      <c r="D41" s="84">
        <v>42.533095498597362</v>
      </c>
      <c r="E41" s="84">
        <v>36.808209446671263</v>
      </c>
      <c r="F41" s="84">
        <v>1.8970604248876075</v>
      </c>
      <c r="G41" s="84">
        <v>3.8278256270384907</v>
      </c>
      <c r="H41" s="84">
        <v>5.7248860519260978</v>
      </c>
      <c r="I41" s="84">
        <v>33.639182581371116</v>
      </c>
      <c r="J41" s="84"/>
      <c r="K41" s="84">
        <v>0.87053456235175042</v>
      </c>
      <c r="L41" s="84">
        <v>3.2499183307320156</v>
      </c>
      <c r="M41" s="84">
        <v>1.3528579058444083</v>
      </c>
      <c r="N41" s="84">
        <v>0.36815987472193556</v>
      </c>
      <c r="O41" s="84">
        <v>0.85048321821459361</v>
      </c>
      <c r="P41" s="84"/>
      <c r="Q41" s="84">
        <v>2.7675949872393577</v>
      </c>
      <c r="R41" s="84">
        <v>38.713145455397274</v>
      </c>
      <c r="S41" s="84"/>
      <c r="T41" s="84">
        <v>2.6637144738684269</v>
      </c>
      <c r="U41" s="84">
        <v>2.65982546110728</v>
      </c>
      <c r="V41" s="84">
        <v>3.8164178562724591</v>
      </c>
      <c r="W41" s="84"/>
      <c r="X41" s="84">
        <v>2.8667209400003113</v>
      </c>
      <c r="Y41" s="84">
        <v>2.3843975965076529</v>
      </c>
      <c r="Z41" s="85">
        <v>43.163374833420619</v>
      </c>
      <c r="AA41" s="224"/>
      <c r="AB41" s="85">
        <v>385.702</v>
      </c>
      <c r="AC41" s="85">
        <v>405.54700000000003</v>
      </c>
      <c r="AD41" s="222">
        <v>-0.37014129324643363</v>
      </c>
    </row>
    <row r="42" spans="2:30">
      <c r="B42" s="105" t="s">
        <v>29</v>
      </c>
      <c r="C42" s="84">
        <v>38.298299290820324</v>
      </c>
      <c r="D42" s="84">
        <v>40.431032040567715</v>
      </c>
      <c r="E42" s="84">
        <v>35.53995863905493</v>
      </c>
      <c r="F42" s="84">
        <v>1.4988621018536878</v>
      </c>
      <c r="G42" s="84">
        <v>3.3922112996591021</v>
      </c>
      <c r="H42" s="84">
        <v>4.8910734015127906</v>
      </c>
      <c r="I42" s="84">
        <v>32.715043863376678</v>
      </c>
      <c r="J42" s="84"/>
      <c r="K42" s="84">
        <v>0.61729127017941998</v>
      </c>
      <c r="L42" s="84">
        <v>2.132732749747396</v>
      </c>
      <c r="M42" s="84">
        <v>0.63387064789370806</v>
      </c>
      <c r="N42" s="84">
        <v>1.3104714958875134</v>
      </c>
      <c r="O42" s="84">
        <v>1.327050873601801</v>
      </c>
      <c r="P42" s="84"/>
      <c r="Q42" s="84">
        <v>2.116153372033108</v>
      </c>
      <c r="R42" s="84">
        <v>37.082000282964181</v>
      </c>
      <c r="S42" s="84"/>
      <c r="T42" s="84">
        <v>2.623775933218127</v>
      </c>
      <c r="U42" s="84">
        <v>1.3548542451627523</v>
      </c>
      <c r="V42" s="84">
        <v>3.9191384080757716</v>
      </c>
      <c r="W42" s="84"/>
      <c r="X42" s="84">
        <v>2.2779209987062901</v>
      </c>
      <c r="Y42" s="84">
        <v>2.2613416209920021</v>
      </c>
      <c r="Z42" s="85">
        <v>42.324853395280314</v>
      </c>
      <c r="AA42" s="224"/>
      <c r="AB42" s="85">
        <v>423.58800000000002</v>
      </c>
      <c r="AC42" s="85">
        <v>438.21800000000002</v>
      </c>
      <c r="AD42" s="222">
        <v>0.11489776186999734</v>
      </c>
    </row>
    <row r="43" spans="2:30">
      <c r="B43" s="105" t="s">
        <v>30</v>
      </c>
      <c r="C43" s="84">
        <v>37.348101238027063</v>
      </c>
      <c r="D43" s="84">
        <v>39.190868726970898</v>
      </c>
      <c r="E43" s="84">
        <v>34.858213183077808</v>
      </c>
      <c r="F43" s="84">
        <v>0.84848112217337657</v>
      </c>
      <c r="G43" s="84">
        <v>3.4841744217197115</v>
      </c>
      <c r="H43" s="84">
        <v>4.3326555438930878</v>
      </c>
      <c r="I43" s="84">
        <v>32.494148027457065</v>
      </c>
      <c r="J43" s="84"/>
      <c r="K43" s="84">
        <v>1.1477818963536426</v>
      </c>
      <c r="L43" s="84">
        <v>1.8427674889438341</v>
      </c>
      <c r="M43" s="84">
        <v>0.99428636677045767</v>
      </c>
      <c r="N43" s="84">
        <v>1.4024971343999368</v>
      </c>
      <c r="O43" s="84">
        <v>1.2490016048167516</v>
      </c>
      <c r="P43" s="84"/>
      <c r="Q43" s="84">
        <v>1.9962630185270194</v>
      </c>
      <c r="R43" s="84">
        <v>34.84298852340897</v>
      </c>
      <c r="S43" s="84"/>
      <c r="T43" s="84">
        <v>2.290942947110465</v>
      </c>
      <c r="U43" s="84">
        <v>0.80961436269493758</v>
      </c>
      <c r="V43" s="84">
        <v>3.7812745662074385</v>
      </c>
      <c r="W43" s="84"/>
      <c r="X43" s="84">
        <v>2.0566444591811188</v>
      </c>
      <c r="Y43" s="84">
        <v>2.2101399887643036</v>
      </c>
      <c r="Z43" s="85">
        <v>41.871577199924467</v>
      </c>
      <c r="AA43" s="224"/>
      <c r="AB43" s="85">
        <v>455.40199999999999</v>
      </c>
      <c r="AC43" s="85">
        <v>481.589</v>
      </c>
      <c r="AD43" s="222">
        <v>0.26103195441837101</v>
      </c>
    </row>
    <row r="44" spans="2:30">
      <c r="B44" s="105" t="s">
        <v>31</v>
      </c>
      <c r="C44" s="84">
        <v>36.250340040198139</v>
      </c>
      <c r="D44" s="84">
        <v>37.177793564775946</v>
      </c>
      <c r="E44" s="84">
        <v>33.339400237587803</v>
      </c>
      <c r="F44" s="84">
        <v>4.6969581324894462E-2</v>
      </c>
      <c r="G44" s="84">
        <v>3.7914237458632525</v>
      </c>
      <c r="H44" s="84">
        <v>3.8383933271881463</v>
      </c>
      <c r="I44" s="84">
        <v>31.703880274537205</v>
      </c>
      <c r="J44" s="84"/>
      <c r="K44" s="84">
        <v>2.0426877908516698</v>
      </c>
      <c r="L44" s="84">
        <v>0.92745352457781183</v>
      </c>
      <c r="M44" s="84">
        <v>0.88048394325291746</v>
      </c>
      <c r="N44" s="84">
        <v>2.0259546078137811</v>
      </c>
      <c r="O44" s="84">
        <v>0.86375076021502883</v>
      </c>
      <c r="P44" s="84"/>
      <c r="Q44" s="84">
        <v>2.0896573721765641</v>
      </c>
      <c r="R44" s="84">
        <v>30.989498003454386</v>
      </c>
      <c r="S44" s="84"/>
      <c r="T44" s="84">
        <v>0.23465220003561862</v>
      </c>
      <c r="U44" s="84">
        <v>-0.63232798858639172</v>
      </c>
      <c r="V44" s="84">
        <v>3.6074595523407487</v>
      </c>
      <c r="W44" s="84"/>
      <c r="X44" s="84">
        <v>1.1650413234462365</v>
      </c>
      <c r="Y44" s="84">
        <v>2.3272451710449888</v>
      </c>
      <c r="Z44" s="85">
        <v>39.320389299546548</v>
      </c>
      <c r="AA44" s="224"/>
      <c r="AB44" s="85">
        <v>510.96899999999999</v>
      </c>
      <c r="AC44" s="85">
        <v>540.18299999999999</v>
      </c>
      <c r="AD44" s="222">
        <v>2.2199949134301562</v>
      </c>
    </row>
    <row r="45" spans="2:30">
      <c r="B45" s="105" t="s">
        <v>32</v>
      </c>
      <c r="C45" s="84">
        <v>35.577250260465085</v>
      </c>
      <c r="D45" s="84">
        <v>34.523462905211758</v>
      </c>
      <c r="E45" s="84">
        <v>31.088656350963106</v>
      </c>
      <c r="F45" s="84">
        <v>-0.19486646998775725</v>
      </c>
      <c r="G45" s="84">
        <v>3.629673024236407</v>
      </c>
      <c r="H45" s="84">
        <v>3.4348065542486497</v>
      </c>
      <c r="I45" s="84">
        <v>31.168286753640373</v>
      </c>
      <c r="J45" s="84"/>
      <c r="K45" s="84">
        <v>1.2196917653592987</v>
      </c>
      <c r="L45" s="84">
        <v>-1.0537873552533263</v>
      </c>
      <c r="M45" s="84">
        <v>-0.8589208852655692</v>
      </c>
      <c r="N45" s="84">
        <v>3.6696636229377653</v>
      </c>
      <c r="O45" s="84">
        <v>1.5910509723128974</v>
      </c>
      <c r="P45" s="84"/>
      <c r="Q45" s="84">
        <v>1.0248252953715415</v>
      </c>
      <c r="R45" s="84">
        <v>25.63709088240298</v>
      </c>
      <c r="S45" s="84"/>
      <c r="T45" s="84">
        <v>-1.2205902472050429</v>
      </c>
      <c r="U45" s="84">
        <v>-2.5439633489670848</v>
      </c>
      <c r="V45" s="84">
        <v>3.3267617788098933</v>
      </c>
      <c r="W45" s="84"/>
      <c r="X45" s="84">
        <v>-0.67545524385495337</v>
      </c>
      <c r="Y45" s="84">
        <v>1.4031574067699144</v>
      </c>
      <c r="Z45" s="85">
        <v>34.245282687929503</v>
      </c>
      <c r="AA45" s="224"/>
      <c r="AB45" s="85">
        <v>570.13400000000001</v>
      </c>
      <c r="AC45" s="85">
        <v>599.52200000000005</v>
      </c>
      <c r="AD45" s="222">
        <v>3.2692273358776731</v>
      </c>
    </row>
    <row r="46" spans="2:30" ht="15" customHeight="1">
      <c r="B46" s="105" t="s">
        <v>33</v>
      </c>
      <c r="C46" s="84">
        <v>34.815881604073837</v>
      </c>
      <c r="D46" s="84">
        <v>34.715626989178865</v>
      </c>
      <c r="E46" s="84">
        <v>30.62157861234882</v>
      </c>
      <c r="F46" s="84">
        <v>0.50556970082749841</v>
      </c>
      <c r="G46" s="84">
        <v>3.5884786760025462</v>
      </c>
      <c r="H46" s="84">
        <v>4.0940483768300453</v>
      </c>
      <c r="I46" s="84">
        <v>30.751591343093569</v>
      </c>
      <c r="J46" s="84"/>
      <c r="K46" s="84">
        <v>0.7562622016138163</v>
      </c>
      <c r="L46" s="84">
        <v>-0.10025461489497137</v>
      </c>
      <c r="M46" s="84">
        <v>-0.60582431572246986</v>
      </c>
      <c r="N46" s="84">
        <v>2.3639401654996819</v>
      </c>
      <c r="O46" s="84">
        <v>1.0018536481633959</v>
      </c>
      <c r="P46" s="84"/>
      <c r="Q46" s="84">
        <v>1.2618319024413145</v>
      </c>
      <c r="R46" s="84">
        <v>23.098691783769482</v>
      </c>
      <c r="S46" s="84"/>
      <c r="T46" s="84">
        <v>-0.72803946530872055</v>
      </c>
      <c r="U46" s="84">
        <v>-1.1123488224061109</v>
      </c>
      <c r="V46" s="84">
        <v>3.1465626989178865</v>
      </c>
      <c r="W46" s="84"/>
      <c r="X46" s="84">
        <v>0.35057288351368554</v>
      </c>
      <c r="Y46" s="84">
        <v>1.7126594008499714</v>
      </c>
      <c r="Z46" s="85">
        <v>29.703691915977082</v>
      </c>
      <c r="AA46" s="224"/>
      <c r="AB46" s="85">
        <v>628.4</v>
      </c>
      <c r="AC46" s="85">
        <v>657.61300000000006</v>
      </c>
      <c r="AD46" s="222">
        <v>1.4164821003215025</v>
      </c>
    </row>
    <row r="47" spans="2:30">
      <c r="B47" s="105" t="s">
        <v>34</v>
      </c>
      <c r="C47" s="84">
        <v>33.974040597122269</v>
      </c>
      <c r="D47" s="84">
        <v>34.894866923794545</v>
      </c>
      <c r="E47" s="84">
        <v>30.919897836618176</v>
      </c>
      <c r="F47" s="84">
        <v>0.69651491995089321</v>
      </c>
      <c r="G47" s="84">
        <v>3.2784541672254806</v>
      </c>
      <c r="H47" s="84">
        <v>3.9749690871763734</v>
      </c>
      <c r="I47" s="84">
        <v>30.442388665936647</v>
      </c>
      <c r="J47" s="84"/>
      <c r="K47" s="84">
        <v>-3.2744613386300747E-3</v>
      </c>
      <c r="L47" s="84">
        <v>0.92082632667227704</v>
      </c>
      <c r="M47" s="84">
        <v>0.22431140672138375</v>
      </c>
      <c r="N47" s="84">
        <v>1.1187568255072431</v>
      </c>
      <c r="O47" s="84">
        <v>1.3463426935672571</v>
      </c>
      <c r="P47" s="84"/>
      <c r="Q47" s="84">
        <v>0.69324045861226313</v>
      </c>
      <c r="R47" s="84">
        <v>21.709458197439691</v>
      </c>
      <c r="S47" s="84"/>
      <c r="T47" s="84">
        <v>-0.38834464961290804</v>
      </c>
      <c r="U47" s="84">
        <v>-0.12541984699073427</v>
      </c>
      <c r="V47" s="84">
        <v>2.8697711640465076</v>
      </c>
      <c r="W47" s="84"/>
      <c r="X47" s="84">
        <v>1.2337127369676106</v>
      </c>
      <c r="Y47" s="84">
        <v>1.0061268689075968</v>
      </c>
      <c r="Z47" s="85">
        <v>27.754336269621721</v>
      </c>
      <c r="AA47" s="224"/>
      <c r="AB47" s="85">
        <v>678.52099999999996</v>
      </c>
      <c r="AC47" s="85">
        <v>696.01</v>
      </c>
      <c r="AD47" s="222">
        <v>-1.0217645762486285</v>
      </c>
    </row>
    <row r="48" spans="2:30">
      <c r="B48" s="105" t="s">
        <v>35</v>
      </c>
      <c r="C48" s="84">
        <v>33.545828437132784</v>
      </c>
      <c r="D48" s="84">
        <v>36.768507638072855</v>
      </c>
      <c r="E48" s="84">
        <v>32.724385876559786</v>
      </c>
      <c r="F48" s="84">
        <v>1.0567399697834481</v>
      </c>
      <c r="G48" s="84">
        <v>2.9873817917296175</v>
      </c>
      <c r="H48" s="84">
        <v>4.0441217615130656</v>
      </c>
      <c r="I48" s="84">
        <v>30.321470538861846</v>
      </c>
      <c r="J48" s="84"/>
      <c r="K48" s="84">
        <v>0.78065452827990822</v>
      </c>
      <c r="L48" s="84">
        <v>3.2226792009400698</v>
      </c>
      <c r="M48" s="84">
        <v>2.1659392311566226</v>
      </c>
      <c r="N48" s="84">
        <v>-1.4952996474735605</v>
      </c>
      <c r="O48" s="84">
        <v>-0.1100149445968461</v>
      </c>
      <c r="P48" s="84"/>
      <c r="Q48" s="84">
        <v>1.8373944980633561</v>
      </c>
      <c r="R48" s="84">
        <v>22.868965517241378</v>
      </c>
      <c r="S48" s="84"/>
      <c r="T48" s="84">
        <v>1.8213866039952995</v>
      </c>
      <c r="U48" s="84">
        <v>1.9239270326226847</v>
      </c>
      <c r="V48" s="84">
        <v>2.4532762576240836</v>
      </c>
      <c r="W48" s="84"/>
      <c r="X48" s="84">
        <v>3.2056124447428793</v>
      </c>
      <c r="Y48" s="84">
        <v>1.8203277418661648</v>
      </c>
      <c r="Z48" s="85">
        <v>28.633400481226566</v>
      </c>
      <c r="AA48" s="224"/>
      <c r="AB48" s="85">
        <v>714.84</v>
      </c>
      <c r="AC48" s="85">
        <v>725</v>
      </c>
      <c r="AD48" s="222">
        <v>-2.3618635752539774</v>
      </c>
    </row>
    <row r="49" spans="2:30">
      <c r="B49" s="105" t="s">
        <v>36</v>
      </c>
      <c r="C49" s="84">
        <v>32.162072698561708</v>
      </c>
      <c r="D49" s="84">
        <v>38.554466943236299</v>
      </c>
      <c r="E49" s="84">
        <v>34.574007700176089</v>
      </c>
      <c r="F49" s="84">
        <v>1.0649468340555075</v>
      </c>
      <c r="G49" s="84">
        <v>2.9155124090047018</v>
      </c>
      <c r="H49" s="84">
        <v>3.9804592430602095</v>
      </c>
      <c r="I49" s="84">
        <v>29.139658620100228</v>
      </c>
      <c r="J49" s="84"/>
      <c r="K49" s="84">
        <v>3.6828740325308411</v>
      </c>
      <c r="L49" s="84">
        <v>6.3923942446745876</v>
      </c>
      <c r="M49" s="84">
        <v>5.3274474106190812</v>
      </c>
      <c r="N49" s="84">
        <v>-4.4887848210482337</v>
      </c>
      <c r="O49" s="84">
        <v>-2.8442114429599945</v>
      </c>
      <c r="P49" s="84"/>
      <c r="Q49" s="84">
        <v>4.7478208665863493</v>
      </c>
      <c r="R49" s="84">
        <v>26.675580547305227</v>
      </c>
      <c r="S49" s="84"/>
      <c r="T49" s="84">
        <v>4.911100680209354</v>
      </c>
      <c r="U49" s="84">
        <v>4.9045889033896515</v>
      </c>
      <c r="V49" s="84">
        <v>2.4953671421168155</v>
      </c>
      <c r="W49" s="84"/>
      <c r="X49" s="84">
        <v>6.3158808670430835</v>
      </c>
      <c r="Y49" s="84">
        <v>4.6713074889548452</v>
      </c>
      <c r="Z49" s="85">
        <v>33.731817898161239</v>
      </c>
      <c r="AA49" s="224"/>
      <c r="AB49" s="85">
        <v>737.12599999999998</v>
      </c>
      <c r="AC49" s="85">
        <v>756.87199999999996</v>
      </c>
      <c r="AD49" s="222">
        <v>-2.3444013260748875</v>
      </c>
    </row>
    <row r="50" spans="2:30">
      <c r="B50" s="105" t="s">
        <v>37</v>
      </c>
      <c r="C50" s="84">
        <v>31.359520485661964</v>
      </c>
      <c r="D50" s="84">
        <v>37.962576364963695</v>
      </c>
      <c r="E50" s="84">
        <v>34.438069135106751</v>
      </c>
      <c r="F50" s="84">
        <v>0.73233519896515076</v>
      </c>
      <c r="G50" s="84">
        <v>2.792172030891789</v>
      </c>
      <c r="H50" s="84">
        <v>3.52450722985694</v>
      </c>
      <c r="I50" s="84">
        <v>28.406101512570604</v>
      </c>
      <c r="J50" s="84"/>
      <c r="K50" s="84">
        <v>4.611872644395838</v>
      </c>
      <c r="L50" s="84">
        <v>6.6030558793017322</v>
      </c>
      <c r="M50" s="84">
        <v>5.8707206803365821</v>
      </c>
      <c r="N50" s="84">
        <v>-4.4885308469626919</v>
      </c>
      <c r="O50" s="84">
        <v>-3.2296828110219478</v>
      </c>
      <c r="P50" s="84"/>
      <c r="Q50" s="84">
        <v>5.344207843360989</v>
      </c>
      <c r="R50" s="84">
        <v>31.197195499511064</v>
      </c>
      <c r="S50" s="84"/>
      <c r="T50" s="84">
        <v>6.3551018839892937</v>
      </c>
      <c r="U50" s="84">
        <v>5.9053010412530895</v>
      </c>
      <c r="V50" s="84">
        <v>2.5805914522470834</v>
      </c>
      <c r="W50" s="84"/>
      <c r="X50" s="84">
        <v>6.5934502234915922</v>
      </c>
      <c r="Y50" s="84">
        <v>5.3346021875508471</v>
      </c>
      <c r="Z50" s="85">
        <v>38.258046337683624</v>
      </c>
      <c r="AA50" s="224"/>
      <c r="AB50" s="85">
        <v>780.79</v>
      </c>
      <c r="AC50" s="85">
        <v>800.71299999999997</v>
      </c>
      <c r="AD50" s="222">
        <v>-1.5799355414515333</v>
      </c>
    </row>
    <row r="51" spans="2:30">
      <c r="B51" s="105" t="s">
        <v>38</v>
      </c>
      <c r="C51" s="84">
        <v>32.316186480721541</v>
      </c>
      <c r="D51" s="84">
        <v>37.664510032074801</v>
      </c>
      <c r="E51" s="84">
        <v>34.255448259694781</v>
      </c>
      <c r="F51" s="84">
        <v>0.74430144208404403</v>
      </c>
      <c r="G51" s="84">
        <v>2.6647603302959744</v>
      </c>
      <c r="H51" s="84">
        <v>3.4090617723800185</v>
      </c>
      <c r="I51" s="84">
        <v>29.422861140651722</v>
      </c>
      <c r="J51" s="84"/>
      <c r="K51" s="84">
        <v>3.7770533914238911</v>
      </c>
      <c r="L51" s="84">
        <v>5.3483235513532588</v>
      </c>
      <c r="M51" s="84">
        <v>4.6040221092692146</v>
      </c>
      <c r="N51" s="84">
        <v>-2.9809907658270891</v>
      </c>
      <c r="O51" s="84">
        <v>-2.1540220479817651</v>
      </c>
      <c r="P51" s="84"/>
      <c r="Q51" s="84">
        <v>4.5213548335079343</v>
      </c>
      <c r="R51" s="84">
        <v>34.573117374541305</v>
      </c>
      <c r="S51" s="84"/>
      <c r="T51" s="84">
        <v>4.7649455509796423</v>
      </c>
      <c r="U51" s="84">
        <v>4.4861988002778919</v>
      </c>
      <c r="V51" s="84">
        <v>2.7817289624345105</v>
      </c>
      <c r="W51" s="84"/>
      <c r="X51" s="84">
        <v>5.5803072685382462</v>
      </c>
      <c r="Y51" s="84">
        <v>4.7533385506929218</v>
      </c>
      <c r="Z51" s="85">
        <v>41.504451034952616</v>
      </c>
      <c r="AA51" s="224"/>
      <c r="AB51" s="85">
        <v>819.02300000000002</v>
      </c>
      <c r="AC51" s="85">
        <v>838.80200000000002</v>
      </c>
      <c r="AD51" s="222">
        <v>-1.0219632191100345</v>
      </c>
    </row>
    <row r="52" spans="2:30">
      <c r="B52" s="105" t="s">
        <v>39</v>
      </c>
      <c r="C52" s="84">
        <v>33.28620083078274</v>
      </c>
      <c r="D52" s="84">
        <v>37.375263889902186</v>
      </c>
      <c r="E52" s="84">
        <v>34.105171489352337</v>
      </c>
      <c r="F52" s="84">
        <v>0.69285936796124703</v>
      </c>
      <c r="G52" s="84">
        <v>2.5772330325885933</v>
      </c>
      <c r="H52" s="84">
        <v>3.2700924005498408</v>
      </c>
      <c r="I52" s="84">
        <v>30.173834396999265</v>
      </c>
      <c r="J52" s="84"/>
      <c r="K52" s="84">
        <v>2.043670001644311</v>
      </c>
      <c r="L52" s="84">
        <v>4.0890630591194448</v>
      </c>
      <c r="M52" s="84">
        <v>3.3962036911581972</v>
      </c>
      <c r="N52" s="84">
        <v>-1.4987440983042721</v>
      </c>
      <c r="O52" s="84">
        <v>-0.14621040879038572</v>
      </c>
      <c r="P52" s="84"/>
      <c r="Q52" s="84">
        <v>2.7365293696055586</v>
      </c>
      <c r="R52" s="84">
        <v>36.064865252213323</v>
      </c>
      <c r="S52" s="84"/>
      <c r="T52" s="84">
        <v>4.0923055900074461</v>
      </c>
      <c r="U52" s="84">
        <v>3.6522478266357696</v>
      </c>
      <c r="V52" s="84">
        <v>3.0255129278548458</v>
      </c>
      <c r="W52" s="84"/>
      <c r="X52" s="84">
        <v>4.3007540042361345</v>
      </c>
      <c r="Y52" s="84">
        <v>2.9482203147222483</v>
      </c>
      <c r="Z52" s="85">
        <v>43.699472972926024</v>
      </c>
      <c r="AA52" s="224"/>
      <c r="AB52" s="85">
        <v>863.52300000000002</v>
      </c>
      <c r="AC52" s="85">
        <v>893.11300000000006</v>
      </c>
      <c r="AD52" s="222">
        <v>-2.2962820913837589</v>
      </c>
    </row>
    <row r="53" spans="2:30">
      <c r="B53" s="105" t="s">
        <v>40</v>
      </c>
      <c r="C53" s="84">
        <v>32.550645467602763</v>
      </c>
      <c r="D53" s="84">
        <v>35.560908196058747</v>
      </c>
      <c r="E53" s="84">
        <v>32.996855776397247</v>
      </c>
      <c r="F53" s="84">
        <v>0.17698480473002484</v>
      </c>
      <c r="G53" s="84">
        <v>2.3870676149314769</v>
      </c>
      <c r="H53" s="84">
        <v>2.5640524196615018</v>
      </c>
      <c r="I53" s="84">
        <v>29.757458024506256</v>
      </c>
      <c r="J53" s="84"/>
      <c r="K53" s="84">
        <v>2.3750619395644827</v>
      </c>
      <c r="L53" s="84">
        <v>3.010262728455984</v>
      </c>
      <c r="M53" s="84">
        <v>2.8332779237259591</v>
      </c>
      <c r="N53" s="84">
        <v>-0.42665397678011513</v>
      </c>
      <c r="O53" s="84">
        <v>3.1562007381361668E-2</v>
      </c>
      <c r="P53" s="84"/>
      <c r="Q53" s="84">
        <v>2.5520467442945072</v>
      </c>
      <c r="R53" s="225">
        <v>36.671341293938234</v>
      </c>
      <c r="S53" s="84"/>
      <c r="T53" s="84">
        <v>2.7275650845594068</v>
      </c>
      <c r="U53" s="84">
        <v>2.4576877027611364</v>
      </c>
      <c r="V53" s="84">
        <v>2.9948349554224278</v>
      </c>
      <c r="W53" s="84"/>
      <c r="X53" s="84">
        <v>3.2178857866751844</v>
      </c>
      <c r="Y53" s="84">
        <v>2.7596698025137076</v>
      </c>
      <c r="Z53" s="85">
        <v>43.609751221727514</v>
      </c>
      <c r="AA53" s="224"/>
      <c r="AB53" s="85">
        <v>920.41800000000001</v>
      </c>
      <c r="AC53" s="85">
        <v>946.24300000000005</v>
      </c>
      <c r="AD53" s="222">
        <v>2.0808682305499815E-3</v>
      </c>
    </row>
    <row r="54" spans="2:30">
      <c r="B54" s="105" t="s">
        <v>41</v>
      </c>
      <c r="C54" s="84">
        <v>34.727030542821872</v>
      </c>
      <c r="D54" s="84">
        <v>35.664843545444349</v>
      </c>
      <c r="E54" s="84">
        <v>33.04486873111594</v>
      </c>
      <c r="F54" s="84">
        <v>0.27679302448329896</v>
      </c>
      <c r="G54" s="84">
        <v>2.3431817898451039</v>
      </c>
      <c r="H54" s="84">
        <v>2.619974814328403</v>
      </c>
      <c r="I54" s="84">
        <v>31.274286925477838</v>
      </c>
      <c r="J54" s="84"/>
      <c r="K54" s="84">
        <v>1.7502679294948376</v>
      </c>
      <c r="L54" s="84">
        <v>0.93781300262246836</v>
      </c>
      <c r="M54" s="84">
        <v>0.66101997813916957</v>
      </c>
      <c r="N54" s="84">
        <v>1.6663688163149954</v>
      </c>
      <c r="O54" s="84">
        <v>0.57712086495932757</v>
      </c>
      <c r="P54" s="84"/>
      <c r="Q54" s="84">
        <v>2.0270609539781366</v>
      </c>
      <c r="R54" s="84">
        <v>35.685563400739397</v>
      </c>
      <c r="S54" s="84"/>
      <c r="T54" s="84">
        <v>0.36812225440853152</v>
      </c>
      <c r="U54" s="84">
        <v>0.12364252970537751</v>
      </c>
      <c r="V54" s="84">
        <v>3.051061247729757</v>
      </c>
      <c r="W54" s="84"/>
      <c r="X54" s="84">
        <v>1.0639491631790468</v>
      </c>
      <c r="Y54" s="84">
        <v>2.1531971145347146</v>
      </c>
      <c r="Z54" s="85">
        <v>41.844476399862018</v>
      </c>
      <c r="AA54" s="224"/>
      <c r="AB54" s="85">
        <v>962.452</v>
      </c>
      <c r="AC54" s="85">
        <v>981.06899999999996</v>
      </c>
      <c r="AD54" s="222">
        <v>2.1776635554191159</v>
      </c>
    </row>
    <row r="55" spans="2:30">
      <c r="B55" s="105" t="s">
        <v>42</v>
      </c>
      <c r="C55" s="84">
        <v>35.207860517987775</v>
      </c>
      <c r="D55" s="84">
        <v>35.091315248517688</v>
      </c>
      <c r="E55" s="84">
        <v>32.455035508184906</v>
      </c>
      <c r="F55" s="84">
        <v>0.34537799482725157</v>
      </c>
      <c r="G55" s="84">
        <v>2.2909017455055309</v>
      </c>
      <c r="H55" s="84">
        <v>2.6362797403327827</v>
      </c>
      <c r="I55" s="84">
        <v>31.797648894750807</v>
      </c>
      <c r="J55" s="84"/>
      <c r="K55" s="84">
        <v>0.72562883887923657</v>
      </c>
      <c r="L55" s="84">
        <v>-0.11654526947009036</v>
      </c>
      <c r="M55" s="84">
        <v>-0.46192326429734193</v>
      </c>
      <c r="N55" s="84">
        <v>2.5070600490341692</v>
      </c>
      <c r="O55" s="84">
        <v>1.3195079458575909</v>
      </c>
      <c r="P55" s="84"/>
      <c r="Q55" s="84">
        <v>1.0710068337064882</v>
      </c>
      <c r="R55" s="84">
        <v>33.864843458814761</v>
      </c>
      <c r="S55" s="84"/>
      <c r="T55" s="84">
        <v>-0.45004099383310164</v>
      </c>
      <c r="U55" s="84">
        <v>-0.60797617208696231</v>
      </c>
      <c r="V55" s="84">
        <v>2.862141898073884</v>
      </c>
      <c r="W55" s="84"/>
      <c r="X55" s="84">
        <v>-3.5349754631114914E-2</v>
      </c>
      <c r="Y55" s="84">
        <v>1.1522023485454633</v>
      </c>
      <c r="Z55" s="85">
        <v>39.981067582393642</v>
      </c>
      <c r="AA55" s="224"/>
      <c r="AB55" s="85">
        <v>1009.908</v>
      </c>
      <c r="AC55" s="85">
        <v>1030.2719999999999</v>
      </c>
      <c r="AD55" s="222">
        <v>1.5040387841855107</v>
      </c>
    </row>
    <row r="56" spans="2:30">
      <c r="B56" s="105" t="s">
        <v>43</v>
      </c>
      <c r="C56" s="84">
        <v>36.039572566159968</v>
      </c>
      <c r="D56" s="84">
        <v>34.94848845024854</v>
      </c>
      <c r="E56" s="84">
        <v>32.223768602447791</v>
      </c>
      <c r="F56" s="84">
        <v>0.4215099168752065</v>
      </c>
      <c r="G56" s="84">
        <v>2.3032099309255369</v>
      </c>
      <c r="H56" s="84">
        <v>2.7247198478007437</v>
      </c>
      <c r="I56" s="84">
        <v>32.684296667033749</v>
      </c>
      <c r="J56" s="84"/>
      <c r="K56" s="84">
        <v>-0.34319666287724582</v>
      </c>
      <c r="L56" s="84">
        <v>-1.0910841159114297</v>
      </c>
      <c r="M56" s="84">
        <v>-1.5125940327866361</v>
      </c>
      <c r="N56" s="84">
        <v>3.0603138919795394</v>
      </c>
      <c r="O56" s="84">
        <v>1.8909165220701498</v>
      </c>
      <c r="P56" s="84"/>
      <c r="Q56" s="84">
        <v>7.8313253997960533E-2</v>
      </c>
      <c r="R56" s="84">
        <v>31.254727877224635</v>
      </c>
      <c r="S56" s="84"/>
      <c r="T56" s="84">
        <v>-0.86741804290287428</v>
      </c>
      <c r="U56" s="84">
        <v>-0.76450886499910775</v>
      </c>
      <c r="V56" s="84">
        <v>2.3947269489137577</v>
      </c>
      <c r="W56" s="84"/>
      <c r="X56" s="84">
        <v>-0.95428326225891347</v>
      </c>
      <c r="Y56" s="84">
        <v>0.21511410765047675</v>
      </c>
      <c r="Z56" s="85">
        <v>37.656974470169629</v>
      </c>
      <c r="AA56" s="224"/>
      <c r="AB56" s="85">
        <v>1053.356</v>
      </c>
      <c r="AC56" s="85">
        <v>1083.9960000000001</v>
      </c>
      <c r="AD56" s="222">
        <v>1.7371792261445762</v>
      </c>
    </row>
    <row r="57" spans="2:30">
      <c r="B57" s="105" t="s">
        <v>44</v>
      </c>
      <c r="C57" s="84">
        <v>36.705389184786242</v>
      </c>
      <c r="D57" s="84">
        <v>35.280386069285129</v>
      </c>
      <c r="E57" s="84">
        <v>32.669957358271795</v>
      </c>
      <c r="F57" s="84">
        <v>0.3401765992454166</v>
      </c>
      <c r="G57" s="84">
        <v>2.2702521117679253</v>
      </c>
      <c r="H57" s="84">
        <v>2.6104287110133417</v>
      </c>
      <c r="I57" s="84">
        <v>33.271474833072354</v>
      </c>
      <c r="J57" s="84"/>
      <c r="K57" s="84">
        <v>-0.8491088308974154</v>
      </c>
      <c r="L57" s="84">
        <v>-1.425003115501108</v>
      </c>
      <c r="M57" s="84">
        <v>-1.7651797147465249</v>
      </c>
      <c r="N57" s="84">
        <v>3.3152543964687378</v>
      </c>
      <c r="O57" s="84">
        <v>2.3991835126196293</v>
      </c>
      <c r="P57" s="84"/>
      <c r="Q57" s="84">
        <v>-0.50893223165199919</v>
      </c>
      <c r="R57" s="84">
        <v>27.202156324678555</v>
      </c>
      <c r="S57" s="84"/>
      <c r="T57" s="84">
        <v>-3.2120364901938472</v>
      </c>
      <c r="U57" s="84">
        <v>-3.2980062598996178</v>
      </c>
      <c r="V57" s="84">
        <v>2.3679614508662903</v>
      </c>
      <c r="W57" s="84"/>
      <c r="X57" s="84">
        <v>-1.4117283716494815</v>
      </c>
      <c r="Y57" s="84">
        <v>-0.49565748780037289</v>
      </c>
      <c r="Z57" s="85">
        <v>34.848731133157422</v>
      </c>
      <c r="AA57" s="224"/>
      <c r="AB57" s="85">
        <v>1107.366</v>
      </c>
      <c r="AC57" s="85">
        <v>1128.587</v>
      </c>
      <c r="AD57" s="222">
        <v>1.1372700772403874</v>
      </c>
    </row>
    <row r="58" spans="2:30">
      <c r="B58" s="105" t="s">
        <v>45</v>
      </c>
      <c r="C58" s="84">
        <v>35.914830554647487</v>
      </c>
      <c r="D58" s="84">
        <v>36.39045439686172</v>
      </c>
      <c r="E58" s="84">
        <v>33.150441320693034</v>
      </c>
      <c r="F58" s="84">
        <v>0.95499618611746762</v>
      </c>
      <c r="G58" s="84">
        <v>2.2850168900512147</v>
      </c>
      <c r="H58" s="84">
        <v>3.2400130761686823</v>
      </c>
      <c r="I58" s="84">
        <v>32.64116813773564</v>
      </c>
      <c r="J58" s="84"/>
      <c r="K58" s="84">
        <v>-2.6149426486729584E-2</v>
      </c>
      <c r="L58" s="84">
        <v>0.47562384221423126</v>
      </c>
      <c r="M58" s="84">
        <v>-0.4793723439032363</v>
      </c>
      <c r="N58" s="84">
        <v>1.2197450147106899</v>
      </c>
      <c r="O58" s="84">
        <v>0.7665220972941833</v>
      </c>
      <c r="P58" s="84"/>
      <c r="Q58" s="84">
        <v>0.92884675963073804</v>
      </c>
      <c r="R58" s="84">
        <v>26.790780217483118</v>
      </c>
      <c r="S58" s="84"/>
      <c r="T58" s="84">
        <v>0.24156042279612072</v>
      </c>
      <c r="U58" s="84">
        <v>0.34991827394573394</v>
      </c>
      <c r="V58" s="84">
        <v>1.9436417129780974</v>
      </c>
      <c r="W58" s="84"/>
      <c r="X58" s="84">
        <v>0.37084014383785546</v>
      </c>
      <c r="Y58" s="84">
        <v>0.82406306125436224</v>
      </c>
      <c r="Z58" s="85">
        <v>33.443521848098506</v>
      </c>
      <c r="AA58" s="224"/>
      <c r="AB58" s="85">
        <v>1147.125</v>
      </c>
      <c r="AC58" s="85">
        <v>1172.0450000000001</v>
      </c>
      <c r="AD58" s="222">
        <v>0.4515378039368585</v>
      </c>
    </row>
    <row r="59" spans="2:30">
      <c r="B59" s="105" t="s">
        <v>46</v>
      </c>
      <c r="C59" s="84">
        <v>34.610566191567528</v>
      </c>
      <c r="D59" s="84">
        <v>37.4334869492736</v>
      </c>
      <c r="E59" s="84">
        <v>33.857649228688899</v>
      </c>
      <c r="F59" s="84">
        <v>1.2530387619251209</v>
      </c>
      <c r="G59" s="84">
        <v>2.3227989586595807</v>
      </c>
      <c r="H59" s="84">
        <v>3.5758377205847012</v>
      </c>
      <c r="I59" s="84">
        <v>31.508501904870805</v>
      </c>
      <c r="J59" s="84"/>
      <c r="K59" s="84">
        <v>1.4469009067284089</v>
      </c>
      <c r="L59" s="84">
        <v>2.8229207577060684</v>
      </c>
      <c r="M59" s="84">
        <v>1.5698819957809473</v>
      </c>
      <c r="N59" s="84">
        <v>-1.1849307236851918</v>
      </c>
      <c r="O59" s="84">
        <v>-1.0619496346326533</v>
      </c>
      <c r="P59" s="84"/>
      <c r="Q59" s="84">
        <v>2.69993966865353</v>
      </c>
      <c r="R59" s="84">
        <v>28.098460882582348</v>
      </c>
      <c r="S59" s="84"/>
      <c r="T59" s="84">
        <v>1.8022116055434312</v>
      </c>
      <c r="U59" s="84">
        <v>2.0328840854217312</v>
      </c>
      <c r="V59" s="84">
        <v>1.7350978452340116</v>
      </c>
      <c r="W59" s="84"/>
      <c r="X59" s="84">
        <v>2.39877836384938</v>
      </c>
      <c r="Y59" s="84">
        <v>2.2757972747968416</v>
      </c>
      <c r="Z59" s="85">
        <v>33.605351203822003</v>
      </c>
      <c r="AA59" s="224"/>
      <c r="AB59" s="85">
        <v>1206.9059999999999</v>
      </c>
      <c r="AC59" s="85">
        <v>1238.502</v>
      </c>
      <c r="AD59" s="222">
        <v>-0.4265772996798205</v>
      </c>
    </row>
    <row r="60" spans="2:30">
      <c r="B60" s="105" t="s">
        <v>47</v>
      </c>
      <c r="C60" s="84">
        <v>35.564613538449429</v>
      </c>
      <c r="D60" s="84">
        <v>38.846103908878085</v>
      </c>
      <c r="E60" s="84">
        <v>35.086577616902403</v>
      </c>
      <c r="F60" s="84">
        <v>1.5408101036728108</v>
      </c>
      <c r="G60" s="84">
        <v>2.2187161883028739</v>
      </c>
      <c r="H60" s="84">
        <v>3.7595262919756851</v>
      </c>
      <c r="I60" s="84">
        <v>32.411307615131904</v>
      </c>
      <c r="J60" s="84"/>
      <c r="K60" s="84">
        <v>1.8920441521006037</v>
      </c>
      <c r="L60" s="84">
        <v>3.2814903704286582</v>
      </c>
      <c r="M60" s="84">
        <v>1.7406802667558472</v>
      </c>
      <c r="N60" s="84">
        <v>-1.6612043357661361</v>
      </c>
      <c r="O60" s="84">
        <v>-1.8125682211108922</v>
      </c>
      <c r="P60" s="84"/>
      <c r="Q60" s="84">
        <v>3.4328542557734147</v>
      </c>
      <c r="R60" s="84">
        <v>29.274584547349512</v>
      </c>
      <c r="S60" s="84"/>
      <c r="T60" s="84">
        <v>3.0996399976393287</v>
      </c>
      <c r="U60" s="84">
        <v>3.0233116282729724</v>
      </c>
      <c r="V60" s="84">
        <v>1.7517754214781738</v>
      </c>
      <c r="W60" s="84"/>
      <c r="X60" s="84">
        <v>2.8667204375110651</v>
      </c>
      <c r="Y60" s="84">
        <v>3.0180843228558207</v>
      </c>
      <c r="Z60" s="85">
        <v>35.350658037101887</v>
      </c>
      <c r="AA60" s="224"/>
      <c r="AB60" s="85">
        <v>1270.825</v>
      </c>
      <c r="AC60" s="85">
        <v>1302.4949999999999</v>
      </c>
      <c r="AD60" s="222">
        <v>0.4733586905614402</v>
      </c>
    </row>
    <row r="61" spans="2:30">
      <c r="B61" s="105" t="s">
        <v>48</v>
      </c>
      <c r="C61" s="84">
        <v>36.298054588994091</v>
      </c>
      <c r="D61" s="84">
        <v>39.974210042049165</v>
      </c>
      <c r="E61" s="84">
        <v>35.884830829264786</v>
      </c>
      <c r="F61" s="84">
        <v>1.8677114521799334</v>
      </c>
      <c r="G61" s="84">
        <v>2.2216677606044533</v>
      </c>
      <c r="H61" s="84">
        <v>4.0893792127843867</v>
      </c>
      <c r="I61" s="84">
        <v>33.14421696532667</v>
      </c>
      <c r="J61" s="84"/>
      <c r="K61" s="84">
        <v>2.3149993127526192</v>
      </c>
      <c r="L61" s="84">
        <v>3.6761554530550842</v>
      </c>
      <c r="M61" s="84">
        <v>1.8084440008751503</v>
      </c>
      <c r="N61" s="84">
        <v>-2.0273064854026739</v>
      </c>
      <c r="O61" s="84">
        <v>-2.5338617972801432</v>
      </c>
      <c r="P61" s="84"/>
      <c r="Q61" s="84">
        <v>4.182710764932553</v>
      </c>
      <c r="R61" s="84">
        <v>31.752626917567824</v>
      </c>
      <c r="S61" s="84"/>
      <c r="T61" s="84">
        <v>3.080333995690185</v>
      </c>
      <c r="U61" s="84">
        <v>3.0733657618452486</v>
      </c>
      <c r="V61" s="84">
        <v>1.8585703282113069</v>
      </c>
      <c r="W61" s="84"/>
      <c r="X61" s="84">
        <v>3.2074855315488664</v>
      </c>
      <c r="Y61" s="84">
        <v>3.7140408434263352</v>
      </c>
      <c r="Z61" s="85">
        <v>37.780565071315756</v>
      </c>
      <c r="AA61" s="224"/>
      <c r="AB61" s="85">
        <v>1334.6279999999999</v>
      </c>
      <c r="AC61" s="85">
        <v>1371.855</v>
      </c>
      <c r="AD61" s="222">
        <v>0.8237671475303614</v>
      </c>
    </row>
    <row r="62" spans="2:30">
      <c r="B62" s="105" t="s">
        <v>49</v>
      </c>
      <c r="C62" s="84">
        <v>36.792102786795276</v>
      </c>
      <c r="D62" s="84">
        <v>39.907972127814759</v>
      </c>
      <c r="E62" s="84">
        <v>35.857010441488299</v>
      </c>
      <c r="F62" s="84">
        <v>1.8006312014412951</v>
      </c>
      <c r="G62" s="84">
        <v>2.2503304848851662</v>
      </c>
      <c r="H62" s="84">
        <v>4.0509616863264615</v>
      </c>
      <c r="I62" s="84">
        <v>33.389484020332752</v>
      </c>
      <c r="J62" s="84"/>
      <c r="K62" s="84">
        <v>1.6680966256484333</v>
      </c>
      <c r="L62" s="84">
        <v>3.1158693410194878</v>
      </c>
      <c r="M62" s="84">
        <v>1.3152381395781925</v>
      </c>
      <c r="N62" s="84">
        <v>-1.5270024139152123</v>
      </c>
      <c r="O62" s="84">
        <v>-1.8798608999854531</v>
      </c>
      <c r="P62" s="84"/>
      <c r="Q62" s="84">
        <v>3.4687278270897277</v>
      </c>
      <c r="R62" s="84">
        <v>32.622142210260158</v>
      </c>
      <c r="S62" s="84"/>
      <c r="T62" s="84">
        <v>3.0360873975567393</v>
      </c>
      <c r="U62" s="84">
        <v>2.9059391343482779</v>
      </c>
      <c r="V62" s="84">
        <v>1.8708195601905737</v>
      </c>
      <c r="W62" s="84"/>
      <c r="X62" s="84">
        <v>2.9790902177884813</v>
      </c>
      <c r="Y62" s="84">
        <v>3.3319487038587217</v>
      </c>
      <c r="Z62" s="85">
        <v>38.980357135299172</v>
      </c>
      <c r="AA62" s="224"/>
      <c r="AB62" s="85">
        <v>1417.614</v>
      </c>
      <c r="AC62" s="85">
        <v>1454.2270000000001</v>
      </c>
      <c r="AD62" s="222">
        <v>0.3762101131283373</v>
      </c>
    </row>
    <row r="63" spans="2:30">
      <c r="B63" s="105" t="s">
        <v>50</v>
      </c>
      <c r="C63" s="84">
        <v>37.106603760904342</v>
      </c>
      <c r="D63" s="84">
        <v>39.78601287686331</v>
      </c>
      <c r="E63" s="84">
        <v>35.779735742032607</v>
      </c>
      <c r="F63" s="84">
        <v>1.7339408847130933</v>
      </c>
      <c r="G63" s="84">
        <v>2.2723362501176121</v>
      </c>
      <c r="H63" s="84">
        <v>4.0062771348307056</v>
      </c>
      <c r="I63" s="84">
        <v>33.760635509496353</v>
      </c>
      <c r="J63" s="84"/>
      <c r="K63" s="84">
        <v>1.216346631770721</v>
      </c>
      <c r="L63" s="84">
        <v>2.6794091159589768</v>
      </c>
      <c r="M63" s="84">
        <v>0.94546823124588353</v>
      </c>
      <c r="N63" s="84">
        <v>-0.95884242644192641</v>
      </c>
      <c r="O63" s="84">
        <v>-1.2297208269667637</v>
      </c>
      <c r="P63" s="84"/>
      <c r="Q63" s="84">
        <v>2.9502875164838143</v>
      </c>
      <c r="R63" s="84">
        <v>33.426779606974549</v>
      </c>
      <c r="S63" s="84"/>
      <c r="T63" s="84">
        <v>2.5163649071871177</v>
      </c>
      <c r="U63" s="84">
        <v>2.3667621006223367</v>
      </c>
      <c r="V63" s="84">
        <v>1.9369732650510101</v>
      </c>
      <c r="W63" s="84"/>
      <c r="X63" s="84">
        <v>2.5736252805892708</v>
      </c>
      <c r="Y63" s="84">
        <v>2.8445036811141087</v>
      </c>
      <c r="Z63" s="85">
        <v>39.948653843568962</v>
      </c>
      <c r="AA63" s="224"/>
      <c r="AB63" s="85">
        <v>1487.94</v>
      </c>
      <c r="AC63" s="85">
        <v>1524.2270000000001</v>
      </c>
      <c r="AD63" s="222">
        <v>0.3912727557983402</v>
      </c>
    </row>
    <row r="64" spans="2:30">
      <c r="B64" s="105" t="s">
        <v>51</v>
      </c>
      <c r="C64" s="84">
        <v>37.266198531758697</v>
      </c>
      <c r="D64" s="84">
        <v>40.141653367379504</v>
      </c>
      <c r="E64" s="84">
        <v>36.125502713054573</v>
      </c>
      <c r="F64" s="84">
        <v>1.717650813916374</v>
      </c>
      <c r="G64" s="84">
        <v>2.2984998404085544</v>
      </c>
      <c r="H64" s="84">
        <v>4.0161506543249281</v>
      </c>
      <c r="I64" s="84">
        <v>33.767379508458347</v>
      </c>
      <c r="J64" s="84"/>
      <c r="K64" s="84">
        <v>1.9857581473835011</v>
      </c>
      <c r="L64" s="84">
        <v>2.8754548356208107</v>
      </c>
      <c r="M64" s="84">
        <v>1.1578040217044365</v>
      </c>
      <c r="N64" s="84">
        <v>-1.1804660070220236</v>
      </c>
      <c r="O64" s="84">
        <v>-2.0084201327010884</v>
      </c>
      <c r="P64" s="84"/>
      <c r="Q64" s="84">
        <v>3.7034089612998757</v>
      </c>
      <c r="R64" s="84">
        <v>34.1655005764446</v>
      </c>
      <c r="S64" s="84"/>
      <c r="T64" s="84">
        <v>2.1233961059687201</v>
      </c>
      <c r="U64" s="84">
        <v>1.7871050111714013</v>
      </c>
      <c r="V64" s="84">
        <v>2.0091286307053942</v>
      </c>
      <c r="W64" s="84"/>
      <c r="X64" s="84">
        <v>2.8917331631024576</v>
      </c>
      <c r="Y64" s="84">
        <v>3.7196872887815222</v>
      </c>
      <c r="Z64" s="85">
        <v>40.670156399616978</v>
      </c>
      <c r="AA64" s="224"/>
      <c r="AB64" s="85">
        <v>1566.5</v>
      </c>
      <c r="AC64" s="85">
        <v>1590.7860000000001</v>
      </c>
      <c r="AD64" s="222">
        <v>1.4993991490387941</v>
      </c>
    </row>
    <row r="65" spans="1:68">
      <c r="B65" s="105" t="s">
        <v>52</v>
      </c>
      <c r="C65" s="84">
        <v>36.186548763941502</v>
      </c>
      <c r="D65" s="84">
        <v>43.642128607051532</v>
      </c>
      <c r="E65" s="84">
        <v>38.175648611222371</v>
      </c>
      <c r="F65" s="84">
        <v>2.9654341050671977</v>
      </c>
      <c r="G65" s="84">
        <v>2.5010458907619557</v>
      </c>
      <c r="H65" s="84">
        <v>5.466479995829153</v>
      </c>
      <c r="I65" s="84">
        <v>32.446901175085294</v>
      </c>
      <c r="J65" s="84"/>
      <c r="K65" s="84">
        <v>4.1563648081206903</v>
      </c>
      <c r="L65" s="84">
        <v>7.4555798431100291</v>
      </c>
      <c r="M65" s="84">
        <v>4.4901457380428305</v>
      </c>
      <c r="N65" s="84">
        <v>-5.5376895796218513</v>
      </c>
      <c r="O65" s="84">
        <v>-5.2039086496997111</v>
      </c>
      <c r="P65" s="84"/>
      <c r="Q65" s="84">
        <v>7.121798913187888</v>
      </c>
      <c r="R65" s="84">
        <v>48.708571767464917</v>
      </c>
      <c r="S65" s="84"/>
      <c r="T65" s="84">
        <v>10.416245449262536</v>
      </c>
      <c r="U65" s="84">
        <v>11.062853902094453</v>
      </c>
      <c r="V65" s="84">
        <v>2.0201268802191219</v>
      </c>
      <c r="W65" s="84"/>
      <c r="X65" s="84">
        <v>6.8251207066025277</v>
      </c>
      <c r="Y65" s="84">
        <v>6.4913397766803893</v>
      </c>
      <c r="Z65" s="85">
        <v>52.195480480308646</v>
      </c>
      <c r="AA65" s="224"/>
      <c r="AB65" s="85">
        <v>1572.8219999999999</v>
      </c>
      <c r="AC65" s="85">
        <v>1551.2670000000001</v>
      </c>
      <c r="AD65" s="222">
        <v>-1.2673215194597987</v>
      </c>
    </row>
    <row r="66" spans="1:68">
      <c r="B66" s="105" t="s">
        <v>53</v>
      </c>
      <c r="C66" s="84">
        <v>36.166119680349659</v>
      </c>
      <c r="D66" s="84">
        <v>46.281519044486089</v>
      </c>
      <c r="E66" s="84">
        <v>40.707132111623686</v>
      </c>
      <c r="F66" s="84">
        <v>2.9366047347340802</v>
      </c>
      <c r="G66" s="84">
        <v>2.6377821981283192</v>
      </c>
      <c r="H66" s="84">
        <v>5.5743869328623994</v>
      </c>
      <c r="I66" s="84">
        <v>32.332854960774732</v>
      </c>
      <c r="J66" s="84"/>
      <c r="K66" s="84">
        <v>5.1184176271769628</v>
      </c>
      <c r="L66" s="84">
        <v>10.115399364136422</v>
      </c>
      <c r="M66" s="84">
        <v>7.1787946294023426</v>
      </c>
      <c r="N66" s="84">
        <v>-8.3382388964342642</v>
      </c>
      <c r="O66" s="84">
        <v>-6.2778618942088862</v>
      </c>
      <c r="P66" s="84"/>
      <c r="Q66" s="84">
        <v>8.0550223619110426</v>
      </c>
      <c r="R66" s="84">
        <v>62.6</v>
      </c>
      <c r="S66" s="84"/>
      <c r="T66" s="84">
        <v>12.734713560002412</v>
      </c>
      <c r="U66" s="84">
        <v>12.919072957586438</v>
      </c>
      <c r="V66" s="84">
        <v>1.6803958308484892</v>
      </c>
      <c r="W66" s="84"/>
      <c r="X66" s="84">
        <v>10.004911975601717</v>
      </c>
      <c r="Y66" s="84">
        <v>7.9445349733763386</v>
      </c>
      <c r="Z66" s="85">
        <v>68.956185947132781</v>
      </c>
      <c r="AA66" s="224"/>
      <c r="AB66" s="85">
        <v>1559.454</v>
      </c>
      <c r="AC66" s="85">
        <v>1589.742</v>
      </c>
      <c r="AD66" s="222">
        <v>-3.6138253966668401</v>
      </c>
      <c r="AE66" s="118"/>
    </row>
    <row r="67" spans="1:68">
      <c r="B67" s="105" t="s">
        <v>54</v>
      </c>
      <c r="C67" s="84">
        <v>37.166814089294405</v>
      </c>
      <c r="D67" s="84">
        <v>45.77851150542817</v>
      </c>
      <c r="E67" s="84">
        <v>40.793780057750276</v>
      </c>
      <c r="F67" s="84">
        <v>2.4257331582728101</v>
      </c>
      <c r="G67" s="84">
        <v>2.5589982894050838</v>
      </c>
      <c r="H67" s="84">
        <v>4.984731447677893</v>
      </c>
      <c r="I67" s="84">
        <v>33.315790348403681</v>
      </c>
      <c r="J67" s="84"/>
      <c r="K67" s="84">
        <v>4.6425109344525453</v>
      </c>
      <c r="L67" s="84">
        <v>8.6116974161337616</v>
      </c>
      <c r="M67" s="84">
        <v>6.1859642578609497</v>
      </c>
      <c r="N67" s="84">
        <v>-6.189411300513795</v>
      </c>
      <c r="O67" s="84">
        <v>-4.6459579771053905</v>
      </c>
      <c r="P67" s="84"/>
      <c r="Q67" s="84">
        <v>7.0682440927253563</v>
      </c>
      <c r="R67" s="84">
        <v>69.2</v>
      </c>
      <c r="S67" s="84"/>
      <c r="T67" s="84">
        <v>8.2490808399211879</v>
      </c>
      <c r="U67" s="84">
        <v>7.9687624070452632</v>
      </c>
      <c r="V67" s="84">
        <v>2.4083132820093307</v>
      </c>
      <c r="W67" s="84"/>
      <c r="X67" s="84">
        <v>8.7602280218714874</v>
      </c>
      <c r="Y67" s="84">
        <v>7.2167746984630829</v>
      </c>
      <c r="Z67" s="85">
        <v>74.670638152237416</v>
      </c>
      <c r="AA67" s="224"/>
      <c r="AB67" s="85">
        <v>1624.5809999999999</v>
      </c>
      <c r="AC67" s="85">
        <v>1646.136</v>
      </c>
      <c r="AD67" s="222">
        <v>-1.6413764881500725</v>
      </c>
      <c r="AE67" s="118"/>
    </row>
    <row r="68" spans="1:68">
      <c r="B68" s="105" t="s">
        <v>55</v>
      </c>
      <c r="C68" s="84">
        <v>37.400255427535754</v>
      </c>
      <c r="D68" s="84">
        <v>44.680059947034408</v>
      </c>
      <c r="E68" s="84">
        <v>40.200198665861144</v>
      </c>
      <c r="F68" s="84">
        <v>1.9117547560355681</v>
      </c>
      <c r="G68" s="84">
        <v>2.568106525137698</v>
      </c>
      <c r="H68" s="84">
        <v>4.4798612811732657</v>
      </c>
      <c r="I68" s="84">
        <v>33.51387697206404</v>
      </c>
      <c r="J68" s="84"/>
      <c r="K68" s="84">
        <v>4.2349244144480807</v>
      </c>
      <c r="L68" s="84">
        <v>7.2798045194986534</v>
      </c>
      <c r="M68" s="84">
        <v>5.3680497634630839</v>
      </c>
      <c r="N68" s="84">
        <v>-4.8418666447922654</v>
      </c>
      <c r="O68" s="84">
        <v>-3.7087412957772625</v>
      </c>
      <c r="P68" s="84"/>
      <c r="Q68" s="84">
        <v>6.1466791704836492</v>
      </c>
      <c r="R68" s="84">
        <v>72.8</v>
      </c>
      <c r="S68" s="84"/>
      <c r="T68" s="84">
        <v>7.0456326741275142</v>
      </c>
      <c r="U68" s="84">
        <v>6.4852009500994221</v>
      </c>
      <c r="V68" s="84">
        <v>2.4646422068555882</v>
      </c>
      <c r="W68" s="84"/>
      <c r="X68" s="84">
        <v>7.4811048887489129</v>
      </c>
      <c r="Y68" s="84">
        <v>6.3479795397339114</v>
      </c>
      <c r="Z68" s="85">
        <v>80.744380264899789</v>
      </c>
      <c r="AA68" s="224"/>
      <c r="AB68" s="85">
        <v>1670.1410000000001</v>
      </c>
      <c r="AC68" s="85">
        <v>1697.0809999999999</v>
      </c>
      <c r="AD68" s="222">
        <v>-1.6097001027699775</v>
      </c>
      <c r="AE68" s="118"/>
    </row>
    <row r="69" spans="1:68">
      <c r="A69" s="122"/>
      <c r="B69" s="111" t="s">
        <v>56</v>
      </c>
      <c r="C69" s="84">
        <v>36.916567584026907</v>
      </c>
      <c r="D69" s="84">
        <v>44.161006872951894</v>
      </c>
      <c r="E69" s="84">
        <v>39.613722703941065</v>
      </c>
      <c r="F69" s="84">
        <v>1.9942000405997158</v>
      </c>
      <c r="G69" s="84">
        <v>2.5530841284111006</v>
      </c>
      <c r="H69" s="84">
        <v>4.5472841690108163</v>
      </c>
      <c r="I69" s="84">
        <v>32.835484151610942</v>
      </c>
      <c r="J69" s="84"/>
      <c r="K69" s="84">
        <v>4.1353319593007827</v>
      </c>
      <c r="L69" s="84">
        <v>7.2444392889249771</v>
      </c>
      <c r="M69" s="84">
        <v>5.2502392483252622</v>
      </c>
      <c r="N69" s="84">
        <v>-5.1308760838674123</v>
      </c>
      <c r="O69" s="84">
        <v>-4.0159687948429337</v>
      </c>
      <c r="P69" s="84"/>
      <c r="Q69" s="84">
        <v>6.1295319999004985</v>
      </c>
      <c r="R69" s="84">
        <v>76.2</v>
      </c>
      <c r="S69" s="84"/>
      <c r="T69" s="84">
        <v>5.5599570803004372</v>
      </c>
      <c r="U69" s="84">
        <v>5.0461966766232633</v>
      </c>
      <c r="V69" s="84">
        <v>2.1461589768871616</v>
      </c>
      <c r="W69" s="84"/>
      <c r="X69" s="84">
        <v>7.3370066409535122</v>
      </c>
      <c r="Y69" s="84">
        <v>6.2220993519290335</v>
      </c>
      <c r="Z69" s="85">
        <v>82.604993765043631</v>
      </c>
      <c r="AA69" s="226"/>
      <c r="AB69" s="85">
        <v>1724.15</v>
      </c>
      <c r="AC69" s="85">
        <v>1760.3440000000001</v>
      </c>
      <c r="AD69" s="222">
        <v>-1.5859345369409681</v>
      </c>
      <c r="AE69" s="118"/>
    </row>
    <row r="70" spans="1:68">
      <c r="A70" s="122"/>
      <c r="B70" s="111" t="s">
        <v>57</v>
      </c>
      <c r="C70" s="84">
        <v>36.732016515964396</v>
      </c>
      <c r="D70" s="84">
        <v>42.542785119683153</v>
      </c>
      <c r="E70" s="84">
        <v>38.412298811364472</v>
      </c>
      <c r="F70" s="84">
        <v>1.6273408322663818</v>
      </c>
      <c r="G70" s="84">
        <v>2.5031454760522944</v>
      </c>
      <c r="H70" s="84">
        <v>4.1304863083186767</v>
      </c>
      <c r="I70" s="84">
        <v>32.658292759645754</v>
      </c>
      <c r="J70" s="84"/>
      <c r="K70" s="84">
        <v>3.1286420679045435</v>
      </c>
      <c r="L70" s="84">
        <v>5.81076860371875</v>
      </c>
      <c r="M70" s="84">
        <v>4.1834277714523687</v>
      </c>
      <c r="N70" s="84">
        <v>-3.8559770690365536</v>
      </c>
      <c r="O70" s="84">
        <v>-2.8011913654887306</v>
      </c>
      <c r="P70" s="84"/>
      <c r="Q70" s="84">
        <v>4.7559829001709257</v>
      </c>
      <c r="R70" s="84">
        <v>78</v>
      </c>
      <c r="S70" s="84"/>
      <c r="T70" s="84">
        <v>4.3434704790427121</v>
      </c>
      <c r="U70" s="84">
        <v>3.5811909392568704</v>
      </c>
      <c r="V70" s="84">
        <v>2.0099481217963771</v>
      </c>
      <c r="W70" s="84"/>
      <c r="X70" s="84">
        <v>5.7262062457635752</v>
      </c>
      <c r="Y70" s="84">
        <v>4.6714205422157509</v>
      </c>
      <c r="Z70" s="222">
        <v>84.22588062253844</v>
      </c>
      <c r="AA70" s="227"/>
      <c r="AB70" s="85">
        <v>1805.768</v>
      </c>
      <c r="AC70" s="85">
        <v>1847.5989999999999</v>
      </c>
      <c r="AD70" s="222">
        <v>-1.4751975923192617</v>
      </c>
      <c r="AE70" s="118"/>
    </row>
    <row r="71" spans="1:68">
      <c r="A71" s="122"/>
      <c r="B71" s="111" t="s">
        <v>58</v>
      </c>
      <c r="C71" s="87">
        <v>36.827828307004943</v>
      </c>
      <c r="D71" s="87">
        <v>41.972683798396119</v>
      </c>
      <c r="E71" s="87">
        <v>37.571224330023007</v>
      </c>
      <c r="F71" s="87">
        <v>1.9319224285195107</v>
      </c>
      <c r="G71" s="87">
        <v>2.4695370398536047</v>
      </c>
      <c r="H71" s="87">
        <v>4.4014594683731154</v>
      </c>
      <c r="I71" s="87">
        <v>32.656752229254153</v>
      </c>
      <c r="J71" s="87"/>
      <c r="K71" s="87">
        <v>2.644126329056272</v>
      </c>
      <c r="L71" s="87">
        <v>5.1448554913911755</v>
      </c>
      <c r="M71" s="87">
        <v>3.2129330628716648</v>
      </c>
      <c r="N71" s="87">
        <v>-3.4451309161488775</v>
      </c>
      <c r="O71" s="87">
        <v>-2.8763241823334851</v>
      </c>
      <c r="P71" s="87"/>
      <c r="Q71" s="87">
        <v>4.5760487575757836</v>
      </c>
      <c r="R71" s="87">
        <v>80.2</v>
      </c>
      <c r="S71" s="87"/>
      <c r="T71" s="87">
        <v>4.5116080248346577</v>
      </c>
      <c r="U71" s="87">
        <v>4.1733708393437405</v>
      </c>
      <c r="V71" s="87">
        <v>1.763230768163438</v>
      </c>
      <c r="W71" s="87"/>
      <c r="X71" s="87">
        <v>5.0228595611241778</v>
      </c>
      <c r="Y71" s="87">
        <v>4.4540528273087849</v>
      </c>
      <c r="Z71" s="228">
        <v>85.524697238227731</v>
      </c>
      <c r="AA71" s="227"/>
      <c r="AB71" s="229">
        <v>1873.8330000000001</v>
      </c>
      <c r="AC71" s="87">
        <v>1903.741</v>
      </c>
      <c r="AD71" s="228">
        <v>-0.54753443070308094</v>
      </c>
    </row>
    <row r="72" spans="1:68">
      <c r="A72" s="122"/>
      <c r="B72" s="111" t="s">
        <v>59</v>
      </c>
      <c r="C72" s="87">
        <v>36.883820951623683</v>
      </c>
      <c r="D72" s="87">
        <v>41.031962598003403</v>
      </c>
      <c r="E72" s="87">
        <v>36.902511623584324</v>
      </c>
      <c r="F72" s="87">
        <v>1.6916607075090548</v>
      </c>
      <c r="G72" s="87">
        <v>2.437790266910024</v>
      </c>
      <c r="H72" s="87">
        <v>4.1294509744190782</v>
      </c>
      <c r="I72" s="87">
        <v>32.771150276616787</v>
      </c>
      <c r="J72" s="87"/>
      <c r="K72" s="87">
        <v>2.1986256640746729</v>
      </c>
      <c r="L72" s="87">
        <v>4.1481416463797149</v>
      </c>
      <c r="M72" s="87">
        <v>2.4564809388706599</v>
      </c>
      <c r="N72" s="87">
        <v>-2.4524020353212395</v>
      </c>
      <c r="O72" s="87">
        <v>-2.194546760525252</v>
      </c>
      <c r="P72" s="87"/>
      <c r="Q72" s="87">
        <v>3.8902863715837275</v>
      </c>
      <c r="R72" s="87">
        <v>79.8</v>
      </c>
      <c r="S72" s="87"/>
      <c r="T72" s="87">
        <v>3.136521934432916</v>
      </c>
      <c r="U72" s="87">
        <v>2.5901037538820577</v>
      </c>
      <c r="V72" s="87">
        <v>1.7301263169308059</v>
      </c>
      <c r="W72" s="87"/>
      <c r="X72" s="87">
        <v>4.2780469796751843</v>
      </c>
      <c r="Y72" s="87">
        <v>4.0201917048791964</v>
      </c>
      <c r="Z72" s="228">
        <v>85.238138264503988</v>
      </c>
      <c r="AA72" s="227"/>
      <c r="AB72" s="92">
        <v>1936.7950000000001</v>
      </c>
      <c r="AC72" s="85">
        <v>1972.758</v>
      </c>
      <c r="AD72" s="230">
        <v>-0.29669677731072852</v>
      </c>
    </row>
    <row r="73" spans="1:68">
      <c r="A73" s="122"/>
      <c r="B73" s="231" t="s">
        <v>60</v>
      </c>
      <c r="C73" s="87">
        <v>37.708343560533372</v>
      </c>
      <c r="D73" s="87">
        <v>40.352737988804371</v>
      </c>
      <c r="E73" s="87">
        <v>35.95734774116481</v>
      </c>
      <c r="F73" s="87">
        <v>1.9790933717330605</v>
      </c>
      <c r="G73" s="87">
        <v>2.4162968759065016</v>
      </c>
      <c r="H73" s="87">
        <v>4.395390247639563</v>
      </c>
      <c r="I73" s="87">
        <v>33.579480344189285</v>
      </c>
      <c r="J73" s="87"/>
      <c r="K73" s="87">
        <v>0.49125821518111717</v>
      </c>
      <c r="L73" s="87">
        <v>2.6443944282710059</v>
      </c>
      <c r="M73" s="87">
        <v>0.66530105653794525</v>
      </c>
      <c r="N73" s="87">
        <v>-1.04498430837599</v>
      </c>
      <c r="O73" s="87">
        <v>-0.87094146701916197</v>
      </c>
      <c r="P73" s="87"/>
      <c r="Q73" s="87">
        <v>2.4703515869141777</v>
      </c>
      <c r="R73" s="87">
        <v>82.5</v>
      </c>
      <c r="S73" s="87"/>
      <c r="T73" s="87">
        <v>3.3203565660607697</v>
      </c>
      <c r="U73" s="87">
        <v>4.9851711797750857</v>
      </c>
      <c r="V73" s="87">
        <v>1.7652767096035515</v>
      </c>
      <c r="W73" s="162"/>
      <c r="X73" s="87">
        <v>2.7194186884291565</v>
      </c>
      <c r="Y73" s="87">
        <v>2.5453758470723282</v>
      </c>
      <c r="Z73" s="232">
        <v>85.267873302718669</v>
      </c>
      <c r="AA73" s="226"/>
      <c r="AB73" s="92">
        <v>2016.681</v>
      </c>
      <c r="AC73" s="85">
        <v>2050.6759999999999</v>
      </c>
      <c r="AD73" s="233">
        <v>-0.2294069717893592</v>
      </c>
    </row>
    <row r="74" spans="1:68">
      <c r="A74" s="122"/>
      <c r="B74" s="111" t="s">
        <v>61</v>
      </c>
      <c r="C74" s="234">
        <v>37.572503593066543</v>
      </c>
      <c r="D74" s="87">
        <v>40.18486585484731</v>
      </c>
      <c r="E74" s="87">
        <v>35.638082039565269</v>
      </c>
      <c r="F74" s="87">
        <v>2.1755759830932591</v>
      </c>
      <c r="G74" s="87">
        <v>2.3712078321887859</v>
      </c>
      <c r="H74" s="87">
        <v>4.546783815282045</v>
      </c>
      <c r="I74" s="87">
        <v>33.628653871364136</v>
      </c>
      <c r="J74" s="87"/>
      <c r="K74" s="87">
        <v>0.4286902655093609</v>
      </c>
      <c r="L74" s="87">
        <v>2.6123622617807682</v>
      </c>
      <c r="M74" s="87">
        <v>0.43678627868750902</v>
      </c>
      <c r="N74" s="87">
        <v>-0.84413654277129757</v>
      </c>
      <c r="O74" s="87">
        <v>-0.83604052959314945</v>
      </c>
      <c r="P74" s="87"/>
      <c r="Q74" s="87">
        <v>2.6042662486026198</v>
      </c>
      <c r="R74" s="87">
        <v>82.1</v>
      </c>
      <c r="S74" s="87"/>
      <c r="T74" s="87">
        <v>1.8542768416356818</v>
      </c>
      <c r="U74" s="87">
        <v>3.8599114614621102</v>
      </c>
      <c r="V74" s="87">
        <v>1.9970391114837431</v>
      </c>
      <c r="W74" s="87"/>
      <c r="X74" s="87">
        <v>2.673059035776042</v>
      </c>
      <c r="Y74" s="87">
        <v>2.664963022597894</v>
      </c>
      <c r="Z74" s="232">
        <v>84.678002173367076</v>
      </c>
      <c r="AA74" s="226"/>
      <c r="AB74" s="85">
        <v>2082.4830000000002</v>
      </c>
      <c r="AC74" s="85">
        <v>2122.627</v>
      </c>
      <c r="AD74" s="230">
        <v>7.5570762359447485E-2</v>
      </c>
    </row>
    <row r="75" spans="1:68">
      <c r="A75" s="122"/>
      <c r="B75" s="111" t="s">
        <v>172</v>
      </c>
      <c r="C75" s="234">
        <v>37.688827267475446</v>
      </c>
      <c r="D75" s="87">
        <v>39.489636048526862</v>
      </c>
      <c r="E75" s="87">
        <v>35.171854419410742</v>
      </c>
      <c r="F75" s="87">
        <v>2.0141883304448296</v>
      </c>
      <c r="G75" s="87">
        <v>2.3035932986712884</v>
      </c>
      <c r="H75" s="87">
        <v>4.3177816291161175</v>
      </c>
      <c r="I75" s="87">
        <v>33.983316002310801</v>
      </c>
      <c r="J75" s="87"/>
      <c r="K75" s="87">
        <v>-6.9404085986722708E-2</v>
      </c>
      <c r="L75" s="87">
        <v>1.8008087810514155</v>
      </c>
      <c r="M75" s="87">
        <v>-0.21337954939341422</v>
      </c>
      <c r="N75" s="87">
        <v>-0.40508376660889661</v>
      </c>
      <c r="O75" s="87">
        <v>-0.5490592300155881</v>
      </c>
      <c r="P75" s="87"/>
      <c r="Q75" s="87">
        <v>1.9447842444581069</v>
      </c>
      <c r="R75" s="87">
        <v>80.3</v>
      </c>
      <c r="S75" s="87"/>
      <c r="T75" s="87">
        <v>1.6089659156556901</v>
      </c>
      <c r="U75" s="87">
        <v>0.75669555170421721</v>
      </c>
      <c r="V75" s="87">
        <v>1.7371692663200462</v>
      </c>
      <c r="W75" s="87"/>
      <c r="X75" s="87">
        <v>1.8795609474292314</v>
      </c>
      <c r="Y75" s="87">
        <v>2.0235364108359222</v>
      </c>
      <c r="Z75" s="232">
        <v>84.156580011554013</v>
      </c>
      <c r="AA75" s="226"/>
      <c r="AB75" s="85">
        <v>2163.75</v>
      </c>
      <c r="AC75" s="85">
        <v>2197.0940000000001</v>
      </c>
      <c r="AD75" s="230">
        <v>0.25772262186960404</v>
      </c>
    </row>
    <row r="76" spans="1:68">
      <c r="A76" s="122"/>
      <c r="B76" s="235" t="s">
        <v>183</v>
      </c>
      <c r="C76" s="236">
        <v>37.257724943495781</v>
      </c>
      <c r="D76" s="237">
        <v>39.839996975640403</v>
      </c>
      <c r="E76" s="237">
        <v>35.591536833729528</v>
      </c>
      <c r="F76" s="237">
        <v>1.9382004520337468</v>
      </c>
      <c r="G76" s="237">
        <v>2.3102596898771264</v>
      </c>
      <c r="H76" s="237">
        <v>4.248460141910873</v>
      </c>
      <c r="I76" s="237">
        <v>33.427364513640669</v>
      </c>
      <c r="J76" s="237"/>
      <c r="K76" s="237">
        <v>0.72071917353487858</v>
      </c>
      <c r="L76" s="237">
        <v>2.5822720321446222</v>
      </c>
      <c r="M76" s="237">
        <v>0.64407158011087517</v>
      </c>
      <c r="N76" s="237">
        <v>-1.3186567882921278</v>
      </c>
      <c r="O76" s="237">
        <v>-1.395304381716131</v>
      </c>
      <c r="P76" s="237"/>
      <c r="Q76" s="237">
        <v>2.6589196255686254</v>
      </c>
      <c r="R76" s="238">
        <v>85.3</v>
      </c>
      <c r="S76" s="237"/>
      <c r="T76" s="237">
        <v>2.5237650756674967</v>
      </c>
      <c r="U76" s="237">
        <v>0.77557721613099795</v>
      </c>
      <c r="V76" s="237">
        <v>1.6538116382037824</v>
      </c>
      <c r="W76" s="237"/>
      <c r="X76" s="237">
        <v>2.8477585984973612</v>
      </c>
      <c r="Y76" s="237">
        <v>2.9244061919213649</v>
      </c>
      <c r="Z76" s="239">
        <v>84.466673087430095</v>
      </c>
      <c r="AA76" s="226"/>
      <c r="AB76" s="240">
        <v>2221.9580000000001</v>
      </c>
      <c r="AC76" s="241">
        <v>2120.3919999999998</v>
      </c>
      <c r="AD76" s="242">
        <v>5.0206138100165276E-2</v>
      </c>
    </row>
    <row r="77" spans="1:68">
      <c r="A77" s="122"/>
      <c r="B77" s="243" t="s">
        <v>187</v>
      </c>
      <c r="C77" s="244">
        <v>37.257167063791208</v>
      </c>
      <c r="D77" s="162">
        <v>56.273802200281608</v>
      </c>
      <c r="E77" s="162">
        <v>49.717743009632372</v>
      </c>
      <c r="F77" s="162">
        <v>3.9427740260417092</v>
      </c>
      <c r="G77" s="162">
        <v>2.6132851646075301</v>
      </c>
      <c r="H77" s="245">
        <v>6.5560591906492398</v>
      </c>
      <c r="I77" s="245">
        <v>33.417090737874091</v>
      </c>
      <c r="J77" s="245"/>
      <c r="K77" s="245">
        <v>14.63331873661226</v>
      </c>
      <c r="L77" s="245">
        <v>19.016635136490397</v>
      </c>
      <c r="M77" s="245">
        <v>15.073861110448686</v>
      </c>
      <c r="N77" s="245">
        <v>-18.048787790614643</v>
      </c>
      <c r="O77" s="245">
        <v>-17.608245416778221</v>
      </c>
      <c r="P77" s="245"/>
      <c r="Q77" s="245">
        <v>18.576092762653968</v>
      </c>
      <c r="R77" s="245">
        <v>105.1931871867903</v>
      </c>
      <c r="S77" s="245"/>
      <c r="T77" s="245">
        <v>19.429667072013462</v>
      </c>
      <c r="U77" s="245">
        <v>22.242937692737378</v>
      </c>
      <c r="V77" s="245">
        <v>1.136040001666029</v>
      </c>
      <c r="W77" s="245"/>
      <c r="X77" s="245">
        <v>19.027149561251505</v>
      </c>
      <c r="Y77" s="245">
        <v>18.58660718741508</v>
      </c>
      <c r="Z77" s="246">
        <v>109.13093989418923</v>
      </c>
      <c r="AA77" s="226"/>
      <c r="AB77" s="247">
        <v>2069.4875400000001</v>
      </c>
      <c r="AC77" s="248">
        <v>2161.5980240000004</v>
      </c>
      <c r="AD77" s="249">
        <v>-0.90116720291291585</v>
      </c>
      <c r="BP77" s="118">
        <v>60</v>
      </c>
    </row>
    <row r="78" spans="1:68" s="118" customFormat="1">
      <c r="B78" s="243" t="s">
        <v>246</v>
      </c>
      <c r="C78" s="244">
        <v>38.177386913228531</v>
      </c>
      <c r="D78" s="162">
        <v>45.57741987796819</v>
      </c>
      <c r="E78" s="162">
        <v>40.231007542597546</v>
      </c>
      <c r="F78" s="162">
        <v>2.8154572814999499</v>
      </c>
      <c r="G78" s="162">
        <v>2.530955053870688</v>
      </c>
      <c r="H78" s="245">
        <v>5.3464123353706379</v>
      </c>
      <c r="I78" s="245">
        <v>34.24902410105117</v>
      </c>
      <c r="J78" s="245"/>
      <c r="K78" s="245">
        <v>3.879665566609432</v>
      </c>
      <c r="L78" s="245">
        <v>7.400032964739661</v>
      </c>
      <c r="M78" s="245">
        <v>4.584575683239712</v>
      </c>
      <c r="N78" s="245">
        <v>-6.7830105853919074</v>
      </c>
      <c r="O78" s="245">
        <v>-6.0781004687616296</v>
      </c>
      <c r="P78" s="245"/>
      <c r="Q78" s="245">
        <v>6.6951228481093805</v>
      </c>
      <c r="R78" s="245">
        <v>108.03806200505508</v>
      </c>
      <c r="S78" s="245"/>
      <c r="T78" s="245">
        <v>8.0389671230394875</v>
      </c>
      <c r="U78" s="245">
        <v>9.3525106553730684</v>
      </c>
      <c r="V78" s="245">
        <v>0.79260504050995728</v>
      </c>
      <c r="W78" s="245"/>
      <c r="X78" s="245">
        <v>7.6995116074964063</v>
      </c>
      <c r="Y78" s="245">
        <v>6.994601490866124</v>
      </c>
      <c r="Z78" s="246">
        <v>109.25919650198115</v>
      </c>
      <c r="AA78" s="226"/>
      <c r="AB78" s="247">
        <v>2219.2877200000003</v>
      </c>
      <c r="AC78" s="248">
        <v>2294.0119900000004</v>
      </c>
      <c r="AD78" s="249">
        <v>-1.0493533520953946</v>
      </c>
      <c r="BP78" s="118">
        <v>60</v>
      </c>
    </row>
    <row r="79" spans="1:68">
      <c r="A79" s="122"/>
      <c r="B79" s="243" t="s">
        <v>281</v>
      </c>
      <c r="C79" s="244">
        <v>37.682727805063195</v>
      </c>
      <c r="D79" s="162">
        <v>42.131980655136438</v>
      </c>
      <c r="E79" s="162">
        <v>36.744559421795984</v>
      </c>
      <c r="F79" s="162">
        <v>2.9020140002541361</v>
      </c>
      <c r="G79" s="162">
        <v>2.4854072330863226</v>
      </c>
      <c r="H79" s="245">
        <v>5.3874212333404596</v>
      </c>
      <c r="I79" s="245">
        <v>33.72699378660198</v>
      </c>
      <c r="J79" s="245"/>
      <c r="K79" s="245">
        <v>1.031153720327846</v>
      </c>
      <c r="L79" s="245">
        <v>4.4492528500732478</v>
      </c>
      <c r="M79" s="245">
        <v>1.5472388498191121</v>
      </c>
      <c r="N79" s="245">
        <v>-3.7178836137221789</v>
      </c>
      <c r="O79" s="245">
        <v>-3.2017984842309133</v>
      </c>
      <c r="P79" s="245"/>
      <c r="Q79" s="245">
        <v>3.9331677205819831</v>
      </c>
      <c r="R79" s="245">
        <v>108.57978799761243</v>
      </c>
      <c r="S79" s="245"/>
      <c r="T79" s="245">
        <v>5.6370702222589468</v>
      </c>
      <c r="U79" s="245">
        <v>5.6882512071573119</v>
      </c>
      <c r="V79" s="245">
        <v>0.89987123089644083</v>
      </c>
      <c r="W79" s="245"/>
      <c r="X79" s="245">
        <v>4.4981697074731741</v>
      </c>
      <c r="Y79" s="245">
        <v>3.9820845779819076</v>
      </c>
      <c r="Z79" s="246">
        <v>108.31514376570723</v>
      </c>
      <c r="AA79" s="226"/>
      <c r="AB79" s="247">
        <v>2350.9103480000003</v>
      </c>
      <c r="AC79" s="248">
        <v>2396.552338</v>
      </c>
      <c r="AD79" s="249">
        <v>-0.61242891814437428</v>
      </c>
      <c r="BP79" s="118">
        <v>60</v>
      </c>
    </row>
    <row r="80" spans="1:68">
      <c r="A80" s="122"/>
      <c r="B80" s="243" t="s">
        <v>283</v>
      </c>
      <c r="C80" s="244">
        <v>37.978283137845452</v>
      </c>
      <c r="D80" s="162">
        <v>42.091375418573037</v>
      </c>
      <c r="E80" s="162">
        <v>36.681523430029316</v>
      </c>
      <c r="F80" s="162">
        <v>2.9194805575656764</v>
      </c>
      <c r="G80" s="162">
        <v>2.4903714309780471</v>
      </c>
      <c r="H80" s="245">
        <v>5.409851988543724</v>
      </c>
      <c r="I80" s="245">
        <v>33.945735285086002</v>
      </c>
      <c r="J80" s="245"/>
      <c r="K80" s="245">
        <v>0.93792217648505871</v>
      </c>
      <c r="L80" s="245">
        <v>4.1130922807275896</v>
      </c>
      <c r="M80" s="245">
        <v>1.1936117231619139</v>
      </c>
      <c r="N80" s="245">
        <v>-3.2715449101106846</v>
      </c>
      <c r="O80" s="245">
        <v>-3.0158553634338294</v>
      </c>
      <c r="P80" s="245"/>
      <c r="Q80" s="245">
        <v>3.8574027340507349</v>
      </c>
      <c r="R80" s="245">
        <v>109.41772646301588</v>
      </c>
      <c r="S80" s="245"/>
      <c r="T80" s="245">
        <v>4.6734057964856888</v>
      </c>
      <c r="U80" s="245">
        <v>4.7795272576336965</v>
      </c>
      <c r="V80" s="245">
        <v>1.0450665405941901</v>
      </c>
      <c r="W80" s="245"/>
      <c r="X80" s="245">
        <v>4.1901234354588359</v>
      </c>
      <c r="Y80" s="245">
        <v>3.9344338887819803</v>
      </c>
      <c r="Z80" s="246">
        <v>109.04473277266607</v>
      </c>
      <c r="AA80" s="226"/>
      <c r="AB80" s="247">
        <v>2440.8495760000001</v>
      </c>
      <c r="AC80" s="248">
        <v>2486.709128</v>
      </c>
      <c r="AD80" s="249">
        <v>-0.26640752609596063</v>
      </c>
      <c r="BP80" s="118">
        <v>60</v>
      </c>
    </row>
    <row r="81" spans="1:68">
      <c r="B81" s="243" t="s">
        <v>284</v>
      </c>
      <c r="C81" s="244">
        <v>38.033410072667586</v>
      </c>
      <c r="D81" s="162">
        <v>41.960379781201887</v>
      </c>
      <c r="E81" s="162">
        <v>36.59128802824069</v>
      </c>
      <c r="F81" s="162">
        <v>2.8735889442901188</v>
      </c>
      <c r="G81" s="162">
        <v>2.4955028086710822</v>
      </c>
      <c r="H81" s="245">
        <v>5.369091752961201</v>
      </c>
      <c r="I81" s="245">
        <v>33.93222288918691</v>
      </c>
      <c r="J81" s="245"/>
      <c r="K81" s="245">
        <v>0.91880444996067911</v>
      </c>
      <c r="L81" s="245">
        <v>3.9269697085343078</v>
      </c>
      <c r="M81" s="245">
        <v>1.0533807642441888</v>
      </c>
      <c r="N81" s="245">
        <v>-3.0983968779685762</v>
      </c>
      <c r="O81" s="245">
        <v>-2.9638205636850667</v>
      </c>
      <c r="P81" s="245"/>
      <c r="Q81" s="245">
        <v>3.7923933942507979</v>
      </c>
      <c r="R81" s="245">
        <v>104.97000487844632</v>
      </c>
      <c r="S81" s="245"/>
      <c r="T81" s="245">
        <v>4.7948581128242767</v>
      </c>
      <c r="U81" s="245">
        <v>9.2619734369410789E-2</v>
      </c>
      <c r="V81" s="245">
        <v>1.0768016875152397</v>
      </c>
      <c r="W81" s="245"/>
      <c r="X81" s="245">
        <v>4.1438666644455235</v>
      </c>
      <c r="Y81" s="245">
        <v>4.0092903501620141</v>
      </c>
      <c r="Z81" s="246">
        <v>109.55718718630112</v>
      </c>
      <c r="AA81" s="226"/>
      <c r="AB81" s="247">
        <v>2535.6465630000002</v>
      </c>
      <c r="AC81" s="248">
        <v>2585.5646469999997</v>
      </c>
      <c r="AD81" s="249">
        <v>-0.16258961812863504</v>
      </c>
      <c r="BP81" s="118">
        <v>60</v>
      </c>
    </row>
    <row r="82" spans="1:68">
      <c r="B82" s="250" t="s">
        <v>313</v>
      </c>
      <c r="C82" s="244">
        <v>38.083628011440311</v>
      </c>
      <c r="D82" s="162">
        <v>41.945289331524165</v>
      </c>
      <c r="E82" s="162">
        <v>36.611442673879289</v>
      </c>
      <c r="F82" s="162">
        <v>2.8395669699821999</v>
      </c>
      <c r="G82" s="162">
        <v>2.4942796876626825</v>
      </c>
      <c r="H82" s="245">
        <v>5.333846657644882</v>
      </c>
      <c r="I82" s="245">
        <v>33.94552738677622</v>
      </c>
      <c r="J82" s="245"/>
      <c r="K82" s="245">
        <v>0.96789541131480761</v>
      </c>
      <c r="L82" s="245">
        <v>3.8616613200838557</v>
      </c>
      <c r="M82" s="245">
        <v>1.0220943501016559</v>
      </c>
      <c r="N82" s="245">
        <v>-3.0445028747802954</v>
      </c>
      <c r="O82" s="245">
        <v>-2.9903039359934471</v>
      </c>
      <c r="P82" s="245"/>
      <c r="Q82" s="245">
        <v>3.8074623812970074</v>
      </c>
      <c r="R82" s="245">
        <v>104.7493433242967</v>
      </c>
      <c r="S82" s="245"/>
      <c r="T82" s="245">
        <v>4.6140531881552311</v>
      </c>
      <c r="U82" s="245">
        <v>3.8192417966157515</v>
      </c>
      <c r="V82" s="245">
        <v>1.1005875460855481</v>
      </c>
      <c r="W82" s="245"/>
      <c r="X82" s="245">
        <v>4.1713835379830204</v>
      </c>
      <c r="Y82" s="245">
        <v>4.1171845991961709</v>
      </c>
      <c r="Z82" s="246">
        <v>110.02047886634718</v>
      </c>
      <c r="AA82" s="226"/>
      <c r="AB82" s="251">
        <v>2637.005729</v>
      </c>
      <c r="AC82" s="252">
        <v>2688.919223336909</v>
      </c>
      <c r="AD82" s="253">
        <v>-4.3362030322242617E-2</v>
      </c>
      <c r="BP82" s="118">
        <v>60</v>
      </c>
    </row>
    <row r="83" spans="1:68" s="206" customFormat="1">
      <c r="A83" s="46"/>
      <c r="B83" s="254" t="s">
        <v>119</v>
      </c>
      <c r="C83" s="371" t="s">
        <v>326</v>
      </c>
      <c r="D83" s="371"/>
      <c r="E83" s="371"/>
      <c r="F83" s="371"/>
      <c r="G83" s="371"/>
      <c r="H83" s="371"/>
      <c r="I83" s="371"/>
      <c r="J83" s="371"/>
      <c r="K83" s="371"/>
      <c r="L83" s="371"/>
      <c r="M83" s="371"/>
      <c r="N83" s="371"/>
      <c r="O83" s="371"/>
      <c r="P83" s="371"/>
      <c r="Q83" s="371"/>
      <c r="R83" s="371"/>
      <c r="S83" s="371"/>
      <c r="T83" s="371"/>
      <c r="U83" s="371"/>
      <c r="V83" s="371"/>
      <c r="W83" s="371"/>
      <c r="X83" s="371"/>
      <c r="Y83" s="371"/>
      <c r="Z83" s="372"/>
      <c r="AA83" s="226"/>
      <c r="AB83" s="255"/>
      <c r="AC83" s="255"/>
      <c r="AD83" s="256"/>
    </row>
    <row r="84" spans="1:68" s="206" customFormat="1">
      <c r="A84" s="46"/>
      <c r="B84" s="254"/>
      <c r="C84" s="257" t="s">
        <v>327</v>
      </c>
      <c r="D84" s="255"/>
      <c r="E84" s="255"/>
      <c r="F84" s="255"/>
      <c r="G84" s="255"/>
      <c r="H84" s="255"/>
      <c r="I84" s="255"/>
      <c r="J84" s="255"/>
      <c r="K84" s="255"/>
      <c r="L84" s="255"/>
      <c r="M84" s="255"/>
      <c r="N84" s="255"/>
      <c r="O84" s="255"/>
      <c r="P84" s="255"/>
      <c r="Q84" s="255"/>
      <c r="R84" s="255"/>
      <c r="S84" s="255"/>
      <c r="T84" s="255"/>
      <c r="U84" s="255"/>
      <c r="V84" s="255"/>
      <c r="W84" s="255"/>
      <c r="X84" s="255"/>
      <c r="Y84" s="255"/>
      <c r="Z84" s="255"/>
      <c r="AA84" s="226"/>
      <c r="AB84" s="255"/>
      <c r="AC84" s="255"/>
      <c r="AD84" s="258"/>
    </row>
    <row r="85" spans="1:68" s="206" customFormat="1">
      <c r="A85" s="46"/>
      <c r="B85" s="254"/>
      <c r="C85" s="355" t="s">
        <v>319</v>
      </c>
      <c r="D85" s="355"/>
      <c r="E85" s="355"/>
      <c r="F85" s="355"/>
      <c r="G85" s="355"/>
      <c r="H85" s="355"/>
      <c r="I85" s="355"/>
      <c r="J85" s="355"/>
      <c r="K85" s="355"/>
      <c r="L85" s="355"/>
      <c r="M85" s="355"/>
      <c r="N85" s="355"/>
      <c r="O85" s="355"/>
      <c r="P85" s="355"/>
      <c r="Q85" s="355"/>
      <c r="R85" s="355"/>
      <c r="S85" s="355"/>
      <c r="T85" s="355"/>
      <c r="U85" s="355"/>
      <c r="V85" s="355"/>
      <c r="W85" s="355"/>
      <c r="X85" s="355"/>
      <c r="Y85" s="355"/>
      <c r="Z85" s="356"/>
      <c r="AA85" s="226"/>
      <c r="AB85" s="255"/>
      <c r="AC85" s="255"/>
      <c r="AD85" s="258"/>
    </row>
    <row r="86" spans="1:68" s="206" customFormat="1">
      <c r="A86" s="46"/>
      <c r="B86" s="254"/>
      <c r="C86" s="351" t="s">
        <v>323</v>
      </c>
      <c r="D86" s="351"/>
      <c r="E86" s="351"/>
      <c r="F86" s="351"/>
      <c r="G86" s="351"/>
      <c r="H86" s="351"/>
      <c r="I86" s="351"/>
      <c r="J86" s="351"/>
      <c r="K86" s="351"/>
      <c r="L86" s="351"/>
      <c r="M86" s="351"/>
      <c r="N86" s="351"/>
      <c r="O86" s="351"/>
      <c r="P86" s="351"/>
      <c r="Q86" s="351"/>
      <c r="R86" s="351"/>
      <c r="S86" s="351"/>
      <c r="T86" s="351"/>
      <c r="U86" s="351"/>
      <c r="V86" s="351"/>
      <c r="W86" s="351"/>
      <c r="X86" s="351"/>
      <c r="Y86" s="351"/>
      <c r="Z86" s="352"/>
      <c r="AA86" s="226"/>
      <c r="AB86" s="255"/>
      <c r="AC86" s="255"/>
      <c r="AD86" s="258"/>
    </row>
    <row r="87" spans="1:68" s="206" customFormat="1">
      <c r="A87" s="46"/>
      <c r="B87" s="254"/>
      <c r="C87" s="192" t="s">
        <v>173</v>
      </c>
      <c r="D87" s="255"/>
      <c r="E87" s="255"/>
      <c r="F87" s="255"/>
      <c r="G87" s="255"/>
      <c r="H87" s="255"/>
      <c r="I87" s="255"/>
      <c r="J87" s="255"/>
      <c r="K87" s="255"/>
      <c r="L87" s="255"/>
      <c r="M87" s="255"/>
      <c r="N87" s="255"/>
      <c r="O87" s="255"/>
      <c r="P87" s="255"/>
      <c r="Q87" s="255"/>
      <c r="R87" s="255"/>
      <c r="S87" s="255"/>
      <c r="T87" s="255"/>
      <c r="U87" s="255"/>
      <c r="V87" s="255"/>
      <c r="W87" s="255"/>
      <c r="X87" s="255"/>
      <c r="Y87" s="255"/>
      <c r="Z87" s="255"/>
      <c r="AA87" s="224"/>
      <c r="AB87" s="255"/>
      <c r="AC87" s="255"/>
      <c r="AD87" s="258"/>
    </row>
    <row r="88" spans="1:68" s="206" customFormat="1" ht="16.5" thickBot="1">
      <c r="A88" s="46"/>
      <c r="B88" s="259"/>
      <c r="C88" s="195" t="s">
        <v>130</v>
      </c>
      <c r="D88" s="260"/>
      <c r="E88" s="260"/>
      <c r="F88" s="260"/>
      <c r="G88" s="260"/>
      <c r="H88" s="260"/>
      <c r="I88" s="260"/>
      <c r="J88" s="260"/>
      <c r="K88" s="260"/>
      <c r="L88" s="260"/>
      <c r="M88" s="261"/>
      <c r="N88" s="260"/>
      <c r="O88" s="260"/>
      <c r="P88" s="260"/>
      <c r="Q88" s="260"/>
      <c r="R88" s="260"/>
      <c r="S88" s="260"/>
      <c r="T88" s="260"/>
      <c r="U88" s="260"/>
      <c r="V88" s="260"/>
      <c r="W88" s="260"/>
      <c r="X88" s="260"/>
      <c r="Y88" s="260"/>
      <c r="Z88" s="260"/>
      <c r="AA88" s="224"/>
      <c r="AB88" s="260"/>
      <c r="AC88" s="260"/>
      <c r="AD88" s="262"/>
    </row>
    <row r="89" spans="1:68">
      <c r="AA89" s="106"/>
    </row>
    <row r="90" spans="1:68">
      <c r="AC90" s="36"/>
      <c r="AD90" s="36"/>
    </row>
    <row r="91" spans="1:68">
      <c r="AC91" s="36"/>
      <c r="AD91" s="36"/>
      <c r="AE91" s="36"/>
    </row>
    <row r="92" spans="1:68">
      <c r="B92" s="198"/>
      <c r="E92" s="109"/>
    </row>
    <row r="93" spans="1:68">
      <c r="B93" s="198"/>
    </row>
    <row r="94" spans="1:68">
      <c r="B94" s="198"/>
    </row>
    <row r="95" spans="1:68">
      <c r="B95" s="198"/>
    </row>
    <row r="96" spans="1:68">
      <c r="B96" s="198"/>
    </row>
    <row r="97" spans="2:2">
      <c r="B97" s="198"/>
    </row>
    <row r="98" spans="2:2">
      <c r="B98" s="198"/>
    </row>
    <row r="99" spans="2:2">
      <c r="B99" s="198"/>
    </row>
  </sheetData>
  <mergeCells count="10">
    <mergeCell ref="C86:Z86"/>
    <mergeCell ref="AB3:AD3"/>
    <mergeCell ref="C85:Z85"/>
    <mergeCell ref="C1:Z1"/>
    <mergeCell ref="K3:O3"/>
    <mergeCell ref="Q3:R3"/>
    <mergeCell ref="X3:Z3"/>
    <mergeCell ref="T3:V3"/>
    <mergeCell ref="C3:I3"/>
    <mergeCell ref="C83:Z83"/>
  </mergeCells>
  <phoneticPr fontId="123" type="noConversion"/>
  <pageMargins left="0.74803149606299213" right="0.74803149606299213" top="0.98425196850393704" bottom="0.98425196850393704" header="0.51181102362204722" footer="0.51181102362204722"/>
  <pageSetup paperSize="8" scale="2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tabColor theme="5"/>
    <pageSetUpPr fitToPage="1"/>
  </sheetPr>
  <dimension ref="A1:AW103"/>
  <sheetViews>
    <sheetView zoomScaleNormal="100" workbookViewId="0"/>
  </sheetViews>
  <sheetFormatPr defaultColWidth="9.140625" defaultRowHeight="15.75"/>
  <cols>
    <col min="1" max="1" width="9.140625" style="36"/>
    <col min="2" max="2" width="8.5703125" style="36" bestFit="1" customWidth="1"/>
    <col min="3" max="3" width="12.85546875" style="36" customWidth="1"/>
    <col min="4" max="4" width="13.42578125" style="36" customWidth="1"/>
    <col min="5" max="5" width="13.7109375" style="36" customWidth="1"/>
    <col min="6" max="6" width="12.85546875" style="36" customWidth="1"/>
    <col min="7" max="7" width="13.7109375" style="36" bestFit="1" customWidth="1"/>
    <col min="8" max="9" width="12.85546875" style="36" customWidth="1"/>
    <col min="10" max="10" width="2.28515625" style="36" customWidth="1"/>
    <col min="11" max="15" width="12.85546875" style="36" customWidth="1"/>
    <col min="16" max="16" width="2.140625" style="36" customWidth="1"/>
    <col min="17" max="18" width="12.85546875" style="36" customWidth="1"/>
    <col min="19" max="19" width="2.140625" style="36" customWidth="1"/>
    <col min="20" max="20" width="15.85546875" style="36" customWidth="1"/>
    <col min="21" max="21" width="15.85546875" style="36" bestFit="1" customWidth="1"/>
    <col min="22" max="22" width="15.85546875" style="36" customWidth="1"/>
    <col min="23" max="23" width="2.5703125" style="36" customWidth="1"/>
    <col min="24" max="25" width="15.85546875" style="36" bestFit="1" customWidth="1"/>
    <col min="26" max="26" width="15.85546875" style="36" customWidth="1"/>
    <col min="27" max="27" width="2.42578125" style="122" customWidth="1"/>
    <col min="28" max="28" width="25.85546875" style="36" bestFit="1" customWidth="1"/>
    <col min="29" max="29" width="9.140625" style="122"/>
    <col min="30" max="30" width="9.42578125" style="122" customWidth="1"/>
    <col min="31" max="31" width="13.42578125" style="122" customWidth="1"/>
    <col min="32" max="33" width="12.85546875" style="122" customWidth="1"/>
    <col min="34" max="34" width="13.42578125" style="122" customWidth="1"/>
    <col min="35" max="37" width="9.140625" style="122"/>
    <col min="38" max="38" width="2.85546875" style="122" customWidth="1"/>
    <col min="39" max="39" width="2.28515625" style="122" customWidth="1"/>
    <col min="40" max="43" width="12.85546875" style="122" customWidth="1"/>
    <col min="44" max="16384" width="9.140625" style="122"/>
  </cols>
  <sheetData>
    <row r="1" spans="1:44" ht="29.25" customHeight="1" thickBot="1">
      <c r="B1" s="32"/>
      <c r="C1" s="353" t="s">
        <v>289</v>
      </c>
      <c r="D1" s="353"/>
      <c r="E1" s="353"/>
      <c r="F1" s="353"/>
      <c r="G1" s="353"/>
      <c r="H1" s="353"/>
      <c r="I1" s="353"/>
      <c r="J1" s="353"/>
      <c r="K1" s="353"/>
      <c r="L1" s="353"/>
      <c r="M1" s="353"/>
      <c r="N1" s="353"/>
      <c r="O1" s="353"/>
      <c r="P1" s="353"/>
      <c r="Q1" s="353"/>
      <c r="R1" s="353"/>
      <c r="S1" s="353"/>
      <c r="T1" s="353"/>
      <c r="U1" s="353"/>
      <c r="V1" s="353"/>
      <c r="W1" s="353"/>
      <c r="X1" s="353"/>
      <c r="Y1" s="353"/>
      <c r="Z1" s="354"/>
      <c r="AA1" s="263"/>
      <c r="AB1" s="35"/>
      <c r="AD1" s="264"/>
      <c r="AE1" s="264"/>
      <c r="AF1" s="264"/>
      <c r="AG1" s="264"/>
      <c r="AH1" s="264"/>
      <c r="AI1" s="118"/>
      <c r="AJ1" s="118"/>
      <c r="AK1" s="118"/>
      <c r="AL1" s="118"/>
      <c r="AM1" s="118"/>
      <c r="AN1" s="118"/>
      <c r="AO1" s="118"/>
      <c r="AP1" s="118"/>
      <c r="AQ1" s="118"/>
      <c r="AR1" s="118"/>
    </row>
    <row r="2" spans="1:44" s="206" customFormat="1" ht="15.75" customHeight="1">
      <c r="A2" s="46"/>
      <c r="B2" s="39"/>
      <c r="C2" s="40"/>
      <c r="D2" s="40"/>
      <c r="E2" s="40"/>
      <c r="F2" s="40"/>
      <c r="G2" s="40"/>
      <c r="H2" s="40"/>
      <c r="I2" s="40"/>
      <c r="J2" s="41"/>
      <c r="K2" s="42"/>
      <c r="L2" s="42"/>
      <c r="M2" s="43"/>
      <c r="N2" s="42"/>
      <c r="O2" s="42"/>
      <c r="P2" s="41"/>
      <c r="Q2" s="42"/>
      <c r="R2" s="42"/>
      <c r="S2" s="41"/>
      <c r="T2" s="42"/>
      <c r="U2" s="42"/>
      <c r="V2" s="44"/>
      <c r="W2" s="41"/>
      <c r="X2" s="42"/>
      <c r="Y2" s="42"/>
      <c r="Z2" s="42"/>
      <c r="AA2" s="263"/>
      <c r="AB2" s="45"/>
      <c r="AD2" s="265"/>
      <c r="AE2" s="266"/>
      <c r="AF2" s="266"/>
      <c r="AG2" s="266"/>
      <c r="AH2" s="266"/>
      <c r="AI2" s="267"/>
      <c r="AJ2" s="267"/>
      <c r="AK2" s="267"/>
      <c r="AL2" s="267"/>
      <c r="AM2" s="267"/>
      <c r="AN2" s="357"/>
      <c r="AO2" s="357"/>
      <c r="AP2" s="357"/>
      <c r="AQ2" s="357"/>
      <c r="AR2" s="267"/>
    </row>
    <row r="3" spans="1:44" s="206" customFormat="1">
      <c r="A3" s="46"/>
      <c r="B3" s="39"/>
      <c r="C3" s="374" t="s">
        <v>71</v>
      </c>
      <c r="D3" s="374"/>
      <c r="E3" s="374"/>
      <c r="F3" s="374"/>
      <c r="G3" s="374"/>
      <c r="H3" s="374"/>
      <c r="I3" s="374"/>
      <c r="J3" s="41"/>
      <c r="K3" s="365" t="s">
        <v>68</v>
      </c>
      <c r="L3" s="365"/>
      <c r="M3" s="365"/>
      <c r="N3" s="365"/>
      <c r="O3" s="365"/>
      <c r="P3" s="41"/>
      <c r="Q3" s="365" t="s">
        <v>114</v>
      </c>
      <c r="R3" s="365"/>
      <c r="S3" s="41"/>
      <c r="T3" s="373" t="s">
        <v>74</v>
      </c>
      <c r="U3" s="373"/>
      <c r="V3" s="373"/>
      <c r="W3" s="41"/>
      <c r="X3" s="365" t="s">
        <v>188</v>
      </c>
      <c r="Y3" s="365"/>
      <c r="Z3" s="366"/>
      <c r="AA3" s="263"/>
      <c r="AB3" s="268" t="s">
        <v>87</v>
      </c>
      <c r="AD3" s="265"/>
      <c r="AE3" s="265"/>
      <c r="AF3" s="265"/>
      <c r="AG3" s="265"/>
      <c r="AH3" s="265"/>
      <c r="AI3" s="267"/>
      <c r="AJ3" s="267"/>
      <c r="AK3" s="267"/>
      <c r="AL3" s="267"/>
      <c r="AM3" s="267"/>
      <c r="AN3" s="269"/>
      <c r="AO3" s="269"/>
      <c r="AP3" s="269"/>
      <c r="AQ3" s="269"/>
      <c r="AR3" s="267"/>
    </row>
    <row r="4" spans="1:44" s="217" customFormat="1" ht="51.75">
      <c r="A4" s="270"/>
      <c r="B4" s="207"/>
      <c r="C4" s="208" t="s">
        <v>3</v>
      </c>
      <c r="D4" s="208" t="s">
        <v>8</v>
      </c>
      <c r="E4" s="208" t="s">
        <v>5</v>
      </c>
      <c r="F4" s="208" t="s">
        <v>6</v>
      </c>
      <c r="G4" s="208" t="s">
        <v>62</v>
      </c>
      <c r="H4" s="208" t="s">
        <v>7</v>
      </c>
      <c r="I4" s="208" t="s">
        <v>186</v>
      </c>
      <c r="J4" s="208"/>
      <c r="K4" s="208" t="s">
        <v>175</v>
      </c>
      <c r="L4" s="208" t="s">
        <v>0</v>
      </c>
      <c r="M4" s="208" t="s">
        <v>174</v>
      </c>
      <c r="N4" s="208" t="s">
        <v>70</v>
      </c>
      <c r="O4" s="208" t="s">
        <v>76</v>
      </c>
      <c r="P4" s="208"/>
      <c r="Q4" s="208" t="s">
        <v>1</v>
      </c>
      <c r="R4" s="208" t="s">
        <v>4</v>
      </c>
      <c r="S4" s="208"/>
      <c r="T4" s="210" t="s">
        <v>72</v>
      </c>
      <c r="U4" s="210" t="s">
        <v>2</v>
      </c>
      <c r="V4" s="210" t="s">
        <v>184</v>
      </c>
      <c r="W4" s="211"/>
      <c r="X4" s="212" t="s">
        <v>77</v>
      </c>
      <c r="Y4" s="212" t="s">
        <v>78</v>
      </c>
      <c r="Z4" s="213" t="s">
        <v>157</v>
      </c>
      <c r="AA4" s="263"/>
      <c r="AB4" s="271" t="s">
        <v>285</v>
      </c>
      <c r="AE4" s="272"/>
      <c r="AF4" s="273"/>
      <c r="AG4" s="272"/>
      <c r="AH4" s="273"/>
      <c r="AI4" s="274"/>
      <c r="AJ4" s="275"/>
      <c r="AK4" s="275"/>
      <c r="AL4" s="275"/>
      <c r="AM4" s="275"/>
      <c r="AN4" s="272"/>
      <c r="AO4" s="273"/>
      <c r="AP4" s="272"/>
      <c r="AQ4" s="273"/>
      <c r="AR4" s="274"/>
    </row>
    <row r="5" spans="1:44" s="221" customFormat="1">
      <c r="A5" s="73"/>
      <c r="B5" s="83" t="s">
        <v>103</v>
      </c>
      <c r="C5" s="84">
        <v>179.31380000000001</v>
      </c>
      <c r="D5" s="84">
        <v>178.36518181818181</v>
      </c>
      <c r="E5" s="84">
        <v>143.64076363636363</v>
      </c>
      <c r="F5" s="84">
        <v>17.49950909090909</v>
      </c>
      <c r="G5" s="84">
        <v>17.22490909090909</v>
      </c>
      <c r="H5" s="84">
        <v>34.724418181818187</v>
      </c>
      <c r="I5" s="84">
        <v>144.86398181818183</v>
      </c>
      <c r="J5" s="84"/>
      <c r="K5" s="84" t="s">
        <v>118</v>
      </c>
      <c r="L5" s="84">
        <v>-0.94861818181818192</v>
      </c>
      <c r="M5" s="84">
        <v>-18.448127272727273</v>
      </c>
      <c r="N5" s="84">
        <v>13.455400000000001</v>
      </c>
      <c r="O5" s="84" t="s">
        <v>118</v>
      </c>
      <c r="P5" s="84"/>
      <c r="Q5" s="84" t="s">
        <v>118</v>
      </c>
      <c r="R5" s="84" t="s">
        <v>118</v>
      </c>
      <c r="S5" s="84"/>
      <c r="T5" s="84">
        <v>-13.879781818181819</v>
      </c>
      <c r="U5" s="84">
        <v>-0.94861818181818192</v>
      </c>
      <c r="V5" s="84">
        <v>18.52301818181818</v>
      </c>
      <c r="W5" s="84"/>
      <c r="X5" s="84">
        <v>-2.696072727272727</v>
      </c>
      <c r="Y5" s="84" t="s">
        <v>118</v>
      </c>
      <c r="Z5" s="84" t="s">
        <v>118</v>
      </c>
      <c r="AA5" s="115"/>
      <c r="AB5" s="276">
        <v>4.0058266569555716</v>
      </c>
      <c r="AE5" s="277"/>
      <c r="AF5" s="277"/>
      <c r="AG5" s="277"/>
      <c r="AH5" s="277"/>
      <c r="AI5" s="278"/>
      <c r="AJ5" s="278"/>
      <c r="AK5" s="278"/>
      <c r="AL5" s="278"/>
      <c r="AM5" s="278"/>
      <c r="AN5" s="279"/>
      <c r="AO5" s="279"/>
      <c r="AP5" s="279"/>
      <c r="AQ5" s="279"/>
      <c r="AR5" s="278"/>
    </row>
    <row r="6" spans="1:44" s="221" customFormat="1">
      <c r="A6" s="73"/>
      <c r="B6" s="94" t="s">
        <v>104</v>
      </c>
      <c r="C6" s="84">
        <v>179.83179545454541</v>
      </c>
      <c r="D6" s="84">
        <v>181.75087499999995</v>
      </c>
      <c r="E6" s="84">
        <v>146.71597159090905</v>
      </c>
      <c r="F6" s="84">
        <v>17.388732954545453</v>
      </c>
      <c r="G6" s="84">
        <v>17.646170454545452</v>
      </c>
      <c r="H6" s="84">
        <v>35.034903409090909</v>
      </c>
      <c r="I6" s="84">
        <v>144.86710227272727</v>
      </c>
      <c r="J6" s="84"/>
      <c r="K6" s="84" t="s">
        <v>118</v>
      </c>
      <c r="L6" s="84">
        <v>1.9190795454545451</v>
      </c>
      <c r="M6" s="84">
        <v>-15.469653409090906</v>
      </c>
      <c r="N6" s="84">
        <v>9.1507329545454521</v>
      </c>
      <c r="O6" s="84" t="s">
        <v>118</v>
      </c>
      <c r="P6" s="84"/>
      <c r="Q6" s="84" t="s">
        <v>118</v>
      </c>
      <c r="R6" s="84" t="s">
        <v>118</v>
      </c>
      <c r="S6" s="84"/>
      <c r="T6" s="84">
        <v>-8.8932954545454521</v>
      </c>
      <c r="U6" s="84">
        <v>1.9190795454545451</v>
      </c>
      <c r="V6" s="84">
        <v>17.107892045454541</v>
      </c>
      <c r="W6" s="84"/>
      <c r="X6" s="84">
        <v>0.74890909090909075</v>
      </c>
      <c r="Y6" s="84" t="s">
        <v>118</v>
      </c>
      <c r="Z6" s="84" t="s">
        <v>118</v>
      </c>
      <c r="AA6" s="115"/>
      <c r="AB6" s="276">
        <v>4.2728817674192774</v>
      </c>
      <c r="AE6" s="277"/>
      <c r="AF6" s="277"/>
      <c r="AG6" s="277"/>
      <c r="AH6" s="277"/>
      <c r="AI6" s="278"/>
      <c r="AJ6" s="278"/>
      <c r="AK6" s="278"/>
      <c r="AL6" s="278"/>
      <c r="AM6" s="278"/>
      <c r="AN6" s="279"/>
      <c r="AO6" s="279"/>
      <c r="AP6" s="279"/>
      <c r="AQ6" s="279"/>
      <c r="AR6" s="278"/>
    </row>
    <row r="7" spans="1:44" s="221" customFormat="1">
      <c r="A7" s="73"/>
      <c r="B7" s="94" t="s">
        <v>105</v>
      </c>
      <c r="C7" s="84">
        <v>179.76651891891891</v>
      </c>
      <c r="D7" s="84">
        <v>179.9001081081081</v>
      </c>
      <c r="E7" s="84">
        <v>145.74580540540541</v>
      </c>
      <c r="F7" s="84">
        <v>16.342410810810808</v>
      </c>
      <c r="G7" s="84">
        <v>17.811891891891893</v>
      </c>
      <c r="H7" s="84">
        <v>34.154302702702701</v>
      </c>
      <c r="I7" s="84">
        <v>144.9220054054054</v>
      </c>
      <c r="J7" s="84"/>
      <c r="K7" s="84" t="s">
        <v>118</v>
      </c>
      <c r="L7" s="84">
        <v>0.13358918918918919</v>
      </c>
      <c r="M7" s="84">
        <v>-16.20882162162162</v>
      </c>
      <c r="N7" s="84">
        <v>11.154697297297297</v>
      </c>
      <c r="O7" s="84" t="s">
        <v>118</v>
      </c>
      <c r="P7" s="84"/>
      <c r="Q7" s="84" t="s">
        <v>118</v>
      </c>
      <c r="R7" s="84" t="s">
        <v>118</v>
      </c>
      <c r="S7" s="84"/>
      <c r="T7" s="84">
        <v>-10.419956756756758</v>
      </c>
      <c r="U7" s="84">
        <v>0.13358918918918919</v>
      </c>
      <c r="V7" s="84">
        <v>17.121681081081082</v>
      </c>
      <c r="W7" s="84"/>
      <c r="X7" s="84">
        <v>-2.1819567567567568</v>
      </c>
      <c r="Y7" s="84" t="s">
        <v>118</v>
      </c>
      <c r="Z7" s="84" t="s">
        <v>118</v>
      </c>
      <c r="AA7" s="115"/>
      <c r="AB7" s="276">
        <v>4.4913814032532171</v>
      </c>
      <c r="AE7" s="277"/>
      <c r="AF7" s="277"/>
      <c r="AG7" s="277"/>
      <c r="AH7" s="277"/>
      <c r="AI7" s="278"/>
      <c r="AJ7" s="278"/>
      <c r="AK7" s="278"/>
      <c r="AL7" s="278"/>
      <c r="AM7" s="278"/>
      <c r="AN7" s="279"/>
      <c r="AO7" s="279"/>
      <c r="AP7" s="279"/>
      <c r="AQ7" s="279"/>
      <c r="AR7" s="278"/>
    </row>
    <row r="8" spans="1:44" s="221" customFormat="1">
      <c r="A8" s="73"/>
      <c r="B8" s="94" t="s">
        <v>106</v>
      </c>
      <c r="C8" s="84">
        <v>185.83701063829784</v>
      </c>
      <c r="D8" s="84">
        <v>187.39259042553192</v>
      </c>
      <c r="E8" s="84">
        <v>151.8114414893617</v>
      </c>
      <c r="F8" s="84">
        <v>17.264744680851063</v>
      </c>
      <c r="G8" s="84">
        <v>18.316404255319146</v>
      </c>
      <c r="H8" s="84">
        <v>35.581148936170209</v>
      </c>
      <c r="I8" s="84">
        <v>151.00078723404255</v>
      </c>
      <c r="J8" s="84"/>
      <c r="K8" s="84" t="s">
        <v>118</v>
      </c>
      <c r="L8" s="84">
        <v>1.5555797872340424</v>
      </c>
      <c r="M8" s="84">
        <v>-15.70916489361702</v>
      </c>
      <c r="N8" s="84">
        <v>11.962627659574467</v>
      </c>
      <c r="O8" s="84" t="s">
        <v>118</v>
      </c>
      <c r="P8" s="84"/>
      <c r="Q8" s="84" t="s">
        <v>118</v>
      </c>
      <c r="R8" s="84" t="s">
        <v>118</v>
      </c>
      <c r="S8" s="84"/>
      <c r="T8" s="84">
        <v>-11.392978723404253</v>
      </c>
      <c r="U8" s="84">
        <v>1.5555797872340424</v>
      </c>
      <c r="V8" s="84">
        <v>17.374292553191488</v>
      </c>
      <c r="W8" s="84"/>
      <c r="X8" s="84">
        <v>-3.7246276595744678</v>
      </c>
      <c r="Y8" s="84" t="s">
        <v>118</v>
      </c>
      <c r="Z8" s="84" t="s">
        <v>118</v>
      </c>
      <c r="AA8" s="115"/>
      <c r="AB8" s="276">
        <v>4.564214615197864</v>
      </c>
      <c r="AE8" s="277"/>
      <c r="AF8" s="277"/>
      <c r="AG8" s="277"/>
      <c r="AH8" s="277"/>
      <c r="AI8" s="278"/>
      <c r="AJ8" s="278"/>
      <c r="AK8" s="278"/>
      <c r="AL8" s="278"/>
      <c r="AM8" s="278"/>
      <c r="AN8" s="279"/>
      <c r="AO8" s="279"/>
      <c r="AP8" s="279"/>
      <c r="AQ8" s="279"/>
      <c r="AR8" s="278"/>
    </row>
    <row r="9" spans="1:44" s="221" customFormat="1">
      <c r="A9" s="73"/>
      <c r="B9" s="94" t="s">
        <v>107</v>
      </c>
      <c r="C9" s="84">
        <v>186.13957142857146</v>
      </c>
      <c r="D9" s="84">
        <v>198.54015873015874</v>
      </c>
      <c r="E9" s="84">
        <v>161.29480952380953</v>
      </c>
      <c r="F9" s="84">
        <v>18.633571428571429</v>
      </c>
      <c r="G9" s="84">
        <v>18.611777777777778</v>
      </c>
      <c r="H9" s="84">
        <v>37.245349206349211</v>
      </c>
      <c r="I9" s="84">
        <v>154.12469841269842</v>
      </c>
      <c r="J9" s="84"/>
      <c r="K9" s="84" t="s">
        <v>118</v>
      </c>
      <c r="L9" s="84">
        <v>12.400587301587301</v>
      </c>
      <c r="M9" s="84">
        <v>-6.2329841269841264</v>
      </c>
      <c r="N9" s="84">
        <v>7.9110952380952382</v>
      </c>
      <c r="O9" s="84" t="s">
        <v>118</v>
      </c>
      <c r="P9" s="84"/>
      <c r="Q9" s="84" t="s">
        <v>118</v>
      </c>
      <c r="R9" s="84" t="s">
        <v>118</v>
      </c>
      <c r="S9" s="84"/>
      <c r="T9" s="84">
        <v>-6.1458095238095236</v>
      </c>
      <c r="U9" s="84">
        <v>12.400587301587301</v>
      </c>
      <c r="V9" s="84">
        <v>17.848999999999997</v>
      </c>
      <c r="W9" s="84"/>
      <c r="X9" s="84">
        <v>1.2422380952380954</v>
      </c>
      <c r="Y9" s="84" t="s">
        <v>118</v>
      </c>
      <c r="Z9" s="84" t="s">
        <v>118</v>
      </c>
      <c r="AA9" s="115"/>
      <c r="AB9" s="276">
        <v>4.5884923525127457</v>
      </c>
      <c r="AE9" s="277"/>
      <c r="AF9" s="277"/>
      <c r="AG9" s="277"/>
      <c r="AH9" s="277"/>
      <c r="AI9" s="278"/>
      <c r="AJ9" s="278"/>
      <c r="AK9" s="278"/>
      <c r="AL9" s="278"/>
      <c r="AM9" s="278"/>
      <c r="AN9" s="279"/>
      <c r="AO9" s="279"/>
      <c r="AP9" s="279"/>
      <c r="AQ9" s="279"/>
      <c r="AR9" s="278"/>
    </row>
    <row r="10" spans="1:44" s="221" customFormat="1">
      <c r="A10" s="73"/>
      <c r="B10" s="94" t="s">
        <v>108</v>
      </c>
      <c r="C10" s="84">
        <v>193.48629015544046</v>
      </c>
      <c r="D10" s="84">
        <v>207.61467357512956</v>
      </c>
      <c r="E10" s="84">
        <v>169.02839378238343</v>
      </c>
      <c r="F10" s="84">
        <v>19.485217616580314</v>
      </c>
      <c r="G10" s="84">
        <v>19.101062176165804</v>
      </c>
      <c r="H10" s="84">
        <v>38.586279792746119</v>
      </c>
      <c r="I10" s="84">
        <v>158.54948704663215</v>
      </c>
      <c r="J10" s="84"/>
      <c r="K10" s="84" t="s">
        <v>118</v>
      </c>
      <c r="L10" s="84">
        <v>14.128383419689122</v>
      </c>
      <c r="M10" s="84">
        <v>-5.3568341968911923</v>
      </c>
      <c r="N10" s="84">
        <v>7.8325025906735766</v>
      </c>
      <c r="O10" s="84" t="s">
        <v>118</v>
      </c>
      <c r="P10" s="84"/>
      <c r="Q10" s="84" t="s">
        <v>118</v>
      </c>
      <c r="R10" s="84" t="s">
        <v>118</v>
      </c>
      <c r="S10" s="84"/>
      <c r="T10" s="84">
        <v>-4.503155440414508</v>
      </c>
      <c r="U10" s="84">
        <v>14.128383419689122</v>
      </c>
      <c r="V10" s="84">
        <v>18.930326424870469</v>
      </c>
      <c r="W10" s="84"/>
      <c r="X10" s="84">
        <v>3.5854507772020732</v>
      </c>
      <c r="Y10" s="84" t="s">
        <v>118</v>
      </c>
      <c r="Z10" s="84" t="s">
        <v>118</v>
      </c>
      <c r="AA10" s="115"/>
      <c r="AB10" s="276">
        <v>4.6856033017722742</v>
      </c>
      <c r="AE10" s="277"/>
      <c r="AF10" s="277"/>
      <c r="AG10" s="277"/>
      <c r="AH10" s="277"/>
      <c r="AI10" s="278"/>
      <c r="AJ10" s="278"/>
      <c r="AK10" s="278"/>
      <c r="AL10" s="278"/>
      <c r="AM10" s="278"/>
      <c r="AN10" s="279"/>
      <c r="AO10" s="279"/>
      <c r="AP10" s="279"/>
      <c r="AQ10" s="279"/>
      <c r="AR10" s="278"/>
    </row>
    <row r="11" spans="1:44" s="221" customFormat="1">
      <c r="A11" s="73"/>
      <c r="B11" s="94" t="s">
        <v>109</v>
      </c>
      <c r="C11" s="84">
        <v>206.40083582089542</v>
      </c>
      <c r="D11" s="84">
        <v>218.90128358208952</v>
      </c>
      <c r="E11" s="84">
        <v>175.7849850746268</v>
      </c>
      <c r="F11" s="84">
        <v>23.504940298507456</v>
      </c>
      <c r="G11" s="84">
        <v>19.611358208955217</v>
      </c>
      <c r="H11" s="84">
        <v>43.11629850746268</v>
      </c>
      <c r="I11" s="84">
        <v>172.13731343283578</v>
      </c>
      <c r="J11" s="84"/>
      <c r="K11" s="84" t="s">
        <v>118</v>
      </c>
      <c r="L11" s="84">
        <v>12.500447761194028</v>
      </c>
      <c r="M11" s="84">
        <v>-11.00449253731343</v>
      </c>
      <c r="N11" s="84">
        <v>10.410208955223878</v>
      </c>
      <c r="O11" s="84" t="s">
        <v>118</v>
      </c>
      <c r="P11" s="84"/>
      <c r="Q11" s="84" t="s">
        <v>118</v>
      </c>
      <c r="R11" s="84" t="s">
        <v>118</v>
      </c>
      <c r="S11" s="84"/>
      <c r="T11" s="84">
        <v>-9.631492537313429</v>
      </c>
      <c r="U11" s="84">
        <v>12.500447761194028</v>
      </c>
      <c r="V11" s="84">
        <v>19.447417910447758</v>
      </c>
      <c r="W11" s="84"/>
      <c r="X11" s="84">
        <v>0.96314925373134297</v>
      </c>
      <c r="Y11" s="84" t="s">
        <v>118</v>
      </c>
      <c r="Z11" s="84" t="s">
        <v>118</v>
      </c>
      <c r="AA11" s="115"/>
      <c r="AB11" s="276">
        <v>4.879825200291334</v>
      </c>
      <c r="AE11" s="277"/>
      <c r="AF11" s="277"/>
      <c r="AG11" s="277"/>
      <c r="AH11" s="277"/>
      <c r="AI11" s="278"/>
      <c r="AJ11" s="278"/>
      <c r="AK11" s="278"/>
      <c r="AL11" s="278"/>
      <c r="AM11" s="278"/>
      <c r="AN11" s="279"/>
      <c r="AO11" s="279"/>
      <c r="AP11" s="279"/>
      <c r="AQ11" s="279"/>
      <c r="AR11" s="278"/>
    </row>
    <row r="12" spans="1:44" s="221" customFormat="1">
      <c r="A12" s="73"/>
      <c r="B12" s="94" t="s">
        <v>110</v>
      </c>
      <c r="C12" s="84">
        <v>211.16873300970869</v>
      </c>
      <c r="D12" s="84">
        <v>221.92612135922326</v>
      </c>
      <c r="E12" s="84">
        <v>178.35669902912616</v>
      </c>
      <c r="F12" s="84">
        <v>22.914436893203877</v>
      </c>
      <c r="G12" s="84">
        <v>20.654985436893199</v>
      </c>
      <c r="H12" s="84">
        <v>43.569422330097076</v>
      </c>
      <c r="I12" s="84">
        <v>174.57761650485432</v>
      </c>
      <c r="J12" s="84"/>
      <c r="K12" s="84" t="s">
        <v>118</v>
      </c>
      <c r="L12" s="84">
        <v>10.757388349514562</v>
      </c>
      <c r="M12" s="84">
        <v>-12.157048543689317</v>
      </c>
      <c r="N12" s="84">
        <v>10.997330097087376</v>
      </c>
      <c r="O12" s="84" t="s">
        <v>118</v>
      </c>
      <c r="P12" s="84"/>
      <c r="Q12" s="84" t="s">
        <v>118</v>
      </c>
      <c r="R12" s="84" t="s">
        <v>118</v>
      </c>
      <c r="S12" s="84"/>
      <c r="T12" s="84">
        <v>-7.6781359223300951</v>
      </c>
      <c r="U12" s="84">
        <v>12.916864077669901</v>
      </c>
      <c r="V12" s="84">
        <v>18.695461165048542</v>
      </c>
      <c r="W12" s="84"/>
      <c r="X12" s="84">
        <v>1.3396747572815531</v>
      </c>
      <c r="Y12" s="84" t="s">
        <v>118</v>
      </c>
      <c r="Z12" s="84" t="s">
        <v>118</v>
      </c>
      <c r="AA12" s="115"/>
      <c r="AB12" s="276">
        <v>5.0012138868657452</v>
      </c>
      <c r="AE12" s="277"/>
      <c r="AF12" s="277"/>
      <c r="AG12" s="277"/>
      <c r="AH12" s="277"/>
      <c r="AI12" s="278"/>
      <c r="AJ12" s="278"/>
      <c r="AK12" s="278"/>
      <c r="AL12" s="278"/>
      <c r="AM12" s="278"/>
      <c r="AN12" s="279"/>
      <c r="AO12" s="279"/>
      <c r="AP12" s="279"/>
      <c r="AQ12" s="279"/>
      <c r="AR12" s="278"/>
    </row>
    <row r="13" spans="1:44" s="221" customFormat="1">
      <c r="A13" s="73"/>
      <c r="B13" s="94" t="s">
        <v>111</v>
      </c>
      <c r="C13" s="84">
        <v>220.62148571428571</v>
      </c>
      <c r="D13" s="84">
        <v>237.54861428571431</v>
      </c>
      <c r="E13" s="84">
        <v>183.23665714285715</v>
      </c>
      <c r="F13" s="84">
        <v>30.892500000000002</v>
      </c>
      <c r="G13" s="84">
        <v>23.419457142857141</v>
      </c>
      <c r="H13" s="84">
        <v>54.311957142857146</v>
      </c>
      <c r="I13" s="84">
        <v>179.66685714285714</v>
      </c>
      <c r="J13" s="84"/>
      <c r="K13" s="84" t="s">
        <v>118</v>
      </c>
      <c r="L13" s="84">
        <v>16.927128571428572</v>
      </c>
      <c r="M13" s="84">
        <v>-13.96537142857143</v>
      </c>
      <c r="N13" s="84">
        <v>5.6685285714285714</v>
      </c>
      <c r="O13" s="84" t="s">
        <v>118</v>
      </c>
      <c r="P13" s="84"/>
      <c r="Q13" s="84" t="s">
        <v>118</v>
      </c>
      <c r="R13" s="84" t="s">
        <v>118</v>
      </c>
      <c r="S13" s="84"/>
      <c r="T13" s="84">
        <v>5.9431285714285718</v>
      </c>
      <c r="U13" s="84">
        <v>19.398528571428571</v>
      </c>
      <c r="V13" s="84">
        <v>19.300457142857145</v>
      </c>
      <c r="W13" s="84"/>
      <c r="X13" s="84">
        <v>15.161842857142856</v>
      </c>
      <c r="Y13" s="84" t="s">
        <v>118</v>
      </c>
      <c r="Z13" s="84" t="s">
        <v>118</v>
      </c>
      <c r="AA13" s="115"/>
      <c r="AB13" s="276">
        <v>5.0983248361252729</v>
      </c>
      <c r="AE13" s="277"/>
      <c r="AF13" s="277"/>
      <c r="AG13" s="277"/>
      <c r="AH13" s="277"/>
      <c r="AI13" s="278"/>
      <c r="AJ13" s="278"/>
      <c r="AK13" s="278"/>
      <c r="AL13" s="278"/>
      <c r="AM13" s="278"/>
      <c r="AN13" s="279"/>
      <c r="AO13" s="279"/>
      <c r="AP13" s="279"/>
      <c r="AQ13" s="279"/>
      <c r="AR13" s="278"/>
    </row>
    <row r="14" spans="1:44" s="221" customFormat="1">
      <c r="A14" s="73"/>
      <c r="B14" s="94" t="s">
        <v>112</v>
      </c>
      <c r="C14" s="84">
        <v>233.21029090909087</v>
      </c>
      <c r="D14" s="84">
        <v>245.39878636363633</v>
      </c>
      <c r="E14" s="84">
        <v>185.78562272727271</v>
      </c>
      <c r="F14" s="84">
        <v>35.517013636363629</v>
      </c>
      <c r="G14" s="84">
        <v>24.096149999999998</v>
      </c>
      <c r="H14" s="84">
        <v>59.61316363636363</v>
      </c>
      <c r="I14" s="84">
        <v>189.79228636363638</v>
      </c>
      <c r="J14" s="84"/>
      <c r="K14" s="84" t="s">
        <v>118</v>
      </c>
      <c r="L14" s="84">
        <v>12.188495454545455</v>
      </c>
      <c r="M14" s="84">
        <v>-23.328518181818183</v>
      </c>
      <c r="N14" s="84">
        <v>10.09155</v>
      </c>
      <c r="O14" s="84" t="s">
        <v>118</v>
      </c>
      <c r="P14" s="84"/>
      <c r="Q14" s="84" t="s">
        <v>118</v>
      </c>
      <c r="R14" s="84" t="s">
        <v>118</v>
      </c>
      <c r="S14" s="84"/>
      <c r="T14" s="84">
        <v>6.1036090909090905</v>
      </c>
      <c r="U14" s="84">
        <v>17.112572727272727</v>
      </c>
      <c r="V14" s="84">
        <v>18.460609090909088</v>
      </c>
      <c r="W14" s="84"/>
      <c r="X14" s="84">
        <v>0.58040454545454545</v>
      </c>
      <c r="Y14" s="84" t="s">
        <v>118</v>
      </c>
      <c r="Z14" s="84" t="s">
        <v>118</v>
      </c>
      <c r="AA14" s="115"/>
      <c r="AB14" s="276">
        <v>5.3411022092740961</v>
      </c>
      <c r="AE14" s="277"/>
      <c r="AF14" s="277"/>
      <c r="AG14" s="277"/>
      <c r="AH14" s="277"/>
      <c r="AI14" s="278"/>
      <c r="AJ14" s="278"/>
      <c r="AK14" s="278"/>
      <c r="AL14" s="278"/>
      <c r="AM14" s="278"/>
      <c r="AN14" s="279"/>
      <c r="AO14" s="279"/>
      <c r="AP14" s="279"/>
      <c r="AQ14" s="279"/>
      <c r="AR14" s="278"/>
    </row>
    <row r="15" spans="1:44" s="221" customFormat="1" ht="15.75" customHeight="1">
      <c r="A15" s="96"/>
      <c r="B15" s="97" t="s">
        <v>9</v>
      </c>
      <c r="C15" s="84">
        <v>249.37704310344824</v>
      </c>
      <c r="D15" s="84">
        <v>259.51475431034481</v>
      </c>
      <c r="E15" s="84">
        <v>198.24462931034481</v>
      </c>
      <c r="F15" s="84">
        <v>36.414090517241377</v>
      </c>
      <c r="G15" s="84">
        <v>24.856034482758616</v>
      </c>
      <c r="H15" s="84">
        <v>61.270124999999986</v>
      </c>
      <c r="I15" s="84">
        <v>204.13906034482756</v>
      </c>
      <c r="J15" s="84"/>
      <c r="K15" s="84" t="s">
        <v>118</v>
      </c>
      <c r="L15" s="84">
        <v>10.137711206896549</v>
      </c>
      <c r="M15" s="84">
        <v>-26.276379310344822</v>
      </c>
      <c r="N15" s="84">
        <v>11.75335344827586</v>
      </c>
      <c r="O15" s="84" t="s">
        <v>118</v>
      </c>
      <c r="P15" s="84"/>
      <c r="Q15" s="84" t="s">
        <v>118</v>
      </c>
      <c r="R15" s="84" t="s">
        <v>118</v>
      </c>
      <c r="S15" s="84"/>
      <c r="T15" s="84">
        <v>8.3267715517241374</v>
      </c>
      <c r="U15" s="84">
        <v>16.369474137931032</v>
      </c>
      <c r="V15" s="84">
        <v>18.002870689655172</v>
      </c>
      <c r="W15" s="84"/>
      <c r="X15" s="84">
        <v>8.1137198275862055</v>
      </c>
      <c r="Y15" s="84" t="s">
        <v>118</v>
      </c>
      <c r="Z15" s="84" t="s">
        <v>118</v>
      </c>
      <c r="AA15" s="115"/>
      <c r="AB15" s="276">
        <v>5.6324350570526835</v>
      </c>
      <c r="AE15" s="117"/>
      <c r="AF15" s="117"/>
      <c r="AG15" s="117"/>
      <c r="AH15" s="117"/>
      <c r="AI15" s="278"/>
      <c r="AJ15" s="278"/>
      <c r="AK15" s="119"/>
      <c r="AL15" s="119"/>
      <c r="AM15" s="119"/>
      <c r="AN15" s="280"/>
      <c r="AO15" s="280"/>
      <c r="AP15" s="280"/>
      <c r="AQ15" s="280"/>
      <c r="AR15" s="121"/>
    </row>
    <row r="16" spans="1:44" s="221" customFormat="1" ht="15.75" customHeight="1">
      <c r="A16" s="96"/>
      <c r="B16" s="97" t="s">
        <v>10</v>
      </c>
      <c r="C16" s="84">
        <v>256.91418442622955</v>
      </c>
      <c r="D16" s="84">
        <v>273.06944262295082</v>
      </c>
      <c r="E16" s="84">
        <v>204.93713114754101</v>
      </c>
      <c r="F16" s="84">
        <v>42.456086065573778</v>
      </c>
      <c r="G16" s="84">
        <v>25.676225409836068</v>
      </c>
      <c r="H16" s="84">
        <v>68.132311475409836</v>
      </c>
      <c r="I16" s="84">
        <v>211.70647131147544</v>
      </c>
      <c r="J16" s="84"/>
      <c r="K16" s="84" t="s">
        <v>118</v>
      </c>
      <c r="L16" s="84">
        <v>16.155258196721313</v>
      </c>
      <c r="M16" s="84">
        <v>-26.300827868852462</v>
      </c>
      <c r="N16" s="84">
        <v>6.4148360655737715</v>
      </c>
      <c r="O16" s="84" t="s">
        <v>118</v>
      </c>
      <c r="P16" s="84"/>
      <c r="Q16" s="84" t="s">
        <v>118</v>
      </c>
      <c r="R16" s="84" t="s">
        <v>118</v>
      </c>
      <c r="S16" s="84"/>
      <c r="T16" s="84">
        <v>12.54269262295082</v>
      </c>
      <c r="U16" s="84">
        <v>19.683418032786886</v>
      </c>
      <c r="V16" s="84">
        <v>18.822479508196725</v>
      </c>
      <c r="W16" s="84"/>
      <c r="X16" s="84">
        <v>0.54019672131147545</v>
      </c>
      <c r="Y16" s="84" t="s">
        <v>118</v>
      </c>
      <c r="Z16" s="84" t="s">
        <v>118</v>
      </c>
      <c r="AA16" s="115"/>
      <c r="AB16" s="276">
        <v>5.9237679048312692</v>
      </c>
      <c r="AE16" s="117"/>
      <c r="AF16" s="117"/>
      <c r="AG16" s="117"/>
      <c r="AH16" s="117"/>
      <c r="AI16" s="278"/>
      <c r="AJ16" s="278"/>
      <c r="AK16" s="119"/>
      <c r="AL16" s="119"/>
      <c r="AM16" s="119"/>
      <c r="AN16" s="120"/>
      <c r="AO16" s="120"/>
      <c r="AP16" s="120"/>
      <c r="AQ16" s="120"/>
      <c r="AR16" s="121"/>
    </row>
    <row r="17" spans="1:44" s="221" customFormat="1" ht="15.75" customHeight="1">
      <c r="A17" s="96"/>
      <c r="B17" s="97" t="s">
        <v>11</v>
      </c>
      <c r="C17" s="84">
        <v>277.20869999999996</v>
      </c>
      <c r="D17" s="84">
        <v>304.179912</v>
      </c>
      <c r="E17" s="84">
        <v>224.55140399999999</v>
      </c>
      <c r="F17" s="84">
        <v>52.327775999999993</v>
      </c>
      <c r="G17" s="84">
        <v>27.300732</v>
      </c>
      <c r="H17" s="84">
        <v>79.628507999999997</v>
      </c>
      <c r="I17" s="84">
        <v>228.37383600000001</v>
      </c>
      <c r="J17" s="84"/>
      <c r="K17" s="84" t="s">
        <v>118</v>
      </c>
      <c r="L17" s="84">
        <v>26.971212000000001</v>
      </c>
      <c r="M17" s="84">
        <v>-25.356563999999999</v>
      </c>
      <c r="N17" s="84">
        <v>-1.2851279999999998</v>
      </c>
      <c r="O17" s="84" t="s">
        <v>118</v>
      </c>
      <c r="P17" s="84"/>
      <c r="Q17" s="84" t="s">
        <v>118</v>
      </c>
      <c r="R17" s="84" t="s">
        <v>118</v>
      </c>
      <c r="S17" s="84"/>
      <c r="T17" s="84">
        <v>22.638023999999998</v>
      </c>
      <c r="U17" s="84">
        <v>33.297995999999998</v>
      </c>
      <c r="V17" s="84">
        <v>20.166623999999995</v>
      </c>
      <c r="W17" s="84"/>
      <c r="X17" s="84">
        <v>10.396355999999999</v>
      </c>
      <c r="Y17" s="84" t="s">
        <v>118</v>
      </c>
      <c r="Z17" s="84" t="s">
        <v>118</v>
      </c>
      <c r="AA17" s="115"/>
      <c r="AB17" s="276">
        <v>6.0694343287205639</v>
      </c>
      <c r="AE17" s="117"/>
      <c r="AF17" s="117"/>
      <c r="AG17" s="117"/>
      <c r="AH17" s="117"/>
      <c r="AI17" s="278"/>
      <c r="AJ17" s="278"/>
      <c r="AK17" s="119"/>
      <c r="AL17" s="119"/>
      <c r="AM17" s="119"/>
      <c r="AN17" s="120"/>
      <c r="AO17" s="120"/>
      <c r="AP17" s="120"/>
      <c r="AQ17" s="120"/>
      <c r="AR17" s="121"/>
    </row>
    <row r="18" spans="1:44" s="221" customFormat="1" ht="15.75" customHeight="1">
      <c r="A18" s="96"/>
      <c r="B18" s="97" t="s">
        <v>12</v>
      </c>
      <c r="C18" s="84">
        <v>301.25081749049423</v>
      </c>
      <c r="D18" s="84">
        <v>305.47944866920147</v>
      </c>
      <c r="E18" s="84">
        <v>228.92556273764254</v>
      </c>
      <c r="F18" s="84">
        <v>48.237718631178701</v>
      </c>
      <c r="G18" s="84">
        <v>28.316167300380222</v>
      </c>
      <c r="H18" s="84">
        <v>76.553885931558924</v>
      </c>
      <c r="I18" s="84">
        <v>247.67249429657787</v>
      </c>
      <c r="J18" s="84"/>
      <c r="K18" s="84" t="s">
        <v>118</v>
      </c>
      <c r="L18" s="84">
        <v>4.2286311787072233</v>
      </c>
      <c r="M18" s="84">
        <v>-44.009087452471476</v>
      </c>
      <c r="N18" s="84">
        <v>21.738296577946763</v>
      </c>
      <c r="O18" s="84" t="s">
        <v>118</v>
      </c>
      <c r="P18" s="84"/>
      <c r="Q18" s="84" t="s">
        <v>118</v>
      </c>
      <c r="R18" s="84" t="s">
        <v>118</v>
      </c>
      <c r="S18" s="84"/>
      <c r="T18" s="84">
        <v>-4.5731863117870715</v>
      </c>
      <c r="U18" s="84">
        <v>5.8887604562737632</v>
      </c>
      <c r="V18" s="84">
        <v>20.391399239543723</v>
      </c>
      <c r="W18" s="84"/>
      <c r="X18" s="84">
        <v>-4.9020798479087437</v>
      </c>
      <c r="Y18" s="84" t="s">
        <v>118</v>
      </c>
      <c r="Z18" s="84" t="s">
        <v>118</v>
      </c>
      <c r="AA18" s="115"/>
      <c r="AB18" s="276">
        <v>6.3850449138140339</v>
      </c>
      <c r="AE18" s="117"/>
      <c r="AF18" s="117"/>
      <c r="AG18" s="117"/>
      <c r="AH18" s="117"/>
      <c r="AI18" s="278"/>
      <c r="AJ18" s="278"/>
      <c r="AK18" s="119"/>
      <c r="AL18" s="119"/>
      <c r="AM18" s="119"/>
      <c r="AN18" s="120"/>
      <c r="AO18" s="120"/>
      <c r="AP18" s="120"/>
      <c r="AQ18" s="120"/>
      <c r="AR18" s="121"/>
    </row>
    <row r="19" spans="1:44" s="221" customFormat="1" ht="15.75" customHeight="1">
      <c r="A19" s="96"/>
      <c r="B19" s="97" t="s">
        <v>13</v>
      </c>
      <c r="C19" s="84">
        <v>313.10263345195733</v>
      </c>
      <c r="D19" s="84">
        <v>300.32054092526693</v>
      </c>
      <c r="E19" s="84">
        <v>226.99940925266907</v>
      </c>
      <c r="F19" s="84">
        <v>44.795957295373668</v>
      </c>
      <c r="G19" s="84">
        <v>28.5251743772242</v>
      </c>
      <c r="H19" s="84">
        <v>73.321131672597872</v>
      </c>
      <c r="I19" s="84">
        <v>261.84233807829185</v>
      </c>
      <c r="J19" s="84"/>
      <c r="K19" s="84" t="s">
        <v>118</v>
      </c>
      <c r="L19" s="84">
        <v>-12.782092526690391</v>
      </c>
      <c r="M19" s="84">
        <v>-57.57804982206406</v>
      </c>
      <c r="N19" s="84">
        <v>38.316960854092528</v>
      </c>
      <c r="O19" s="84" t="s">
        <v>118</v>
      </c>
      <c r="P19" s="84"/>
      <c r="Q19" s="84" t="s">
        <v>118</v>
      </c>
      <c r="R19" s="84" t="s">
        <v>118</v>
      </c>
      <c r="S19" s="84"/>
      <c r="T19" s="84">
        <v>-15.845690391459074</v>
      </c>
      <c r="U19" s="84">
        <v>-11.257622775800712</v>
      </c>
      <c r="V19" s="84">
        <v>19.261088967971531</v>
      </c>
      <c r="W19" s="84"/>
      <c r="X19" s="84">
        <v>-2.7704306049822067</v>
      </c>
      <c r="Y19" s="84" t="s">
        <v>118</v>
      </c>
      <c r="Z19" s="84" t="s">
        <v>118</v>
      </c>
      <c r="AA19" s="115"/>
      <c r="AB19" s="276">
        <v>6.8220441854819125</v>
      </c>
      <c r="AE19" s="117"/>
      <c r="AF19" s="117"/>
      <c r="AG19" s="117"/>
      <c r="AH19" s="117"/>
      <c r="AI19" s="278"/>
      <c r="AJ19" s="278"/>
      <c r="AK19" s="119"/>
      <c r="AL19" s="119"/>
      <c r="AM19" s="119"/>
      <c r="AN19" s="120"/>
      <c r="AO19" s="120"/>
      <c r="AP19" s="120"/>
      <c r="AQ19" s="120"/>
      <c r="AR19" s="121"/>
    </row>
    <row r="20" spans="1:44">
      <c r="A20" s="104"/>
      <c r="B20" s="105" t="s">
        <v>14</v>
      </c>
      <c r="C20" s="84">
        <v>309.37822330097083</v>
      </c>
      <c r="D20" s="84">
        <v>305.07260194174751</v>
      </c>
      <c r="E20" s="84">
        <v>228.50452427184464</v>
      </c>
      <c r="F20" s="84">
        <v>47.081902912621352</v>
      </c>
      <c r="G20" s="84">
        <v>29.486174757281553</v>
      </c>
      <c r="H20" s="84">
        <v>76.568077669902905</v>
      </c>
      <c r="I20" s="84">
        <v>259.36369902912617</v>
      </c>
      <c r="J20" s="84"/>
      <c r="K20" s="84" t="s">
        <v>118</v>
      </c>
      <c r="L20" s="84">
        <v>-4.3056213592233012</v>
      </c>
      <c r="M20" s="84">
        <v>-51.387524271844654</v>
      </c>
      <c r="N20" s="84">
        <v>28.099844660194172</v>
      </c>
      <c r="O20" s="84" t="s">
        <v>118</v>
      </c>
      <c r="P20" s="84"/>
      <c r="Q20" s="84" t="s">
        <v>118</v>
      </c>
      <c r="R20" s="84" t="s">
        <v>118</v>
      </c>
      <c r="S20" s="84"/>
      <c r="T20" s="84">
        <v>-1.7729029126213591</v>
      </c>
      <c r="U20" s="84">
        <v>8.7312135922330079</v>
      </c>
      <c r="V20" s="84">
        <v>17.915650485436892</v>
      </c>
      <c r="W20" s="84"/>
      <c r="X20" s="84">
        <v>-14.769747572815534</v>
      </c>
      <c r="Y20" s="84" t="s">
        <v>118</v>
      </c>
      <c r="Z20" s="84" t="s">
        <v>118</v>
      </c>
      <c r="AA20" s="115"/>
      <c r="AB20" s="276">
        <v>7.5018208302986169</v>
      </c>
      <c r="AE20" s="117"/>
      <c r="AF20" s="117"/>
      <c r="AG20" s="117"/>
      <c r="AH20" s="117"/>
      <c r="AI20" s="118"/>
      <c r="AJ20" s="118"/>
      <c r="AK20" s="119"/>
      <c r="AL20" s="119"/>
      <c r="AM20" s="119"/>
      <c r="AN20" s="120"/>
      <c r="AO20" s="120"/>
      <c r="AP20" s="120"/>
      <c r="AQ20" s="120"/>
      <c r="AR20" s="121"/>
    </row>
    <row r="21" spans="1:44">
      <c r="A21" s="104"/>
      <c r="B21" s="105" t="s">
        <v>15</v>
      </c>
      <c r="C21" s="84">
        <v>308.52798795180723</v>
      </c>
      <c r="D21" s="84">
        <v>316.39378915662655</v>
      </c>
      <c r="E21" s="84">
        <v>242.95896686746991</v>
      </c>
      <c r="F21" s="84">
        <v>41.959210843373498</v>
      </c>
      <c r="G21" s="84">
        <v>31.475611445783137</v>
      </c>
      <c r="H21" s="84">
        <v>73.434822289156628</v>
      </c>
      <c r="I21" s="84">
        <v>256.91642168674701</v>
      </c>
      <c r="J21" s="84"/>
      <c r="K21" s="84" t="s">
        <v>118</v>
      </c>
      <c r="L21" s="84">
        <v>7.8658012048192782</v>
      </c>
      <c r="M21" s="84">
        <v>-34.09340963855422</v>
      </c>
      <c r="N21" s="84">
        <v>15.830855421686749</v>
      </c>
      <c r="O21" s="84" t="s">
        <v>118</v>
      </c>
      <c r="P21" s="84"/>
      <c r="Q21" s="84" t="s">
        <v>118</v>
      </c>
      <c r="R21" s="84" t="s">
        <v>118</v>
      </c>
      <c r="S21" s="84"/>
      <c r="T21" s="84">
        <v>6.0544337349397601</v>
      </c>
      <c r="U21" s="84">
        <v>10.545632530120482</v>
      </c>
      <c r="V21" s="84">
        <v>19.155831325301207</v>
      </c>
      <c r="W21" s="84"/>
      <c r="X21" s="84">
        <v>-5.0494969879518079</v>
      </c>
      <c r="Y21" s="84" t="s">
        <v>118</v>
      </c>
      <c r="Z21" s="84" t="s">
        <v>118</v>
      </c>
      <c r="AA21" s="115"/>
      <c r="AB21" s="276">
        <v>8.0602087885409066</v>
      </c>
      <c r="AE21" s="117"/>
      <c r="AF21" s="117"/>
      <c r="AG21" s="117"/>
      <c r="AH21" s="117"/>
      <c r="AI21" s="118"/>
      <c r="AJ21" s="118"/>
      <c r="AK21" s="119"/>
      <c r="AL21" s="119"/>
      <c r="AM21" s="119"/>
      <c r="AN21" s="120"/>
      <c r="AO21" s="120"/>
      <c r="AP21" s="120"/>
      <c r="AQ21" s="120"/>
      <c r="AR21" s="121"/>
    </row>
    <row r="22" spans="1:44">
      <c r="A22" s="104"/>
      <c r="B22" s="105" t="s">
        <v>16</v>
      </c>
      <c r="C22" s="84">
        <v>304.50851666666671</v>
      </c>
      <c r="D22" s="84">
        <v>326.39642500000002</v>
      </c>
      <c r="E22" s="84">
        <v>253.15831666666671</v>
      </c>
      <c r="F22" s="84">
        <v>40.549266666666675</v>
      </c>
      <c r="G22" s="84">
        <v>32.688841666666676</v>
      </c>
      <c r="H22" s="84">
        <v>73.238108333333344</v>
      </c>
      <c r="I22" s="84">
        <v>252.32307500000002</v>
      </c>
      <c r="J22" s="84"/>
      <c r="K22" s="84" t="s">
        <v>118</v>
      </c>
      <c r="L22" s="84">
        <v>21.887908333333336</v>
      </c>
      <c r="M22" s="84">
        <v>-18.661358333333336</v>
      </c>
      <c r="N22" s="84">
        <v>1.2585833333333334</v>
      </c>
      <c r="O22" s="84" t="s">
        <v>118</v>
      </c>
      <c r="P22" s="84"/>
      <c r="Q22" s="84" t="s">
        <v>118</v>
      </c>
      <c r="R22" s="84" t="s">
        <v>118</v>
      </c>
      <c r="S22" s="84"/>
      <c r="T22" s="84">
        <v>21.8307</v>
      </c>
      <c r="U22" s="84">
        <v>28.02064166666667</v>
      </c>
      <c r="V22" s="84">
        <v>19.748316666666668</v>
      </c>
      <c r="W22" s="84"/>
      <c r="X22" s="84">
        <v>16.624741666666669</v>
      </c>
      <c r="Y22" s="84" t="s">
        <v>118</v>
      </c>
      <c r="Z22" s="84" t="s">
        <v>118</v>
      </c>
      <c r="AA22" s="115"/>
      <c r="AB22" s="276">
        <v>8.7399854333576101</v>
      </c>
      <c r="AE22" s="117"/>
      <c r="AF22" s="117"/>
      <c r="AG22" s="117"/>
      <c r="AH22" s="117"/>
      <c r="AI22" s="118"/>
      <c r="AJ22" s="118"/>
      <c r="AK22" s="119"/>
      <c r="AL22" s="119"/>
      <c r="AM22" s="119"/>
      <c r="AN22" s="120"/>
      <c r="AO22" s="120"/>
      <c r="AP22" s="120"/>
      <c r="AQ22" s="120"/>
      <c r="AR22" s="121"/>
    </row>
    <row r="23" spans="1:44">
      <c r="A23" s="104"/>
      <c r="B23" s="105" t="s">
        <v>17</v>
      </c>
      <c r="C23" s="84">
        <v>314.24624619289335</v>
      </c>
      <c r="D23" s="84">
        <v>349.61319289340099</v>
      </c>
      <c r="E23" s="84">
        <v>269.39723604060907</v>
      </c>
      <c r="F23" s="84">
        <v>44.535380710659886</v>
      </c>
      <c r="G23" s="84">
        <v>35.680576142131969</v>
      </c>
      <c r="H23" s="84">
        <v>80.215956852791876</v>
      </c>
      <c r="I23" s="84">
        <v>258.09612182741108</v>
      </c>
      <c r="J23" s="84"/>
      <c r="K23" s="84" t="s">
        <v>118</v>
      </c>
      <c r="L23" s="84">
        <v>35.366946700507604</v>
      </c>
      <c r="M23" s="84">
        <v>-9.1684340101522839</v>
      </c>
      <c r="N23" s="84">
        <v>-9.1057081218274085</v>
      </c>
      <c r="O23" s="84" t="s">
        <v>118</v>
      </c>
      <c r="P23" s="84"/>
      <c r="Q23" s="84" t="s">
        <v>118</v>
      </c>
      <c r="R23" s="84" t="s">
        <v>118</v>
      </c>
      <c r="S23" s="84"/>
      <c r="T23" s="84">
        <v>22.319961928934003</v>
      </c>
      <c r="U23" s="84">
        <v>45.695809644670049</v>
      </c>
      <c r="V23" s="84">
        <v>21.08635279187817</v>
      </c>
      <c r="W23" s="84"/>
      <c r="X23" s="84">
        <v>31.718390862944158</v>
      </c>
      <c r="Y23" s="84" t="s">
        <v>118</v>
      </c>
      <c r="Z23" s="84" t="s">
        <v>118</v>
      </c>
      <c r="AA23" s="115"/>
      <c r="AB23" s="276">
        <v>9.5654285020636092</v>
      </c>
      <c r="AE23" s="117"/>
      <c r="AF23" s="117"/>
      <c r="AG23" s="117"/>
      <c r="AH23" s="117"/>
      <c r="AI23" s="118"/>
      <c r="AJ23" s="118"/>
      <c r="AK23" s="119"/>
      <c r="AL23" s="119"/>
      <c r="AM23" s="119"/>
      <c r="AN23" s="120"/>
      <c r="AO23" s="120"/>
      <c r="AP23" s="120"/>
      <c r="AQ23" s="120"/>
      <c r="AR23" s="121"/>
    </row>
    <row r="24" spans="1:44">
      <c r="B24" s="105" t="s">
        <v>18</v>
      </c>
      <c r="C24" s="84">
        <v>334.02297457627117</v>
      </c>
      <c r="D24" s="84">
        <v>382.82265254237291</v>
      </c>
      <c r="E24" s="84">
        <v>297.68501694915255</v>
      </c>
      <c r="F24" s="84">
        <v>47.586667372881351</v>
      </c>
      <c r="G24" s="84">
        <v>37.55096822033898</v>
      </c>
      <c r="H24" s="84">
        <v>85.137635593220338</v>
      </c>
      <c r="I24" s="84">
        <v>278.39902118644068</v>
      </c>
      <c r="J24" s="84"/>
      <c r="K24" s="84" t="s">
        <v>118</v>
      </c>
      <c r="L24" s="84">
        <v>48.79967796610169</v>
      </c>
      <c r="M24" s="84">
        <v>1.213010593220339</v>
      </c>
      <c r="N24" s="84">
        <v>-19.678697033898302</v>
      </c>
      <c r="O24" s="84" t="s">
        <v>118</v>
      </c>
      <c r="P24" s="84"/>
      <c r="Q24" s="84" t="s">
        <v>118</v>
      </c>
      <c r="R24" s="84">
        <v>454.66080508474579</v>
      </c>
      <c r="S24" s="84"/>
      <c r="T24" s="84">
        <v>44.453783898305083</v>
      </c>
      <c r="U24" s="84">
        <v>69.700112288135585</v>
      </c>
      <c r="V24" s="84">
        <v>20.699720338983049</v>
      </c>
      <c r="W24" s="84"/>
      <c r="X24" s="84">
        <v>29.417688559322031</v>
      </c>
      <c r="Y24" s="84" t="s">
        <v>118</v>
      </c>
      <c r="Z24" s="84">
        <v>468.36171610169492</v>
      </c>
      <c r="AA24" s="115"/>
      <c r="AB24" s="276">
        <v>11.459092012624424</v>
      </c>
      <c r="AE24" s="117"/>
      <c r="AF24" s="117"/>
      <c r="AG24" s="117"/>
      <c r="AH24" s="117"/>
      <c r="AI24" s="118"/>
      <c r="AJ24" s="118"/>
      <c r="AK24" s="119"/>
      <c r="AL24" s="119"/>
      <c r="AM24" s="119"/>
      <c r="AN24" s="120"/>
      <c r="AO24" s="120"/>
      <c r="AP24" s="120"/>
      <c r="AQ24" s="120"/>
      <c r="AR24" s="121"/>
    </row>
    <row r="25" spans="1:44">
      <c r="B25" s="105" t="s">
        <v>19</v>
      </c>
      <c r="C25" s="84">
        <v>339.95433219761497</v>
      </c>
      <c r="D25" s="84">
        <v>393.64167291311747</v>
      </c>
      <c r="E25" s="84">
        <v>307.94261499148206</v>
      </c>
      <c r="F25" s="84">
        <v>47.400076660988063</v>
      </c>
      <c r="G25" s="84">
        <v>38.298981260647359</v>
      </c>
      <c r="H25" s="84">
        <v>85.699057921635415</v>
      </c>
      <c r="I25" s="84">
        <v>282.82864395229979</v>
      </c>
      <c r="J25" s="84"/>
      <c r="K25" s="84">
        <v>4.1078074465760546</v>
      </c>
      <c r="L25" s="84">
        <v>53.68734071550255</v>
      </c>
      <c r="M25" s="84">
        <v>6.2872640545144796</v>
      </c>
      <c r="N25" s="84">
        <v>-25.415703577512772</v>
      </c>
      <c r="O25" s="84">
        <v>-23.236246969574349</v>
      </c>
      <c r="P25" s="84"/>
      <c r="Q25" s="84">
        <v>51.507884107564131</v>
      </c>
      <c r="R25" s="84">
        <v>454.00221465076658</v>
      </c>
      <c r="S25" s="84"/>
      <c r="T25" s="84">
        <v>61.420114139693347</v>
      </c>
      <c r="U25" s="84">
        <v>72.142144804088588</v>
      </c>
      <c r="V25" s="84">
        <v>21.815964224872229</v>
      </c>
      <c r="W25" s="84"/>
      <c r="X25" s="84">
        <v>35.716712095400332</v>
      </c>
      <c r="Y25" s="84">
        <v>33.537255487461906</v>
      </c>
      <c r="Z25" s="84">
        <v>460.58419420783645</v>
      </c>
      <c r="AA25" s="115"/>
      <c r="AB25" s="276">
        <v>14.251031803835884</v>
      </c>
      <c r="AE25" s="117"/>
      <c r="AF25" s="117"/>
      <c r="AG25" s="117"/>
      <c r="AH25" s="117"/>
      <c r="AI25" s="118"/>
      <c r="AJ25" s="118"/>
      <c r="AK25" s="119"/>
      <c r="AL25" s="119"/>
      <c r="AM25" s="119"/>
      <c r="AN25" s="120"/>
      <c r="AO25" s="120"/>
      <c r="AP25" s="120"/>
      <c r="AQ25" s="120"/>
      <c r="AR25" s="121"/>
    </row>
    <row r="26" spans="1:44">
      <c r="B26" s="105" t="s">
        <v>20</v>
      </c>
      <c r="C26" s="84">
        <v>351.00027761194031</v>
      </c>
      <c r="D26" s="84">
        <v>394.05919701492536</v>
      </c>
      <c r="E26" s="84">
        <v>314.96210149253733</v>
      </c>
      <c r="F26" s="84">
        <v>39.54854776119403</v>
      </c>
      <c r="G26" s="84">
        <v>39.54854776119403</v>
      </c>
      <c r="H26" s="84">
        <v>79.097095522388059</v>
      </c>
      <c r="I26" s="84">
        <v>286.13524925373139</v>
      </c>
      <c r="J26" s="84"/>
      <c r="K26" s="84">
        <v>-2.2534629549698</v>
      </c>
      <c r="L26" s="84">
        <v>43.058919402985076</v>
      </c>
      <c r="M26" s="84">
        <v>3.5103716417910449</v>
      </c>
      <c r="N26" s="84">
        <v>-11.416392537313433</v>
      </c>
      <c r="O26" s="84">
        <v>-5.6525579405525894</v>
      </c>
      <c r="P26" s="84"/>
      <c r="Q26" s="84">
        <v>37.295084806224224</v>
      </c>
      <c r="R26" s="84">
        <v>452.47522388059701</v>
      </c>
      <c r="S26" s="84"/>
      <c r="T26" s="84">
        <v>35.896777611940301</v>
      </c>
      <c r="U26" s="84">
        <v>50.694438805970151</v>
      </c>
      <c r="V26" s="84">
        <v>25.076717910447758</v>
      </c>
      <c r="W26" s="84"/>
      <c r="X26" s="84">
        <v>31.599492537313434</v>
      </c>
      <c r="Y26" s="84">
        <v>25.835657940552593</v>
      </c>
      <c r="Z26" s="84">
        <v>467.17452089552245</v>
      </c>
      <c r="AA26" s="115"/>
      <c r="AB26" s="276">
        <v>16.266084000971109</v>
      </c>
      <c r="AE26" s="117"/>
      <c r="AF26" s="117"/>
      <c r="AG26" s="117"/>
      <c r="AH26" s="117"/>
      <c r="AI26" s="118"/>
      <c r="AJ26" s="118"/>
      <c r="AK26" s="119"/>
      <c r="AL26" s="119"/>
      <c r="AM26" s="119"/>
      <c r="AN26" s="120"/>
      <c r="AO26" s="120"/>
      <c r="AP26" s="120"/>
      <c r="AQ26" s="120"/>
      <c r="AR26" s="121"/>
    </row>
    <row r="27" spans="1:44">
      <c r="B27" s="105" t="s">
        <v>21</v>
      </c>
      <c r="C27" s="84">
        <v>345.021729303548</v>
      </c>
      <c r="D27" s="84">
        <v>379.79236793692519</v>
      </c>
      <c r="E27" s="84">
        <v>311.44186596583444</v>
      </c>
      <c r="F27" s="84">
        <v>28.405403416557167</v>
      </c>
      <c r="G27" s="84">
        <v>39.945098554533516</v>
      </c>
      <c r="H27" s="84">
        <v>68.350501971090679</v>
      </c>
      <c r="I27" s="84">
        <v>284.24888830486202</v>
      </c>
      <c r="J27" s="84"/>
      <c r="K27" s="84">
        <v>3.1410416592283696</v>
      </c>
      <c r="L27" s="84">
        <v>34.770638633377146</v>
      </c>
      <c r="M27" s="84">
        <v>6.3652352168199737</v>
      </c>
      <c r="N27" s="84">
        <v>-2.9011616294349545</v>
      </c>
      <c r="O27" s="84">
        <v>0.32303192815665055</v>
      </c>
      <c r="P27" s="84"/>
      <c r="Q27" s="84">
        <v>31.546445075785538</v>
      </c>
      <c r="R27" s="84">
        <v>430.30289093298296</v>
      </c>
      <c r="S27" s="84"/>
      <c r="T27" s="84">
        <v>25.320212877792379</v>
      </c>
      <c r="U27" s="84">
        <v>30.137440210249672</v>
      </c>
      <c r="V27" s="84">
        <v>26.559701708278581</v>
      </c>
      <c r="W27" s="84"/>
      <c r="X27" s="84">
        <v>28.952077529566367</v>
      </c>
      <c r="Y27" s="84">
        <v>25.727883971974762</v>
      </c>
      <c r="Z27" s="84">
        <v>467.41719185282528</v>
      </c>
      <c r="AA27" s="115"/>
      <c r="AB27" s="276">
        <v>18.475358096625392</v>
      </c>
      <c r="AE27" s="117"/>
      <c r="AF27" s="117"/>
      <c r="AG27" s="117"/>
      <c r="AH27" s="117"/>
      <c r="AI27" s="118"/>
      <c r="AJ27" s="118"/>
      <c r="AK27" s="119"/>
      <c r="AL27" s="119"/>
      <c r="AM27" s="119"/>
      <c r="AN27" s="120"/>
      <c r="AO27" s="120"/>
      <c r="AP27" s="120"/>
      <c r="AQ27" s="120"/>
      <c r="AR27" s="121"/>
    </row>
    <row r="28" spans="1:44">
      <c r="B28" s="105" t="s">
        <v>22</v>
      </c>
      <c r="C28" s="84">
        <v>345.36866706021254</v>
      </c>
      <c r="D28" s="84">
        <v>387.60422195985831</v>
      </c>
      <c r="E28" s="84">
        <v>321.47652184179458</v>
      </c>
      <c r="F28" s="84">
        <v>25.326743801652896</v>
      </c>
      <c r="G28" s="84">
        <v>40.800956316410868</v>
      </c>
      <c r="H28" s="84">
        <v>66.127700118063771</v>
      </c>
      <c r="I28" s="84">
        <v>284.15750649350656</v>
      </c>
      <c r="J28" s="84"/>
      <c r="K28" s="84">
        <v>23.327341928686806</v>
      </c>
      <c r="L28" s="84">
        <v>42.23555489964582</v>
      </c>
      <c r="M28" s="84">
        <v>16.908811097992917</v>
      </c>
      <c r="N28" s="84">
        <v>-9.8573943329397888</v>
      </c>
      <c r="O28" s="84">
        <v>-16.27592516363368</v>
      </c>
      <c r="P28" s="84"/>
      <c r="Q28" s="84">
        <v>48.654085730339695</v>
      </c>
      <c r="R28" s="84">
        <v>430.86587957497045</v>
      </c>
      <c r="S28" s="84"/>
      <c r="T28" s="84">
        <v>37.712922077922087</v>
      </c>
      <c r="U28" s="84">
        <v>43.908442739079106</v>
      </c>
      <c r="V28" s="84">
        <v>28.477997638724911</v>
      </c>
      <c r="W28" s="84"/>
      <c r="X28" s="84">
        <v>35.208453364817004</v>
      </c>
      <c r="Y28" s="84">
        <v>41.626984195510907</v>
      </c>
      <c r="Z28" s="84">
        <v>470.40730696576151</v>
      </c>
      <c r="AA28" s="115"/>
      <c r="AB28" s="276">
        <v>20.563243505705266</v>
      </c>
      <c r="AE28" s="117"/>
      <c r="AF28" s="117"/>
      <c r="AG28" s="117"/>
      <c r="AH28" s="117"/>
      <c r="AI28" s="118"/>
      <c r="AJ28" s="118"/>
      <c r="AK28" s="119"/>
      <c r="AL28" s="119"/>
      <c r="AM28" s="119"/>
      <c r="AN28" s="120"/>
      <c r="AO28" s="120"/>
      <c r="AP28" s="120"/>
      <c r="AQ28" s="120"/>
      <c r="AR28" s="121"/>
    </row>
    <row r="29" spans="1:44">
      <c r="B29" s="105" t="s">
        <v>23</v>
      </c>
      <c r="C29" s="84">
        <v>361.08235757575756</v>
      </c>
      <c r="D29" s="84">
        <v>396.63889696969693</v>
      </c>
      <c r="E29" s="84">
        <v>331.18424242424237</v>
      </c>
      <c r="F29" s="84">
        <v>23.994215151515149</v>
      </c>
      <c r="G29" s="84">
        <v>41.460439393939389</v>
      </c>
      <c r="H29" s="84">
        <v>65.454654545454531</v>
      </c>
      <c r="I29" s="84">
        <v>301.82284545454542</v>
      </c>
      <c r="J29" s="84"/>
      <c r="K29" s="84">
        <v>14.080551531795956</v>
      </c>
      <c r="L29" s="84">
        <v>35.556539393939381</v>
      </c>
      <c r="M29" s="84">
        <v>11.562324242424241</v>
      </c>
      <c r="N29" s="84">
        <v>-0.67401818181818174</v>
      </c>
      <c r="O29" s="84">
        <v>-3.1922454711898944</v>
      </c>
      <c r="P29" s="84"/>
      <c r="Q29" s="84">
        <v>38.074766683311104</v>
      </c>
      <c r="R29" s="84">
        <v>408.57151515151509</v>
      </c>
      <c r="S29" s="84"/>
      <c r="T29" s="84">
        <v>33.551127272727271</v>
      </c>
      <c r="U29" s="84">
        <v>40.453572727272721</v>
      </c>
      <c r="V29" s="84">
        <v>31.566518181818175</v>
      </c>
      <c r="W29" s="84"/>
      <c r="X29" s="84">
        <v>25.263199999999998</v>
      </c>
      <c r="Y29" s="84">
        <v>27.781427289371713</v>
      </c>
      <c r="Z29" s="84">
        <v>447.26099090909088</v>
      </c>
      <c r="AA29" s="115"/>
      <c r="AB29" s="276">
        <v>24.034959941733433</v>
      </c>
      <c r="AE29" s="117"/>
      <c r="AF29" s="117"/>
      <c r="AG29" s="117"/>
      <c r="AH29" s="117"/>
      <c r="AI29" s="118"/>
      <c r="AJ29" s="118"/>
      <c r="AK29" s="119"/>
      <c r="AL29" s="119"/>
      <c r="AM29" s="119"/>
      <c r="AN29" s="120"/>
      <c r="AO29" s="120"/>
      <c r="AP29" s="120"/>
      <c r="AQ29" s="120"/>
      <c r="AR29" s="121"/>
    </row>
    <row r="30" spans="1:44">
      <c r="B30" s="105" t="s">
        <v>24</v>
      </c>
      <c r="C30" s="84">
        <v>360.21702203389833</v>
      </c>
      <c r="D30" s="84">
        <v>400.48897372881356</v>
      </c>
      <c r="E30" s="84">
        <v>338.05819830508477</v>
      </c>
      <c r="F30" s="84">
        <v>20.273857627118645</v>
      </c>
      <c r="G30" s="84">
        <v>42.156917796610173</v>
      </c>
      <c r="H30" s="84">
        <v>62.430775423728825</v>
      </c>
      <c r="I30" s="84">
        <v>299.8771627118644</v>
      </c>
      <c r="J30" s="84"/>
      <c r="K30" s="84">
        <v>6.6788434951992768</v>
      </c>
      <c r="L30" s="84">
        <v>40.271951694915259</v>
      </c>
      <c r="M30" s="84">
        <v>19.998094067796611</v>
      </c>
      <c r="N30" s="84">
        <v>-5.1976194915254244</v>
      </c>
      <c r="O30" s="84">
        <v>8.1216310810719143</v>
      </c>
      <c r="P30" s="84"/>
      <c r="Q30" s="84">
        <v>26.952701122317919</v>
      </c>
      <c r="R30" s="84">
        <v>397.23915254237289</v>
      </c>
      <c r="S30" s="84"/>
      <c r="T30" s="84">
        <v>43.623002542372888</v>
      </c>
      <c r="U30" s="84">
        <v>42.820146610169488</v>
      </c>
      <c r="V30" s="84">
        <v>31.98508220338983</v>
      </c>
      <c r="W30" s="84"/>
      <c r="X30" s="84">
        <v>31.252039830508476</v>
      </c>
      <c r="Y30" s="84">
        <v>17.932789257911139</v>
      </c>
      <c r="Z30" s="84">
        <v>440.60035423728812</v>
      </c>
      <c r="AA30" s="115"/>
      <c r="AB30" s="276">
        <v>28.647730031561057</v>
      </c>
      <c r="AE30" s="117"/>
      <c r="AF30" s="117"/>
      <c r="AG30" s="117"/>
      <c r="AH30" s="117"/>
      <c r="AI30" s="118"/>
      <c r="AJ30" s="118"/>
      <c r="AK30" s="119"/>
      <c r="AL30" s="119"/>
      <c r="AM30" s="119"/>
      <c r="AN30" s="120"/>
      <c r="AO30" s="120"/>
      <c r="AP30" s="120"/>
      <c r="AQ30" s="120"/>
      <c r="AR30" s="121"/>
    </row>
    <row r="31" spans="1:44">
      <c r="B31" s="105" t="s">
        <v>25</v>
      </c>
      <c r="C31" s="84">
        <v>386.1522985418265</v>
      </c>
      <c r="D31" s="84">
        <v>405.11613660782803</v>
      </c>
      <c r="E31" s="84">
        <v>350.32047582501912</v>
      </c>
      <c r="F31" s="84">
        <v>13.071423637759017</v>
      </c>
      <c r="G31" s="84">
        <v>41.724237145049884</v>
      </c>
      <c r="H31" s="84">
        <v>54.795660782808895</v>
      </c>
      <c r="I31" s="84">
        <v>320.79518035303141</v>
      </c>
      <c r="J31" s="84"/>
      <c r="K31" s="84">
        <v>-14.302899491175786</v>
      </c>
      <c r="L31" s="84">
        <v>18.963838066001532</v>
      </c>
      <c r="M31" s="84">
        <v>5.8924144282425175</v>
      </c>
      <c r="N31" s="84">
        <v>18.164062931696083</v>
      </c>
      <c r="O31" s="84">
        <v>38.359376851114391</v>
      </c>
      <c r="P31" s="84"/>
      <c r="Q31" s="84">
        <v>-1.2314758534167682</v>
      </c>
      <c r="R31" s="84">
        <v>395.77805065234071</v>
      </c>
      <c r="S31" s="84"/>
      <c r="T31" s="84">
        <v>24.135506523407518</v>
      </c>
      <c r="U31" s="84">
        <v>27.41363622409823</v>
      </c>
      <c r="V31" s="84">
        <v>35.506222563315418</v>
      </c>
      <c r="W31" s="84"/>
      <c r="X31" s="84">
        <v>26.294583269378354</v>
      </c>
      <c r="Y31" s="84">
        <v>6.0992693499600525</v>
      </c>
      <c r="Z31" s="84">
        <v>422.48358557175737</v>
      </c>
      <c r="AA31" s="115"/>
      <c r="AB31" s="276">
        <v>31.63389172129158</v>
      </c>
      <c r="AE31" s="117"/>
      <c r="AF31" s="117"/>
      <c r="AG31" s="117"/>
      <c r="AH31" s="117"/>
      <c r="AI31" s="118"/>
      <c r="AJ31" s="118"/>
      <c r="AK31" s="119"/>
      <c r="AL31" s="119"/>
      <c r="AM31" s="119"/>
      <c r="AN31" s="120"/>
      <c r="AO31" s="120"/>
      <c r="AP31" s="120"/>
      <c r="AQ31" s="120"/>
      <c r="AR31" s="121"/>
    </row>
    <row r="32" spans="1:44">
      <c r="B32" s="105" t="s">
        <v>26</v>
      </c>
      <c r="C32" s="84">
        <v>391.83790850607579</v>
      </c>
      <c r="D32" s="84">
        <v>416.98765689778401</v>
      </c>
      <c r="E32" s="84">
        <v>358.14690278770547</v>
      </c>
      <c r="F32" s="84">
        <v>18.04822730521801</v>
      </c>
      <c r="G32" s="84">
        <v>40.792526804860614</v>
      </c>
      <c r="H32" s="84">
        <v>58.84075411007862</v>
      </c>
      <c r="I32" s="84">
        <v>325.10657541100784</v>
      </c>
      <c r="J32" s="84"/>
      <c r="K32" s="84">
        <v>-12.044024930914709</v>
      </c>
      <c r="L32" s="84">
        <v>25.149748391708361</v>
      </c>
      <c r="M32" s="84">
        <v>7.1015210864903491</v>
      </c>
      <c r="N32" s="84">
        <v>9.9103316654753382</v>
      </c>
      <c r="O32" s="84">
        <v>29.0558776828804</v>
      </c>
      <c r="P32" s="84"/>
      <c r="Q32" s="84">
        <v>6.0042023743033006</v>
      </c>
      <c r="R32" s="84">
        <v>390.11258041458177</v>
      </c>
      <c r="S32" s="84"/>
      <c r="T32" s="84">
        <v>37.74228806290207</v>
      </c>
      <c r="U32" s="84">
        <v>26.492324517512504</v>
      </c>
      <c r="V32" s="84">
        <v>35.587100071479618</v>
      </c>
      <c r="W32" s="84"/>
      <c r="X32" s="84">
        <v>25.629660471765543</v>
      </c>
      <c r="Y32" s="84">
        <v>6.4841144543604861</v>
      </c>
      <c r="Z32" s="84">
        <v>420.70035096497492</v>
      </c>
      <c r="AA32" s="115"/>
      <c r="AB32" s="276">
        <v>33.964554503520276</v>
      </c>
      <c r="AE32" s="117"/>
      <c r="AF32" s="117"/>
      <c r="AG32" s="117"/>
      <c r="AH32" s="117"/>
      <c r="AI32" s="118"/>
      <c r="AJ32" s="118"/>
      <c r="AK32" s="119"/>
      <c r="AL32" s="119"/>
      <c r="AM32" s="119"/>
      <c r="AN32" s="120"/>
      <c r="AO32" s="120"/>
      <c r="AP32" s="120"/>
      <c r="AQ32" s="120"/>
      <c r="AR32" s="121"/>
    </row>
    <row r="33" spans="2:44">
      <c r="B33" s="105" t="s">
        <v>27</v>
      </c>
      <c r="C33" s="84">
        <v>397.60002249488753</v>
      </c>
      <c r="D33" s="84">
        <v>430.73733537832311</v>
      </c>
      <c r="E33" s="84">
        <v>368.58451738241314</v>
      </c>
      <c r="F33" s="84">
        <v>21.294134969325153</v>
      </c>
      <c r="G33" s="84">
        <v>40.85868302658487</v>
      </c>
      <c r="H33" s="84">
        <v>62.152817995910027</v>
      </c>
      <c r="I33" s="84">
        <v>332.18738241308796</v>
      </c>
      <c r="J33" s="84"/>
      <c r="K33" s="84">
        <v>-1.0678010717001882</v>
      </c>
      <c r="L33" s="84">
        <v>33.137312883435584</v>
      </c>
      <c r="M33" s="84">
        <v>11.843177914110429</v>
      </c>
      <c r="N33" s="84">
        <v>1.6313149284253579</v>
      </c>
      <c r="O33" s="84">
        <v>14.542293914235973</v>
      </c>
      <c r="P33" s="84"/>
      <c r="Q33" s="84">
        <v>20.226333897624965</v>
      </c>
      <c r="R33" s="84">
        <v>403.19591002044996</v>
      </c>
      <c r="S33" s="84"/>
      <c r="T33" s="84">
        <v>34.501889570552152</v>
      </c>
      <c r="U33" s="84">
        <v>27.502116564417179</v>
      </c>
      <c r="V33" s="84">
        <v>37.132770961145198</v>
      </c>
      <c r="W33" s="84"/>
      <c r="X33" s="84">
        <v>33.019386503067487</v>
      </c>
      <c r="Y33" s="84">
        <v>20.108407517256872</v>
      </c>
      <c r="Z33" s="84">
        <v>435.62004907975461</v>
      </c>
      <c r="AA33" s="115"/>
      <c r="AB33" s="276">
        <v>35.615440640932263</v>
      </c>
      <c r="AE33" s="117"/>
      <c r="AF33" s="117"/>
      <c r="AG33" s="117"/>
      <c r="AH33" s="117"/>
      <c r="AI33" s="118"/>
      <c r="AJ33" s="118"/>
      <c r="AK33" s="119"/>
      <c r="AL33" s="119"/>
      <c r="AM33" s="119"/>
      <c r="AN33" s="120"/>
      <c r="AO33" s="120"/>
      <c r="AP33" s="120"/>
      <c r="AQ33" s="120"/>
      <c r="AR33" s="121"/>
    </row>
    <row r="34" spans="2:44">
      <c r="B34" s="105" t="s">
        <v>28</v>
      </c>
      <c r="C34" s="84">
        <v>402.90148741123301</v>
      </c>
      <c r="D34" s="84">
        <v>436.23374370561646</v>
      </c>
      <c r="E34" s="84">
        <v>377.51738540994182</v>
      </c>
      <c r="F34" s="84">
        <v>19.456890251775338</v>
      </c>
      <c r="G34" s="84">
        <v>39.259468043899282</v>
      </c>
      <c r="H34" s="84">
        <v>58.716358295674617</v>
      </c>
      <c r="I34" s="84">
        <v>345.01477921239507</v>
      </c>
      <c r="J34" s="84"/>
      <c r="K34" s="84">
        <v>8.9284954858824683</v>
      </c>
      <c r="L34" s="84">
        <v>33.33225629438347</v>
      </c>
      <c r="M34" s="84">
        <v>13.875366042608134</v>
      </c>
      <c r="N34" s="84">
        <v>3.7759715945771459</v>
      </c>
      <c r="O34" s="84">
        <v>8.7228421513028085</v>
      </c>
      <c r="P34" s="84"/>
      <c r="Q34" s="84">
        <v>28.385385737657803</v>
      </c>
      <c r="R34" s="84">
        <v>417.48418334409291</v>
      </c>
      <c r="S34" s="84"/>
      <c r="T34" s="84">
        <v>27.319952227243377</v>
      </c>
      <c r="U34" s="84">
        <v>27.280065203357001</v>
      </c>
      <c r="V34" s="84">
        <v>39.142466107165916</v>
      </c>
      <c r="W34" s="84"/>
      <c r="X34" s="84">
        <v>29.402054874112327</v>
      </c>
      <c r="Y34" s="84">
        <v>24.45518431738666</v>
      </c>
      <c r="Z34" s="84">
        <v>442.69810071013558</v>
      </c>
      <c r="AA34" s="115"/>
      <c r="AB34" s="276">
        <v>37.606215100752614</v>
      </c>
      <c r="AE34" s="117"/>
      <c r="AF34" s="117"/>
      <c r="AG34" s="117"/>
      <c r="AH34" s="117"/>
      <c r="AI34" s="118"/>
      <c r="AJ34" s="118"/>
      <c r="AK34" s="119"/>
      <c r="AL34" s="119"/>
      <c r="AM34" s="119"/>
      <c r="AN34" s="120"/>
      <c r="AO34" s="120"/>
      <c r="AP34" s="120"/>
      <c r="AQ34" s="120"/>
      <c r="AR34" s="121"/>
    </row>
    <row r="35" spans="2:44">
      <c r="B35" s="105" t="s">
        <v>29</v>
      </c>
      <c r="C35" s="84">
        <v>408.44316198044004</v>
      </c>
      <c r="D35" s="84">
        <v>431.1883001222493</v>
      </c>
      <c r="E35" s="84">
        <v>379.02604951100238</v>
      </c>
      <c r="F35" s="84">
        <v>15.985043398533005</v>
      </c>
      <c r="G35" s="84">
        <v>36.177207212713931</v>
      </c>
      <c r="H35" s="84">
        <v>52.16225061124694</v>
      </c>
      <c r="I35" s="84">
        <v>348.89893826405864</v>
      </c>
      <c r="J35" s="84"/>
      <c r="K35" s="84">
        <v>6.5832792297238321</v>
      </c>
      <c r="L35" s="84">
        <v>22.745138141809289</v>
      </c>
      <c r="M35" s="84">
        <v>6.7600947432762837</v>
      </c>
      <c r="N35" s="84">
        <v>13.97589792176039</v>
      </c>
      <c r="O35" s="84">
        <v>14.152713435312837</v>
      </c>
      <c r="P35" s="84"/>
      <c r="Q35" s="84">
        <v>22.568322628256837</v>
      </c>
      <c r="R35" s="84">
        <v>409.13050122249388</v>
      </c>
      <c r="S35" s="84"/>
      <c r="T35" s="84">
        <v>27.98200855745721</v>
      </c>
      <c r="U35" s="84">
        <v>14.449230440097798</v>
      </c>
      <c r="V35" s="84">
        <v>41.796772004889974</v>
      </c>
      <c r="W35" s="84"/>
      <c r="X35" s="84">
        <v>24.293539731051339</v>
      </c>
      <c r="Y35" s="84">
        <v>24.116724217498891</v>
      </c>
      <c r="Z35" s="84">
        <v>451.38549938875298</v>
      </c>
      <c r="AA35" s="115"/>
      <c r="AB35" s="276">
        <v>39.718378247147371</v>
      </c>
      <c r="AE35" s="117"/>
      <c r="AF35" s="117"/>
      <c r="AG35" s="117"/>
      <c r="AH35" s="117"/>
      <c r="AI35" s="118"/>
      <c r="AJ35" s="118"/>
      <c r="AK35" s="119"/>
      <c r="AL35" s="119"/>
      <c r="AM35" s="119"/>
      <c r="AN35" s="120"/>
      <c r="AO35" s="120"/>
      <c r="AP35" s="120"/>
      <c r="AQ35" s="120"/>
      <c r="AR35" s="121"/>
    </row>
    <row r="36" spans="2:44">
      <c r="B36" s="105" t="s">
        <v>30</v>
      </c>
      <c r="C36" s="84">
        <v>411.37756664709332</v>
      </c>
      <c r="D36" s="84">
        <v>431.67506987668816</v>
      </c>
      <c r="E36" s="84">
        <v>383.95223429242509</v>
      </c>
      <c r="F36" s="84">
        <v>9.3457522019964756</v>
      </c>
      <c r="G36" s="84">
        <v>38.377083382266584</v>
      </c>
      <c r="H36" s="84">
        <v>47.722835584263059</v>
      </c>
      <c r="I36" s="84">
        <v>357.91280152671754</v>
      </c>
      <c r="J36" s="84"/>
      <c r="K36" s="84">
        <v>12.642455919092141</v>
      </c>
      <c r="L36" s="84">
        <v>20.297503229594831</v>
      </c>
      <c r="M36" s="84">
        <v>10.951751027598354</v>
      </c>
      <c r="N36" s="84">
        <v>15.44806400469759</v>
      </c>
      <c r="O36" s="84">
        <v>13.757359113203801</v>
      </c>
      <c r="P36" s="84"/>
      <c r="Q36" s="84">
        <v>21.988208121088622</v>
      </c>
      <c r="R36" s="84">
        <v>405.85331767469171</v>
      </c>
      <c r="S36" s="84"/>
      <c r="T36" s="84">
        <v>25.234014679976507</v>
      </c>
      <c r="U36" s="84">
        <v>8.9176470933646481</v>
      </c>
      <c r="V36" s="84">
        <v>41.649547856723423</v>
      </c>
      <c r="W36" s="84"/>
      <c r="X36" s="84">
        <v>22.653290663534932</v>
      </c>
      <c r="Y36" s="84">
        <v>24.343995555028716</v>
      </c>
      <c r="Z36" s="84">
        <v>461.20222900763349</v>
      </c>
      <c r="AA36" s="115"/>
      <c r="AB36" s="276">
        <v>41.344986647244482</v>
      </c>
      <c r="AE36" s="117"/>
      <c r="AF36" s="117"/>
      <c r="AG36" s="117"/>
      <c r="AH36" s="117"/>
      <c r="AI36" s="118"/>
      <c r="AJ36" s="118"/>
      <c r="AK36" s="119"/>
      <c r="AL36" s="119"/>
      <c r="AM36" s="119"/>
      <c r="AN36" s="120"/>
      <c r="AO36" s="120"/>
      <c r="AP36" s="120"/>
      <c r="AQ36" s="120"/>
      <c r="AR36" s="121"/>
    </row>
    <row r="37" spans="2:44">
      <c r="B37" s="105" t="s">
        <v>31</v>
      </c>
      <c r="C37" s="84">
        <v>424.09901723179553</v>
      </c>
      <c r="D37" s="84">
        <v>434.94945692051152</v>
      </c>
      <c r="E37" s="84">
        <v>390.0434274596999</v>
      </c>
      <c r="F37" s="84">
        <v>0.54950528071150639</v>
      </c>
      <c r="G37" s="84">
        <v>44.356524180100067</v>
      </c>
      <c r="H37" s="84">
        <v>44.906029460811567</v>
      </c>
      <c r="I37" s="84">
        <v>370.90919566425799</v>
      </c>
      <c r="J37" s="84"/>
      <c r="K37" s="84">
        <v>23.897758852770355</v>
      </c>
      <c r="L37" s="84">
        <v>10.850439688715955</v>
      </c>
      <c r="M37" s="84">
        <v>10.300934408004448</v>
      </c>
      <c r="N37" s="84">
        <v>23.701994441356312</v>
      </c>
      <c r="O37" s="84">
        <v>10.105169996590403</v>
      </c>
      <c r="P37" s="84"/>
      <c r="Q37" s="84">
        <v>24.447264133481859</v>
      </c>
      <c r="R37" s="84">
        <v>383.27993329627577</v>
      </c>
      <c r="S37" s="84"/>
      <c r="T37" s="84">
        <v>2.7452367982212342</v>
      </c>
      <c r="U37" s="84">
        <v>-7.3977148415786553</v>
      </c>
      <c r="V37" s="84">
        <v>42.204295163979992</v>
      </c>
      <c r="W37" s="84"/>
      <c r="X37" s="84">
        <v>13.63002056698166</v>
      </c>
      <c r="Y37" s="84">
        <v>27.226845011747564</v>
      </c>
      <c r="Z37" s="84">
        <v>460.0160561423013</v>
      </c>
      <c r="AA37" s="115"/>
      <c r="AB37" s="276">
        <v>43.675649429473168</v>
      </c>
      <c r="AE37" s="117"/>
      <c r="AF37" s="117"/>
      <c r="AG37" s="117"/>
      <c r="AH37" s="117"/>
      <c r="AI37" s="118"/>
      <c r="AJ37" s="118"/>
      <c r="AK37" s="119"/>
      <c r="AL37" s="119"/>
      <c r="AM37" s="119"/>
      <c r="AN37" s="120"/>
      <c r="AO37" s="120"/>
      <c r="AP37" s="120"/>
      <c r="AQ37" s="120"/>
      <c r="AR37" s="121"/>
    </row>
    <row r="38" spans="2:44">
      <c r="B38" s="105" t="s">
        <v>32</v>
      </c>
      <c r="C38" s="84">
        <v>435.8318841940532</v>
      </c>
      <c r="D38" s="84">
        <v>422.9226760563381</v>
      </c>
      <c r="E38" s="84">
        <v>380.84527543036</v>
      </c>
      <c r="F38" s="84">
        <v>-2.3871721439749609</v>
      </c>
      <c r="G38" s="84">
        <v>44.464572769953051</v>
      </c>
      <c r="H38" s="84">
        <v>42.077400625978086</v>
      </c>
      <c r="I38" s="84">
        <v>381.82077151799689</v>
      </c>
      <c r="J38" s="84"/>
      <c r="K38" s="84">
        <v>14.941586444729502</v>
      </c>
      <c r="L38" s="84">
        <v>-12.909208137715181</v>
      </c>
      <c r="M38" s="84">
        <v>-10.52203599374022</v>
      </c>
      <c r="N38" s="84">
        <v>44.954469483568076</v>
      </c>
      <c r="O38" s="84">
        <v>19.490847045098352</v>
      </c>
      <c r="P38" s="84"/>
      <c r="Q38" s="84">
        <v>12.554414300754541</v>
      </c>
      <c r="R38" s="84">
        <v>330.25054773082945</v>
      </c>
      <c r="S38" s="84"/>
      <c r="T38" s="84">
        <v>-14.952593114241001</v>
      </c>
      <c r="U38" s="84">
        <v>-31.164306729264474</v>
      </c>
      <c r="V38" s="84">
        <v>40.753820031298901</v>
      </c>
      <c r="W38" s="84"/>
      <c r="X38" s="84">
        <v>-8.2745273865414699</v>
      </c>
      <c r="Y38" s="84">
        <v>17.189095051928248</v>
      </c>
      <c r="Z38" s="84">
        <v>419.51488575899845</v>
      </c>
      <c r="AA38" s="115"/>
      <c r="AB38" s="276">
        <v>46.540422432629278</v>
      </c>
      <c r="AE38" s="117"/>
      <c r="AF38" s="117"/>
      <c r="AG38" s="117"/>
      <c r="AH38" s="117"/>
      <c r="AI38" s="118"/>
      <c r="AJ38" s="118"/>
      <c r="AK38" s="119"/>
      <c r="AL38" s="119"/>
      <c r="AM38" s="119"/>
      <c r="AN38" s="120"/>
      <c r="AO38" s="120"/>
      <c r="AP38" s="120"/>
      <c r="AQ38" s="120"/>
      <c r="AR38" s="121"/>
    </row>
    <row r="39" spans="2:44" ht="15" customHeight="1">
      <c r="B39" s="105" t="s">
        <v>33</v>
      </c>
      <c r="C39" s="84">
        <v>436.61200436046511</v>
      </c>
      <c r="D39" s="84">
        <v>435.3547514534884</v>
      </c>
      <c r="E39" s="84">
        <v>384.01293313953488</v>
      </c>
      <c r="F39" s="84">
        <v>6.3401468023255818</v>
      </c>
      <c r="G39" s="84">
        <v>45.001671511627912</v>
      </c>
      <c r="H39" s="84">
        <v>51.341818313953489</v>
      </c>
      <c r="I39" s="84">
        <v>385.64337063953491</v>
      </c>
      <c r="J39" s="84"/>
      <c r="K39" s="84">
        <v>9.4839808861835717</v>
      </c>
      <c r="L39" s="84">
        <v>-1.2572529069767442</v>
      </c>
      <c r="M39" s="84">
        <v>-7.5973997093023256</v>
      </c>
      <c r="N39" s="84">
        <v>29.645225290697674</v>
      </c>
      <c r="O39" s="84">
        <v>12.563844695211781</v>
      </c>
      <c r="P39" s="84"/>
      <c r="Q39" s="84">
        <v>15.824127688509151</v>
      </c>
      <c r="R39" s="84">
        <v>303.13764534883722</v>
      </c>
      <c r="S39" s="84"/>
      <c r="T39" s="84">
        <v>-9.1300508720930242</v>
      </c>
      <c r="U39" s="84">
        <v>-13.949520348837211</v>
      </c>
      <c r="V39" s="84">
        <v>39.459780523255816</v>
      </c>
      <c r="W39" s="84"/>
      <c r="X39" s="84">
        <v>4.3963938953488375</v>
      </c>
      <c r="Y39" s="84">
        <v>21.477774490834733</v>
      </c>
      <c r="Z39" s="84">
        <v>372.50208430232561</v>
      </c>
      <c r="AA39" s="115"/>
      <c r="AB39" s="276">
        <v>50.109249817916968</v>
      </c>
      <c r="AE39" s="117"/>
      <c r="AF39" s="117"/>
      <c r="AG39" s="117"/>
      <c r="AH39" s="117"/>
      <c r="AI39" s="118"/>
      <c r="AJ39" s="118"/>
      <c r="AK39" s="119"/>
      <c r="AL39" s="119"/>
      <c r="AM39" s="119"/>
      <c r="AN39" s="120"/>
      <c r="AO39" s="120"/>
      <c r="AP39" s="120"/>
      <c r="AQ39" s="120"/>
      <c r="AR39" s="121"/>
    </row>
    <row r="40" spans="2:44">
      <c r="B40" s="105" t="s">
        <v>34</v>
      </c>
      <c r="C40" s="84">
        <v>425.02954297224716</v>
      </c>
      <c r="D40" s="84">
        <v>436.54946777081472</v>
      </c>
      <c r="E40" s="84">
        <v>386.82093196060885</v>
      </c>
      <c r="F40" s="84">
        <v>8.7136947179946294</v>
      </c>
      <c r="G40" s="84">
        <v>41.014841092211292</v>
      </c>
      <c r="H40" s="84">
        <v>49.728535810205912</v>
      </c>
      <c r="I40" s="84">
        <v>380.84709131602511</v>
      </c>
      <c r="J40" s="84"/>
      <c r="K40" s="84">
        <v>-4.0964889126438468E-2</v>
      </c>
      <c r="L40" s="84">
        <v>11.519924798567596</v>
      </c>
      <c r="M40" s="84">
        <v>2.8062300805729636</v>
      </c>
      <c r="N40" s="84">
        <v>13.996118621307074</v>
      </c>
      <c r="O40" s="84">
        <v>16.843313591006481</v>
      </c>
      <c r="P40" s="84"/>
      <c r="Q40" s="84">
        <v>8.6727298288681922</v>
      </c>
      <c r="R40" s="84">
        <v>278.59485228290066</v>
      </c>
      <c r="S40" s="84"/>
      <c r="T40" s="84">
        <v>-4.8583549686660703</v>
      </c>
      <c r="U40" s="84">
        <v>-1.569055058191585</v>
      </c>
      <c r="V40" s="84">
        <v>35.902044762757399</v>
      </c>
      <c r="W40" s="84"/>
      <c r="X40" s="84">
        <v>15.434265443151302</v>
      </c>
      <c r="Y40" s="84">
        <v>12.587070473451901</v>
      </c>
      <c r="Z40" s="84">
        <v>347.21842479856764</v>
      </c>
      <c r="AA40" s="115"/>
      <c r="AB40" s="276">
        <v>54.236465161446944</v>
      </c>
      <c r="AE40" s="117"/>
      <c r="AF40" s="117"/>
      <c r="AG40" s="117"/>
      <c r="AH40" s="117"/>
      <c r="AI40" s="118"/>
      <c r="AJ40" s="118"/>
      <c r="AK40" s="119"/>
      <c r="AL40" s="119"/>
      <c r="AM40" s="119"/>
      <c r="AN40" s="120"/>
      <c r="AO40" s="120"/>
      <c r="AP40" s="120"/>
      <c r="AQ40" s="120"/>
      <c r="AR40" s="121"/>
    </row>
    <row r="41" spans="2:44">
      <c r="B41" s="105" t="s">
        <v>35</v>
      </c>
      <c r="C41" s="84">
        <v>417.64570021141651</v>
      </c>
      <c r="D41" s="84">
        <v>457.76806934460888</v>
      </c>
      <c r="E41" s="84">
        <v>407.41873699788573</v>
      </c>
      <c r="F41" s="84">
        <v>13.156416913319239</v>
      </c>
      <c r="G41" s="84">
        <v>37.192915433403797</v>
      </c>
      <c r="H41" s="84">
        <v>50.349332346723038</v>
      </c>
      <c r="I41" s="84">
        <v>377.50243128964053</v>
      </c>
      <c r="J41" s="84"/>
      <c r="K41" s="84">
        <v>9.7191520459150773</v>
      </c>
      <c r="L41" s="84">
        <v>40.122369133192379</v>
      </c>
      <c r="M41" s="84">
        <v>26.965952219873145</v>
      </c>
      <c r="N41" s="84">
        <v>-18.616486680761096</v>
      </c>
      <c r="O41" s="84">
        <v>-1.3696865068030251</v>
      </c>
      <c r="P41" s="84"/>
      <c r="Q41" s="84">
        <v>22.875568959234315</v>
      </c>
      <c r="R41" s="84">
        <v>288.76541226215642</v>
      </c>
      <c r="S41" s="84"/>
      <c r="T41" s="84">
        <v>22.676270613107818</v>
      </c>
      <c r="U41" s="84">
        <v>23.952899365750525</v>
      </c>
      <c r="V41" s="84">
        <v>30.543299365750524</v>
      </c>
      <c r="W41" s="84"/>
      <c r="X41" s="84">
        <v>39.909887949260039</v>
      </c>
      <c r="Y41" s="84">
        <v>22.66308777530196</v>
      </c>
      <c r="Z41" s="84">
        <v>356.48595221987313</v>
      </c>
      <c r="AA41" s="115"/>
      <c r="AB41" s="276">
        <v>57.416848749696534</v>
      </c>
      <c r="AE41" s="117"/>
      <c r="AF41" s="117"/>
      <c r="AG41" s="117"/>
      <c r="AH41" s="117"/>
      <c r="AI41" s="118"/>
      <c r="AJ41" s="118"/>
      <c r="AK41" s="119"/>
      <c r="AL41" s="119"/>
      <c r="AM41" s="119"/>
      <c r="AN41" s="120"/>
      <c r="AO41" s="120"/>
      <c r="AP41" s="120"/>
      <c r="AQ41" s="120"/>
      <c r="AR41" s="121"/>
    </row>
    <row r="42" spans="2:44">
      <c r="B42" s="105" t="s">
        <v>36</v>
      </c>
      <c r="C42" s="84">
        <v>402.51934253915908</v>
      </c>
      <c r="D42" s="84">
        <v>482.52234336356139</v>
      </c>
      <c r="E42" s="84">
        <v>432.70553421269585</v>
      </c>
      <c r="F42" s="84">
        <v>13.328173948887056</v>
      </c>
      <c r="G42" s="84">
        <v>36.488635201978568</v>
      </c>
      <c r="H42" s="84">
        <v>49.816809150865623</v>
      </c>
      <c r="I42" s="84">
        <v>364.69279637262986</v>
      </c>
      <c r="J42" s="84"/>
      <c r="K42" s="84">
        <v>46.092428436527669</v>
      </c>
      <c r="L42" s="84">
        <v>80.003000824402307</v>
      </c>
      <c r="M42" s="84">
        <v>66.674826875515265</v>
      </c>
      <c r="N42" s="84">
        <v>-56.178677658697453</v>
      </c>
      <c r="O42" s="84">
        <v>-35.596279219709857</v>
      </c>
      <c r="P42" s="84"/>
      <c r="Q42" s="84">
        <v>59.420602385414725</v>
      </c>
      <c r="R42" s="84">
        <v>342.79723825226711</v>
      </c>
      <c r="S42" s="84"/>
      <c r="T42" s="84">
        <v>61.464105111294323</v>
      </c>
      <c r="U42" s="84">
        <v>61.38260799670239</v>
      </c>
      <c r="V42" s="84">
        <v>31.230373454245669</v>
      </c>
      <c r="W42" s="84"/>
      <c r="X42" s="84">
        <v>79.045409727947231</v>
      </c>
      <c r="Y42" s="84">
        <v>58.463011288959656</v>
      </c>
      <c r="Z42" s="84">
        <v>422.16524072547401</v>
      </c>
      <c r="AA42" s="115"/>
      <c r="AB42" s="276">
        <v>58.897790725904343</v>
      </c>
      <c r="AE42" s="117"/>
      <c r="AF42" s="117"/>
      <c r="AG42" s="117"/>
      <c r="AH42" s="117"/>
      <c r="AI42" s="118"/>
      <c r="AJ42" s="118"/>
      <c r="AK42" s="119"/>
      <c r="AL42" s="119"/>
      <c r="AM42" s="119"/>
      <c r="AN42" s="120"/>
      <c r="AO42" s="120"/>
      <c r="AP42" s="120"/>
      <c r="AQ42" s="120"/>
      <c r="AR42" s="121"/>
    </row>
    <row r="43" spans="2:44">
      <c r="B43" s="105" t="s">
        <v>37</v>
      </c>
      <c r="C43" s="84">
        <v>405.69001930812544</v>
      </c>
      <c r="D43" s="84">
        <v>491.11204827031372</v>
      </c>
      <c r="E43" s="84">
        <v>445.51640828640382</v>
      </c>
      <c r="F43" s="84">
        <v>9.4740313757039409</v>
      </c>
      <c r="G43" s="84">
        <v>36.121608608205946</v>
      </c>
      <c r="H43" s="84">
        <v>45.595639983909884</v>
      </c>
      <c r="I43" s="84">
        <v>367.48240064360414</v>
      </c>
      <c r="J43" s="84"/>
      <c r="K43" s="84">
        <v>59.662605587576124</v>
      </c>
      <c r="L43" s="84">
        <v>85.422028962188236</v>
      </c>
      <c r="M43" s="84">
        <v>75.947997586484306</v>
      </c>
      <c r="N43" s="84">
        <v>-58.066964601769897</v>
      </c>
      <c r="O43" s="84">
        <v>-41.781572602861736</v>
      </c>
      <c r="P43" s="84"/>
      <c r="Q43" s="84">
        <v>69.136636963280068</v>
      </c>
      <c r="R43" s="84">
        <v>413.88825422365238</v>
      </c>
      <c r="S43" s="84"/>
      <c r="T43" s="84">
        <v>82.214312148028938</v>
      </c>
      <c r="U43" s="84">
        <v>76.395354786806095</v>
      </c>
      <c r="V43" s="84">
        <v>33.384445293644404</v>
      </c>
      <c r="W43" s="84"/>
      <c r="X43" s="84">
        <v>85.297763073209964</v>
      </c>
      <c r="Y43" s="84">
        <v>69.012371074301782</v>
      </c>
      <c r="Z43" s="84">
        <v>494.93446701528552</v>
      </c>
      <c r="AA43" s="115"/>
      <c r="AB43" s="276">
        <v>60.354454964797291</v>
      </c>
      <c r="AE43" s="117"/>
      <c r="AF43" s="117"/>
      <c r="AG43" s="117"/>
      <c r="AH43" s="117"/>
      <c r="AI43" s="118"/>
      <c r="AJ43" s="118"/>
      <c r="AK43" s="119"/>
      <c r="AL43" s="119"/>
      <c r="AM43" s="119"/>
      <c r="AN43" s="120"/>
      <c r="AO43" s="120"/>
      <c r="AP43" s="120"/>
      <c r="AQ43" s="120"/>
      <c r="AR43" s="121"/>
    </row>
    <row r="44" spans="2:44">
      <c r="B44" s="105" t="s">
        <v>38</v>
      </c>
      <c r="C44" s="84">
        <v>432.96448093725184</v>
      </c>
      <c r="D44" s="84">
        <v>504.62003137410642</v>
      </c>
      <c r="E44" s="84">
        <v>458.9462430500397</v>
      </c>
      <c r="F44" s="84">
        <v>9.9719714058776798</v>
      </c>
      <c r="G44" s="84">
        <v>35.701816918189039</v>
      </c>
      <c r="H44" s="84">
        <v>45.673788324066713</v>
      </c>
      <c r="I44" s="84">
        <v>394.20040508339952</v>
      </c>
      <c r="J44" s="84"/>
      <c r="K44" s="84">
        <v>50.60405138043437</v>
      </c>
      <c r="L44" s="84">
        <v>71.655550436854654</v>
      </c>
      <c r="M44" s="84">
        <v>61.683579030976965</v>
      </c>
      <c r="N44" s="84">
        <v>-39.938596108022239</v>
      </c>
      <c r="O44" s="84">
        <v>-28.859068457479637</v>
      </c>
      <c r="P44" s="84"/>
      <c r="Q44" s="84">
        <v>60.576022786312045</v>
      </c>
      <c r="R44" s="84">
        <v>474.38840349483718</v>
      </c>
      <c r="S44" s="84"/>
      <c r="T44" s="84">
        <v>63.839592533756949</v>
      </c>
      <c r="U44" s="84">
        <v>60.105010722795868</v>
      </c>
      <c r="V44" s="84">
        <v>37.268934471803021</v>
      </c>
      <c r="W44" s="84"/>
      <c r="X44" s="84">
        <v>74.763612390786335</v>
      </c>
      <c r="Y44" s="84">
        <v>63.684084740243726</v>
      </c>
      <c r="Z44" s="84">
        <v>556.06663582208103</v>
      </c>
      <c r="AA44" s="115"/>
      <c r="AB44" s="276">
        <v>61.131342558873513</v>
      </c>
      <c r="AE44" s="117"/>
      <c r="AF44" s="117"/>
      <c r="AG44" s="117"/>
      <c r="AH44" s="117"/>
      <c r="AI44" s="118"/>
      <c r="AJ44" s="118"/>
      <c r="AK44" s="119"/>
      <c r="AL44" s="119"/>
      <c r="AM44" s="119"/>
      <c r="AN44" s="120"/>
      <c r="AO44" s="120"/>
      <c r="AP44" s="120"/>
      <c r="AQ44" s="120"/>
      <c r="AR44" s="121"/>
    </row>
    <row r="45" spans="2:44">
      <c r="B45" s="105" t="s">
        <v>39</v>
      </c>
      <c r="C45" s="84">
        <v>456.59107057462398</v>
      </c>
      <c r="D45" s="84">
        <v>512.68127111453919</v>
      </c>
      <c r="E45" s="84">
        <v>467.8249957578094</v>
      </c>
      <c r="F45" s="84">
        <v>9.5040404936367135</v>
      </c>
      <c r="G45" s="84">
        <v>35.352234863092939</v>
      </c>
      <c r="H45" s="84">
        <v>44.856275356729654</v>
      </c>
      <c r="I45" s="84">
        <v>413.89834246047047</v>
      </c>
      <c r="J45" s="84"/>
      <c r="K45" s="84">
        <v>28.033282581443729</v>
      </c>
      <c r="L45" s="84">
        <v>56.090200539915159</v>
      </c>
      <c r="M45" s="84">
        <v>46.586160046278444</v>
      </c>
      <c r="N45" s="84">
        <v>-20.558464327034322</v>
      </c>
      <c r="O45" s="84">
        <v>-2.0055868621996105</v>
      </c>
      <c r="P45" s="84"/>
      <c r="Q45" s="84">
        <v>37.537323075080451</v>
      </c>
      <c r="R45" s="84">
        <v>511.65827227150021</v>
      </c>
      <c r="S45" s="84"/>
      <c r="T45" s="84">
        <v>56.134678750482067</v>
      </c>
      <c r="U45" s="84">
        <v>50.098350173544162</v>
      </c>
      <c r="V45" s="84">
        <v>41.501347473968373</v>
      </c>
      <c r="W45" s="84"/>
      <c r="X45" s="84">
        <v>58.993992286926336</v>
      </c>
      <c r="Y45" s="84">
        <v>40.44111482209162</v>
      </c>
      <c r="Z45" s="84">
        <v>599.43125530273812</v>
      </c>
      <c r="AA45" s="115"/>
      <c r="AB45" s="276">
        <v>62.952172857489685</v>
      </c>
      <c r="AE45" s="117"/>
      <c r="AF45" s="117"/>
      <c r="AG45" s="117"/>
      <c r="AH45" s="117"/>
      <c r="AI45" s="118"/>
      <c r="AJ45" s="118"/>
      <c r="AK45" s="119"/>
      <c r="AL45" s="119"/>
      <c r="AM45" s="119"/>
      <c r="AN45" s="120"/>
      <c r="AO45" s="120"/>
      <c r="AP45" s="120"/>
      <c r="AQ45" s="120"/>
      <c r="AR45" s="121"/>
    </row>
    <row r="46" spans="2:44">
      <c r="B46" s="105" t="s">
        <v>40</v>
      </c>
      <c r="C46" s="84">
        <v>459.61290055865913</v>
      </c>
      <c r="D46" s="84">
        <v>502.11760558659211</v>
      </c>
      <c r="E46" s="84">
        <v>465.91335977653631</v>
      </c>
      <c r="F46" s="84">
        <v>2.4990134078212289</v>
      </c>
      <c r="G46" s="84">
        <v>33.705232402234635</v>
      </c>
      <c r="H46" s="84">
        <v>36.204245810055866</v>
      </c>
      <c r="I46" s="84">
        <v>420.17328379888255</v>
      </c>
      <c r="J46" s="84"/>
      <c r="K46" s="84">
        <v>33.535713082438598</v>
      </c>
      <c r="L46" s="84">
        <v>42.504705027932957</v>
      </c>
      <c r="M46" s="84">
        <v>40.005691620111726</v>
      </c>
      <c r="N46" s="84">
        <v>-6.0243251396648034</v>
      </c>
      <c r="O46" s="84">
        <v>0.44565339800832476</v>
      </c>
      <c r="P46" s="84"/>
      <c r="Q46" s="84">
        <v>36.034726490259828</v>
      </c>
      <c r="R46" s="84">
        <v>532.3251396648044</v>
      </c>
      <c r="S46" s="84"/>
      <c r="T46" s="84">
        <v>38.513033519553069</v>
      </c>
      <c r="U46" s="84">
        <v>34.702383240223462</v>
      </c>
      <c r="V46" s="84">
        <v>42.286865921787708</v>
      </c>
      <c r="W46" s="84"/>
      <c r="X46" s="84">
        <v>45.436328491620102</v>
      </c>
      <c r="Y46" s="84">
        <v>38.966349953946974</v>
      </c>
      <c r="Z46" s="84">
        <v>615.76672178770946</v>
      </c>
      <c r="AA46" s="115"/>
      <c r="AB46" s="276">
        <v>65.185724690458855</v>
      </c>
      <c r="AE46" s="117"/>
      <c r="AF46" s="117"/>
      <c r="AG46" s="117"/>
      <c r="AH46" s="117"/>
      <c r="AI46" s="118"/>
      <c r="AJ46" s="118"/>
      <c r="AK46" s="119"/>
      <c r="AL46" s="119"/>
      <c r="AM46" s="119"/>
      <c r="AN46" s="120"/>
      <c r="AO46" s="120"/>
      <c r="AP46" s="120"/>
      <c r="AQ46" s="120"/>
      <c r="AR46" s="121"/>
    </row>
    <row r="47" spans="2:44">
      <c r="B47" s="105" t="s">
        <v>41</v>
      </c>
      <c r="C47" s="84">
        <v>514.2687669032498</v>
      </c>
      <c r="D47" s="84">
        <v>528.1567362719461</v>
      </c>
      <c r="E47" s="84">
        <v>489.35781807994022</v>
      </c>
      <c r="F47" s="84">
        <v>4.0989973851326109</v>
      </c>
      <c r="G47" s="84">
        <v>34.699920806873365</v>
      </c>
      <c r="H47" s="84">
        <v>38.798918192005978</v>
      </c>
      <c r="I47" s="84">
        <v>463.13746731415762</v>
      </c>
      <c r="J47" s="84"/>
      <c r="K47" s="84">
        <v>25.919524813435796</v>
      </c>
      <c r="L47" s="84">
        <v>13.887969368696302</v>
      </c>
      <c r="M47" s="84">
        <v>9.788971983563691</v>
      </c>
      <c r="N47" s="84">
        <v>24.677072095629434</v>
      </c>
      <c r="O47" s="84">
        <v>8.546519265757329</v>
      </c>
      <c r="P47" s="84"/>
      <c r="Q47" s="84">
        <v>30.018522198568405</v>
      </c>
      <c r="R47" s="84">
        <v>538.68580500560336</v>
      </c>
      <c r="S47" s="84"/>
      <c r="T47" s="84">
        <v>5.4514818827045204</v>
      </c>
      <c r="U47" s="84">
        <v>1.8310085917071346</v>
      </c>
      <c r="V47" s="84">
        <v>45.182829660067235</v>
      </c>
      <c r="W47" s="84"/>
      <c r="X47" s="84">
        <v>15.755905864774</v>
      </c>
      <c r="Y47" s="84">
        <v>31.886458694646102</v>
      </c>
      <c r="Z47" s="84">
        <v>619.67023795293233</v>
      </c>
      <c r="AA47" s="115"/>
      <c r="AB47" s="276">
        <v>64.991502791939794</v>
      </c>
      <c r="AE47" s="117"/>
      <c r="AF47" s="117"/>
      <c r="AG47" s="117"/>
      <c r="AH47" s="117"/>
      <c r="AI47" s="118"/>
      <c r="AJ47" s="118"/>
      <c r="AK47" s="119"/>
      <c r="AL47" s="119"/>
      <c r="AM47" s="119"/>
      <c r="AN47" s="120"/>
      <c r="AO47" s="120"/>
      <c r="AP47" s="120"/>
      <c r="AQ47" s="120"/>
      <c r="AR47" s="121"/>
    </row>
    <row r="48" spans="2:44">
      <c r="B48" s="105" t="s">
        <v>42</v>
      </c>
      <c r="C48" s="84">
        <v>538.4487033088235</v>
      </c>
      <c r="D48" s="84">
        <v>536.66632720588234</v>
      </c>
      <c r="E48" s="84">
        <v>496.34858602941182</v>
      </c>
      <c r="F48" s="84">
        <v>5.2820117647058833</v>
      </c>
      <c r="G48" s="84">
        <v>35.035729411764706</v>
      </c>
      <c r="H48" s="84">
        <v>40.317741176470591</v>
      </c>
      <c r="I48" s="84">
        <v>486.29489448529421</v>
      </c>
      <c r="J48" s="84"/>
      <c r="K48" s="84">
        <v>11.097348763308</v>
      </c>
      <c r="L48" s="84">
        <v>-1.7823761029411764</v>
      </c>
      <c r="M48" s="84">
        <v>-7.0643878676470599</v>
      </c>
      <c r="N48" s="84">
        <v>38.341529779411765</v>
      </c>
      <c r="O48" s="84">
        <v>20.179793148456707</v>
      </c>
      <c r="P48" s="84"/>
      <c r="Q48" s="84">
        <v>16.37936052801388</v>
      </c>
      <c r="R48" s="84">
        <v>528.35261029411765</v>
      </c>
      <c r="S48" s="84"/>
      <c r="T48" s="84">
        <v>-6.8826672794117654</v>
      </c>
      <c r="U48" s="84">
        <v>-9.2980367647058824</v>
      </c>
      <c r="V48" s="84">
        <v>43.771946691176481</v>
      </c>
      <c r="W48" s="84"/>
      <c r="X48" s="84">
        <v>-0.54061875000000004</v>
      </c>
      <c r="Y48" s="84">
        <v>17.621117880955055</v>
      </c>
      <c r="Z48" s="84">
        <v>611.44737794117646</v>
      </c>
      <c r="AA48" s="115"/>
      <c r="AB48" s="276">
        <v>66.035445496479724</v>
      </c>
      <c r="AE48" s="117"/>
      <c r="AF48" s="117"/>
      <c r="AG48" s="117"/>
      <c r="AH48" s="117"/>
      <c r="AI48" s="118"/>
      <c r="AJ48" s="118"/>
      <c r="AK48" s="119"/>
      <c r="AL48" s="119"/>
      <c r="AM48" s="119"/>
      <c r="AN48" s="120"/>
      <c r="AO48" s="120"/>
      <c r="AP48" s="120"/>
      <c r="AQ48" s="120"/>
      <c r="AR48" s="121"/>
    </row>
    <row r="49" spans="1:44">
      <c r="B49" s="105" t="s">
        <v>43</v>
      </c>
      <c r="C49" s="84">
        <v>572.35555453879942</v>
      </c>
      <c r="D49" s="84">
        <v>555.02771156661788</v>
      </c>
      <c r="E49" s="84">
        <v>511.75559626647146</v>
      </c>
      <c r="F49" s="84">
        <v>6.6941288433382136</v>
      </c>
      <c r="G49" s="84">
        <v>36.577986456808198</v>
      </c>
      <c r="H49" s="84">
        <v>43.27211530014641</v>
      </c>
      <c r="I49" s="84">
        <v>519.0693843338214</v>
      </c>
      <c r="J49" s="84"/>
      <c r="K49" s="84">
        <v>-5.4504119308399774</v>
      </c>
      <c r="L49" s="84">
        <v>-17.327842972181553</v>
      </c>
      <c r="M49" s="84">
        <v>-24.021971815519766</v>
      </c>
      <c r="N49" s="84">
        <v>48.601787701317711</v>
      </c>
      <c r="O49" s="84">
        <v>30.030227816637932</v>
      </c>
      <c r="P49" s="84"/>
      <c r="Q49" s="84">
        <v>1.2437169124982344</v>
      </c>
      <c r="R49" s="84">
        <v>510.80424597364572</v>
      </c>
      <c r="S49" s="84"/>
      <c r="T49" s="84">
        <v>-13.775733162518303</v>
      </c>
      <c r="U49" s="84">
        <v>-12.141400805270864</v>
      </c>
      <c r="V49" s="84">
        <v>38.031396412884341</v>
      </c>
      <c r="W49" s="84"/>
      <c r="X49" s="84">
        <v>-15.155266471449485</v>
      </c>
      <c r="Y49" s="84">
        <v>3.4162934132302971</v>
      </c>
      <c r="Z49" s="84">
        <v>598.04201244509511</v>
      </c>
      <c r="AA49" s="115"/>
      <c r="AB49" s="276">
        <v>66.326778344258315</v>
      </c>
      <c r="AE49" s="117"/>
      <c r="AF49" s="117"/>
      <c r="AG49" s="117"/>
      <c r="AH49" s="117"/>
      <c r="AI49" s="118"/>
      <c r="AJ49" s="118"/>
      <c r="AK49" s="119"/>
      <c r="AL49" s="119"/>
      <c r="AM49" s="119"/>
      <c r="AN49" s="120"/>
      <c r="AO49" s="120"/>
      <c r="AP49" s="120"/>
      <c r="AQ49" s="120"/>
      <c r="AR49" s="121"/>
    </row>
    <row r="50" spans="1:44">
      <c r="B50" s="105" t="s">
        <v>44</v>
      </c>
      <c r="C50" s="84">
        <v>601.80485154565065</v>
      </c>
      <c r="D50" s="84">
        <v>578.44114917325658</v>
      </c>
      <c r="E50" s="84">
        <v>535.64174838245867</v>
      </c>
      <c r="F50" s="84">
        <v>5.5773806613946801</v>
      </c>
      <c r="G50" s="84">
        <v>37.222020129403305</v>
      </c>
      <c r="H50" s="84">
        <v>42.799400790797989</v>
      </c>
      <c r="I50" s="84">
        <v>545.50395506829614</v>
      </c>
      <c r="J50" s="84"/>
      <c r="K50" s="84">
        <v>-13.92160184848605</v>
      </c>
      <c r="L50" s="84">
        <v>-23.363702372393959</v>
      </c>
      <c r="M50" s="84">
        <v>-28.94108303378864</v>
      </c>
      <c r="N50" s="84">
        <v>54.355401869158882</v>
      </c>
      <c r="O50" s="84">
        <v>39.335920683856301</v>
      </c>
      <c r="P50" s="84"/>
      <c r="Q50" s="84">
        <v>-8.3442211870913763</v>
      </c>
      <c r="R50" s="84">
        <v>454.5409777138749</v>
      </c>
      <c r="S50" s="84"/>
      <c r="T50" s="84">
        <v>-52.663088066139473</v>
      </c>
      <c r="U50" s="84">
        <v>-54.072609273903659</v>
      </c>
      <c r="V50" s="84">
        <v>38.824017972681524</v>
      </c>
      <c r="W50" s="84"/>
      <c r="X50" s="84">
        <v>-23.146055715312723</v>
      </c>
      <c r="Y50" s="84">
        <v>-8.1265745300101404</v>
      </c>
      <c r="Z50" s="84">
        <v>571.36393134435662</v>
      </c>
      <c r="AA50" s="115"/>
      <c r="AB50" s="276">
        <v>67.54066521000243</v>
      </c>
      <c r="AE50" s="117"/>
      <c r="AF50" s="117"/>
      <c r="AG50" s="117"/>
      <c r="AH50" s="117"/>
      <c r="AI50" s="118"/>
      <c r="AJ50" s="118"/>
      <c r="AK50" s="119"/>
      <c r="AL50" s="119"/>
      <c r="AM50" s="119"/>
      <c r="AN50" s="120"/>
      <c r="AO50" s="120"/>
      <c r="AP50" s="120"/>
      <c r="AQ50" s="120"/>
      <c r="AR50" s="121"/>
    </row>
    <row r="51" spans="1:44">
      <c r="B51" s="105" t="s">
        <v>45</v>
      </c>
      <c r="C51" s="84">
        <v>601.12595536663127</v>
      </c>
      <c r="D51" s="84">
        <v>609.08672901168984</v>
      </c>
      <c r="E51" s="84">
        <v>554.8568767268863</v>
      </c>
      <c r="F51" s="84">
        <v>15.984287991498409</v>
      </c>
      <c r="G51" s="84">
        <v>38.245564293304994</v>
      </c>
      <c r="H51" s="84">
        <v>54.229852284803407</v>
      </c>
      <c r="I51" s="84">
        <v>546.332895855473</v>
      </c>
      <c r="J51" s="84"/>
      <c r="K51" s="84">
        <v>-0.4376771026444593</v>
      </c>
      <c r="L51" s="84">
        <v>7.9607736450584499</v>
      </c>
      <c r="M51" s="84">
        <v>-8.0235143464399563</v>
      </c>
      <c r="N51" s="84">
        <v>20.415532412327313</v>
      </c>
      <c r="O51" s="84">
        <v>12.829695168531819</v>
      </c>
      <c r="P51" s="84"/>
      <c r="Q51" s="84">
        <v>15.546610888853946</v>
      </c>
      <c r="R51" s="84">
        <v>458.15302869287996</v>
      </c>
      <c r="S51" s="84"/>
      <c r="T51" s="84">
        <v>4.0431275239107336</v>
      </c>
      <c r="U51" s="84">
        <v>5.8567715196599366</v>
      </c>
      <c r="V51" s="84">
        <v>32.531783209351758</v>
      </c>
      <c r="W51" s="84"/>
      <c r="X51" s="84">
        <v>6.2069521785334754</v>
      </c>
      <c r="Y51" s="84">
        <v>13.792789422328974</v>
      </c>
      <c r="Z51" s="84">
        <v>559.76232412327317</v>
      </c>
      <c r="AA51" s="115"/>
      <c r="AB51" s="276">
        <v>68.536052439912595</v>
      </c>
      <c r="AE51" s="117"/>
      <c r="AF51" s="117"/>
      <c r="AG51" s="117"/>
      <c r="AH51" s="117"/>
      <c r="AI51" s="118"/>
      <c r="AJ51" s="118"/>
      <c r="AK51" s="119"/>
      <c r="AL51" s="119"/>
      <c r="AM51" s="119"/>
      <c r="AN51" s="120"/>
      <c r="AO51" s="120"/>
      <c r="AP51" s="120"/>
      <c r="AQ51" s="120"/>
      <c r="AR51" s="121"/>
    </row>
    <row r="52" spans="1:44">
      <c r="B52" s="105" t="s">
        <v>46</v>
      </c>
      <c r="C52" s="84">
        <v>596.18029209979204</v>
      </c>
      <c r="D52" s="84">
        <v>644.80618607068595</v>
      </c>
      <c r="E52" s="84">
        <v>583.21100831600825</v>
      </c>
      <c r="F52" s="84">
        <v>21.584073804573801</v>
      </c>
      <c r="G52" s="84">
        <v>40.011103950103944</v>
      </c>
      <c r="H52" s="84">
        <v>61.595177754677742</v>
      </c>
      <c r="I52" s="84">
        <v>542.74604365904361</v>
      </c>
      <c r="J52" s="84"/>
      <c r="K52" s="84">
        <v>24.923423686231484</v>
      </c>
      <c r="L52" s="84">
        <v>48.625893970893962</v>
      </c>
      <c r="M52" s="84">
        <v>27.041820166320164</v>
      </c>
      <c r="N52" s="84">
        <v>-20.410886694386694</v>
      </c>
      <c r="O52" s="84">
        <v>-18.292490214298009</v>
      </c>
      <c r="P52" s="84"/>
      <c r="Q52" s="84">
        <v>46.507497490805285</v>
      </c>
      <c r="R52" s="84">
        <v>496.67775467775465</v>
      </c>
      <c r="S52" s="84"/>
      <c r="T52" s="84">
        <v>31.0437869022869</v>
      </c>
      <c r="U52" s="84">
        <v>35.017208939708937</v>
      </c>
      <c r="V52" s="84">
        <v>29.887726611226604</v>
      </c>
      <c r="W52" s="84"/>
      <c r="X52" s="84">
        <v>41.31987837837837</v>
      </c>
      <c r="Y52" s="84">
        <v>39.2014818982897</v>
      </c>
      <c r="Z52" s="84">
        <v>578.86507796257786</v>
      </c>
      <c r="AA52" s="115"/>
      <c r="AB52" s="276">
        <v>70.065549890750191</v>
      </c>
      <c r="AE52" s="117"/>
      <c r="AF52" s="117"/>
      <c r="AG52" s="117"/>
      <c r="AH52" s="117"/>
      <c r="AI52" s="118"/>
      <c r="AJ52" s="118"/>
      <c r="AK52" s="119"/>
      <c r="AL52" s="119"/>
      <c r="AM52" s="119"/>
      <c r="AN52" s="120"/>
      <c r="AO52" s="120"/>
      <c r="AP52" s="120"/>
      <c r="AQ52" s="120"/>
      <c r="AR52" s="121"/>
    </row>
    <row r="53" spans="1:44">
      <c r="B53" s="105" t="s">
        <v>47</v>
      </c>
      <c r="C53" s="84">
        <v>631.49244097693349</v>
      </c>
      <c r="D53" s="84">
        <v>689.75924491180467</v>
      </c>
      <c r="E53" s="84">
        <v>623.00433887381269</v>
      </c>
      <c r="F53" s="84">
        <v>27.358934531886025</v>
      </c>
      <c r="G53" s="84">
        <v>39.395971506105838</v>
      </c>
      <c r="H53" s="84">
        <v>66.754906037991859</v>
      </c>
      <c r="I53" s="84">
        <v>575.50170590230664</v>
      </c>
      <c r="J53" s="84"/>
      <c r="K53" s="84">
        <v>33.595517037023725</v>
      </c>
      <c r="L53" s="84">
        <v>58.266803934871092</v>
      </c>
      <c r="M53" s="84">
        <v>30.907869402985071</v>
      </c>
      <c r="N53" s="84">
        <v>-29.496678765264591</v>
      </c>
      <c r="O53" s="84">
        <v>-32.184326399303245</v>
      </c>
      <c r="P53" s="84"/>
      <c r="Q53" s="84">
        <v>60.954451568909761</v>
      </c>
      <c r="R53" s="84">
        <v>532.75939620081408</v>
      </c>
      <c r="S53" s="84"/>
      <c r="T53" s="84">
        <v>55.037832089552239</v>
      </c>
      <c r="U53" s="84">
        <v>53.682530189959287</v>
      </c>
      <c r="V53" s="84">
        <v>31.104877204884669</v>
      </c>
      <c r="W53" s="84"/>
      <c r="X53" s="84">
        <v>50.902065468113967</v>
      </c>
      <c r="Y53" s="84">
        <v>53.589713102152615</v>
      </c>
      <c r="Z53" s="84">
        <v>627.69340400271369</v>
      </c>
      <c r="AA53" s="115"/>
      <c r="AB53" s="276">
        <v>71.570769604272883</v>
      </c>
      <c r="AE53" s="117"/>
      <c r="AF53" s="117"/>
      <c r="AG53" s="117"/>
      <c r="AH53" s="117"/>
      <c r="AI53" s="118"/>
      <c r="AJ53" s="118"/>
      <c r="AK53" s="119"/>
      <c r="AL53" s="119"/>
      <c r="AM53" s="119"/>
      <c r="AN53" s="120"/>
      <c r="AO53" s="120"/>
      <c r="AP53" s="120"/>
      <c r="AQ53" s="120"/>
      <c r="AR53" s="121"/>
    </row>
    <row r="54" spans="1:44">
      <c r="B54" s="105" t="s">
        <v>48</v>
      </c>
      <c r="C54" s="84">
        <v>658.12164775725591</v>
      </c>
      <c r="D54" s="84">
        <v>724.77418634564629</v>
      </c>
      <c r="E54" s="84">
        <v>650.62946932717671</v>
      </c>
      <c r="F54" s="84">
        <v>33.863559696569922</v>
      </c>
      <c r="G54" s="84">
        <v>40.281157321899734</v>
      </c>
      <c r="H54" s="84">
        <v>74.144717018469663</v>
      </c>
      <c r="I54" s="84">
        <v>600.93927704485486</v>
      </c>
      <c r="J54" s="84"/>
      <c r="K54" s="84">
        <v>41.973355859341943</v>
      </c>
      <c r="L54" s="84">
        <v>66.652538588390513</v>
      </c>
      <c r="M54" s="84">
        <v>32.788978891820584</v>
      </c>
      <c r="N54" s="84">
        <v>-36.757184366754615</v>
      </c>
      <c r="O54" s="84">
        <v>-45.941561334275981</v>
      </c>
      <c r="P54" s="84"/>
      <c r="Q54" s="84">
        <v>75.836915555911872</v>
      </c>
      <c r="R54" s="84">
        <v>591.76662269129292</v>
      </c>
      <c r="S54" s="84"/>
      <c r="T54" s="84">
        <v>55.849673153034296</v>
      </c>
      <c r="U54" s="84">
        <v>55.723331794195254</v>
      </c>
      <c r="V54" s="84">
        <v>33.697821569920841</v>
      </c>
      <c r="W54" s="84"/>
      <c r="X54" s="84">
        <v>58.155063324538261</v>
      </c>
      <c r="Y54" s="84">
        <v>67.339440292059621</v>
      </c>
      <c r="Z54" s="84">
        <v>685.00111147757264</v>
      </c>
      <c r="AA54" s="115"/>
      <c r="AB54" s="276">
        <v>73.610099538722991</v>
      </c>
      <c r="AE54" s="117"/>
      <c r="AF54" s="117"/>
      <c r="AG54" s="117"/>
      <c r="AH54" s="117"/>
      <c r="AI54" s="118"/>
      <c r="AJ54" s="118"/>
      <c r="AK54" s="119"/>
      <c r="AL54" s="119"/>
      <c r="AM54" s="119"/>
      <c r="AN54" s="120"/>
      <c r="AO54" s="120"/>
      <c r="AP54" s="120"/>
      <c r="AQ54" s="120"/>
      <c r="AR54" s="121"/>
    </row>
    <row r="55" spans="1:44">
      <c r="B55" s="105" t="s">
        <v>49</v>
      </c>
      <c r="C55" s="84">
        <v>690.34281169665826</v>
      </c>
      <c r="D55" s="84">
        <v>748.80693412596406</v>
      </c>
      <c r="E55" s="84">
        <v>672.7973541131106</v>
      </c>
      <c r="F55" s="84">
        <v>33.78585925449871</v>
      </c>
      <c r="G55" s="84">
        <v>42.223720758354752</v>
      </c>
      <c r="H55" s="84">
        <v>76.009580012853476</v>
      </c>
      <c r="I55" s="84">
        <v>626.49831169665811</v>
      </c>
      <c r="J55" s="84"/>
      <c r="K55" s="84">
        <v>31.299067666910918</v>
      </c>
      <c r="L55" s="84">
        <v>58.46412242930591</v>
      </c>
      <c r="M55" s="84">
        <v>24.678263174807196</v>
      </c>
      <c r="N55" s="84">
        <v>-28.651668701799483</v>
      </c>
      <c r="O55" s="84">
        <v>-35.272473193903203</v>
      </c>
      <c r="P55" s="84"/>
      <c r="Q55" s="84">
        <v>65.084926921409632</v>
      </c>
      <c r="R55" s="84">
        <v>627.90925449871463</v>
      </c>
      <c r="S55" s="84"/>
      <c r="T55" s="84">
        <v>56.967146529562982</v>
      </c>
      <c r="U55" s="84">
        <v>54.525130141388175</v>
      </c>
      <c r="V55" s="84">
        <v>35.102827442159388</v>
      </c>
      <c r="W55" s="84"/>
      <c r="X55" s="84">
        <v>55.897688946015421</v>
      </c>
      <c r="Y55" s="84">
        <v>62.518493438119137</v>
      </c>
      <c r="Z55" s="84">
        <v>731.40177667095122</v>
      </c>
      <c r="AA55" s="115"/>
      <c r="AB55" s="276">
        <v>75.55231852391357</v>
      </c>
      <c r="AE55" s="117"/>
      <c r="AF55" s="117"/>
      <c r="AG55" s="117"/>
      <c r="AH55" s="117"/>
      <c r="AI55" s="118"/>
      <c r="AJ55" s="118"/>
      <c r="AK55" s="119"/>
      <c r="AL55" s="119"/>
      <c r="AM55" s="119"/>
      <c r="AN55" s="120"/>
      <c r="AO55" s="120"/>
      <c r="AP55" s="120"/>
      <c r="AQ55" s="120"/>
      <c r="AR55" s="121"/>
    </row>
    <row r="56" spans="1:44">
      <c r="B56" s="105" t="s">
        <v>50</v>
      </c>
      <c r="C56" s="84">
        <v>710.24320924422238</v>
      </c>
      <c r="D56" s="84">
        <v>761.52874703310431</v>
      </c>
      <c r="E56" s="84">
        <v>684.84613960024978</v>
      </c>
      <c r="F56" s="84">
        <v>33.188694565896313</v>
      </c>
      <c r="G56" s="84">
        <v>43.493912866958148</v>
      </c>
      <c r="H56" s="84">
        <v>76.682607432854468</v>
      </c>
      <c r="I56" s="84">
        <v>646.19931980012495</v>
      </c>
      <c r="J56" s="84"/>
      <c r="K56" s="84">
        <v>23.281622345951472</v>
      </c>
      <c r="L56" s="84">
        <v>51.285537788881953</v>
      </c>
      <c r="M56" s="84">
        <v>18.096843222985633</v>
      </c>
      <c r="N56" s="84">
        <v>-18.35283354153654</v>
      </c>
      <c r="O56" s="84">
        <v>-23.537612664502376</v>
      </c>
      <c r="P56" s="84"/>
      <c r="Q56" s="84">
        <v>56.470316911847782</v>
      </c>
      <c r="R56" s="84">
        <v>655.41239850093689</v>
      </c>
      <c r="S56" s="84"/>
      <c r="T56" s="84">
        <v>48.164771392879452</v>
      </c>
      <c r="U56" s="84">
        <v>45.301281698938169</v>
      </c>
      <c r="V56" s="84">
        <v>37.074859150530919</v>
      </c>
      <c r="W56" s="84"/>
      <c r="X56" s="84">
        <v>49.26077014366021</v>
      </c>
      <c r="Y56" s="84">
        <v>54.445549266626045</v>
      </c>
      <c r="Z56" s="84">
        <v>764.64179512804503</v>
      </c>
      <c r="AA56" s="115"/>
      <c r="AB56" s="276">
        <v>77.737314882252974</v>
      </c>
      <c r="AE56" s="117"/>
      <c r="AF56" s="117"/>
      <c r="AG56" s="117"/>
      <c r="AH56" s="117"/>
      <c r="AI56" s="118"/>
      <c r="AJ56" s="118"/>
      <c r="AK56" s="119"/>
      <c r="AL56" s="119"/>
      <c r="AM56" s="119"/>
      <c r="AN56" s="120"/>
      <c r="AO56" s="120"/>
      <c r="AP56" s="120"/>
      <c r="AQ56" s="120"/>
      <c r="AR56" s="121"/>
    </row>
    <row r="57" spans="1:44">
      <c r="B57" s="105" t="s">
        <v>51</v>
      </c>
      <c r="C57" s="84">
        <v>730.65002278942563</v>
      </c>
      <c r="D57" s="84">
        <v>787.02687967183215</v>
      </c>
      <c r="E57" s="84">
        <v>708.28526709206915</v>
      </c>
      <c r="F57" s="84">
        <v>33.676673655423876</v>
      </c>
      <c r="G57" s="84">
        <v>45.064938924339103</v>
      </c>
      <c r="H57" s="84">
        <v>78.741612579762972</v>
      </c>
      <c r="I57" s="84">
        <v>662.05133819507739</v>
      </c>
      <c r="J57" s="84"/>
      <c r="K57" s="84">
        <v>38.933250312708275</v>
      </c>
      <c r="L57" s="84">
        <v>56.376856882406557</v>
      </c>
      <c r="M57" s="84">
        <v>22.700183226982677</v>
      </c>
      <c r="N57" s="84">
        <v>-23.144499544211484</v>
      </c>
      <c r="O57" s="84">
        <v>-39.377566629937078</v>
      </c>
      <c r="P57" s="84"/>
      <c r="Q57" s="84">
        <v>72.609923968132165</v>
      </c>
      <c r="R57" s="84">
        <v>680.24202370100261</v>
      </c>
      <c r="S57" s="84"/>
      <c r="T57" s="84">
        <v>41.631813126709197</v>
      </c>
      <c r="U57" s="84">
        <v>35.038409298085689</v>
      </c>
      <c r="V57" s="84">
        <v>39.39145761166818</v>
      </c>
      <c r="W57" s="84"/>
      <c r="X57" s="84">
        <v>56.696013673655422</v>
      </c>
      <c r="Y57" s="84">
        <v>72.929080759381009</v>
      </c>
      <c r="Z57" s="84">
        <v>797.38883682771177</v>
      </c>
      <c r="AA57" s="115"/>
      <c r="AB57" s="276">
        <v>79.898033503277503</v>
      </c>
      <c r="AE57" s="117"/>
      <c r="AF57" s="117"/>
      <c r="AG57" s="117"/>
      <c r="AH57" s="117"/>
      <c r="AI57" s="118"/>
      <c r="AJ57" s="118"/>
      <c r="AK57" s="119"/>
      <c r="AL57" s="119"/>
      <c r="AM57" s="119"/>
      <c r="AN57" s="120"/>
      <c r="AO57" s="120"/>
      <c r="AP57" s="120"/>
      <c r="AQ57" s="120"/>
      <c r="AR57" s="121"/>
    </row>
    <row r="58" spans="1:44">
      <c r="B58" s="105" t="s">
        <v>52</v>
      </c>
      <c r="C58" s="84">
        <v>693.58841715976325</v>
      </c>
      <c r="D58" s="84">
        <v>836.48968846153855</v>
      </c>
      <c r="E58" s="84">
        <v>731.71353994082824</v>
      </c>
      <c r="F58" s="84">
        <v>56.838544082840237</v>
      </c>
      <c r="G58" s="84">
        <v>47.937604437869823</v>
      </c>
      <c r="H58" s="84">
        <v>104.77614852071004</v>
      </c>
      <c r="I58" s="84">
        <v>621.91050532544375</v>
      </c>
      <c r="J58" s="84"/>
      <c r="K58" s="84">
        <v>79.665140414705093</v>
      </c>
      <c r="L58" s="84">
        <v>142.90127130177515</v>
      </c>
      <c r="M58" s="84">
        <v>86.06272721893491</v>
      </c>
      <c r="N58" s="84">
        <v>-106.14102426035504</v>
      </c>
      <c r="O58" s="84">
        <v>-99.743437456125193</v>
      </c>
      <c r="P58" s="84"/>
      <c r="Q58" s="84">
        <v>136.50368449754529</v>
      </c>
      <c r="R58" s="84">
        <v>920.80366863905317</v>
      </c>
      <c r="S58" s="84"/>
      <c r="T58" s="84">
        <v>199.64841745562128</v>
      </c>
      <c r="U58" s="84">
        <v>212.04197662721893</v>
      </c>
      <c r="V58" s="84">
        <v>38.719818639053258</v>
      </c>
      <c r="W58" s="84"/>
      <c r="X58" s="84">
        <v>130.81724644970413</v>
      </c>
      <c r="Y58" s="84">
        <v>124.41965964547434</v>
      </c>
      <c r="Z58" s="84">
        <v>1000.4319816568047</v>
      </c>
      <c r="AA58" s="115"/>
      <c r="AB58" s="276">
        <v>82.058752124302018</v>
      </c>
      <c r="AE58" s="117"/>
      <c r="AF58" s="117"/>
      <c r="AG58" s="117"/>
      <c r="AH58" s="117"/>
      <c r="AI58" s="118"/>
      <c r="AJ58" s="118"/>
      <c r="AK58" s="119"/>
      <c r="AL58" s="119"/>
      <c r="AM58" s="119"/>
      <c r="AN58" s="120"/>
      <c r="AO58" s="120"/>
      <c r="AP58" s="120"/>
      <c r="AQ58" s="120"/>
      <c r="AR58" s="121"/>
    </row>
    <row r="59" spans="1:44">
      <c r="B59" s="105" t="s">
        <v>53</v>
      </c>
      <c r="C59" s="84">
        <v>676.49717122888762</v>
      </c>
      <c r="D59" s="84">
        <v>865.70848602213152</v>
      </c>
      <c r="E59" s="84">
        <v>761.43805212580071</v>
      </c>
      <c r="F59" s="84">
        <v>54.929995631916128</v>
      </c>
      <c r="G59" s="84">
        <v>49.340438264414672</v>
      </c>
      <c r="H59" s="84">
        <v>104.27043389633081</v>
      </c>
      <c r="I59" s="84">
        <v>604.79490506697721</v>
      </c>
      <c r="J59" s="84"/>
      <c r="K59" s="84">
        <v>95.741403184999157</v>
      </c>
      <c r="L59" s="84">
        <v>189.21131479324401</v>
      </c>
      <c r="M59" s="84">
        <v>134.28131916132787</v>
      </c>
      <c r="N59" s="84">
        <v>-155.96904164239953</v>
      </c>
      <c r="O59" s="84">
        <v>-117.4291256660708</v>
      </c>
      <c r="P59" s="84"/>
      <c r="Q59" s="84">
        <v>150.67139881691529</v>
      </c>
      <c r="R59" s="84">
        <v>1193.8382935352358</v>
      </c>
      <c r="S59" s="84"/>
      <c r="T59" s="84">
        <v>238.20630401863716</v>
      </c>
      <c r="U59" s="84">
        <v>241.65479702970299</v>
      </c>
      <c r="V59" s="84">
        <v>31.432264123471164</v>
      </c>
      <c r="W59" s="84"/>
      <c r="X59" s="84">
        <v>187.14461793826439</v>
      </c>
      <c r="Y59" s="84">
        <v>148.60470196193566</v>
      </c>
      <c r="Z59" s="84">
        <v>1289.8443389633078</v>
      </c>
      <c r="AA59" s="115"/>
      <c r="AB59" s="276">
        <v>83.369749939305663</v>
      </c>
      <c r="AC59" s="118"/>
      <c r="AE59" s="117"/>
      <c r="AF59" s="117"/>
      <c r="AG59" s="117"/>
      <c r="AH59" s="117"/>
      <c r="AI59" s="118"/>
      <c r="AJ59" s="118"/>
      <c r="AK59" s="119"/>
      <c r="AL59" s="119"/>
      <c r="AM59" s="119"/>
      <c r="AN59" s="120"/>
      <c r="AO59" s="120"/>
      <c r="AP59" s="120"/>
      <c r="AQ59" s="120"/>
      <c r="AR59" s="121"/>
    </row>
    <row r="60" spans="1:44">
      <c r="B60" s="105" t="s">
        <v>54</v>
      </c>
      <c r="C60" s="84">
        <v>711.20182871032296</v>
      </c>
      <c r="D60" s="84">
        <v>875.99009751215317</v>
      </c>
      <c r="E60" s="84">
        <v>780.60527080354575</v>
      </c>
      <c r="F60" s="84">
        <v>46.417372605090073</v>
      </c>
      <c r="G60" s="84">
        <v>48.967454103517298</v>
      </c>
      <c r="H60" s="84">
        <v>95.384826708607363</v>
      </c>
      <c r="I60" s="84">
        <v>637.51095167286235</v>
      </c>
      <c r="J60" s="84"/>
      <c r="K60" s="84">
        <v>88.836300535680451</v>
      </c>
      <c r="L60" s="84">
        <v>164.78826880183013</v>
      </c>
      <c r="M60" s="84">
        <v>118.37089619674003</v>
      </c>
      <c r="N60" s="84">
        <v>-118.43685673434372</v>
      </c>
      <c r="O60" s="84">
        <v>-88.902261073284137</v>
      </c>
      <c r="P60" s="84"/>
      <c r="Q60" s="84">
        <v>135.25367314077056</v>
      </c>
      <c r="R60" s="84">
        <v>1341.119073491564</v>
      </c>
      <c r="S60" s="84"/>
      <c r="T60" s="84">
        <v>157.84945581927366</v>
      </c>
      <c r="U60" s="84">
        <v>152.48545067200456</v>
      </c>
      <c r="V60" s="84">
        <v>46.084036316843004</v>
      </c>
      <c r="W60" s="84"/>
      <c r="X60" s="84">
        <v>167.63046125250213</v>
      </c>
      <c r="Y60" s="84">
        <v>138.09586559144259</v>
      </c>
      <c r="Z60" s="84">
        <v>1428.8524778381468</v>
      </c>
      <c r="AA60" s="115"/>
      <c r="AB60" s="276">
        <v>84.899247390143245</v>
      </c>
      <c r="AE60" s="127"/>
      <c r="AF60" s="127"/>
      <c r="AG60" s="127"/>
      <c r="AH60" s="127"/>
      <c r="AI60" s="118"/>
      <c r="AJ60" s="118"/>
      <c r="AK60" s="119"/>
      <c r="AL60" s="119"/>
      <c r="AM60" s="119"/>
      <c r="AN60" s="120"/>
      <c r="AO60" s="120"/>
      <c r="AP60" s="120"/>
      <c r="AQ60" s="120"/>
      <c r="AR60" s="121"/>
    </row>
    <row r="61" spans="1:44">
      <c r="A61" s="193"/>
      <c r="B61" s="105" t="s">
        <v>55</v>
      </c>
      <c r="C61" s="84">
        <v>724.75487408450704</v>
      </c>
      <c r="D61" s="84">
        <v>865.82540281690149</v>
      </c>
      <c r="E61" s="84">
        <v>779.0131267605633</v>
      </c>
      <c r="F61" s="84">
        <v>37.046634084507041</v>
      </c>
      <c r="G61" s="84">
        <v>49.765641971830981</v>
      </c>
      <c r="H61" s="84">
        <v>86.812276056338021</v>
      </c>
      <c r="I61" s="84">
        <v>649.44331014084514</v>
      </c>
      <c r="J61" s="84"/>
      <c r="K61" s="84">
        <v>82.065806119895626</v>
      </c>
      <c r="L61" s="84">
        <v>141.07052873239437</v>
      </c>
      <c r="M61" s="84">
        <v>104.02389464788733</v>
      </c>
      <c r="N61" s="84">
        <v>-93.827339154929575</v>
      </c>
      <c r="O61" s="84">
        <v>-71.869250626937884</v>
      </c>
      <c r="P61" s="84"/>
      <c r="Q61" s="84">
        <v>119.11244020440266</v>
      </c>
      <c r="R61" s="84">
        <v>1432.9478873239436</v>
      </c>
      <c r="S61" s="84"/>
      <c r="T61" s="84">
        <v>136.53266704225351</v>
      </c>
      <c r="U61" s="84">
        <v>125.6724304225352</v>
      </c>
      <c r="V61" s="84">
        <v>47.760675211267603</v>
      </c>
      <c r="W61" s="84"/>
      <c r="X61" s="84">
        <v>144.97139577464787</v>
      </c>
      <c r="Y61" s="84">
        <v>123.01330724665623</v>
      </c>
      <c r="Z61" s="84">
        <v>1564.6920718309859</v>
      </c>
      <c r="AA61" s="115"/>
      <c r="AB61" s="276">
        <v>86.185967467832</v>
      </c>
      <c r="AC61" s="118"/>
      <c r="AE61" s="128"/>
      <c r="AF61" s="128"/>
      <c r="AG61" s="128"/>
      <c r="AH61" s="128"/>
      <c r="AI61" s="118"/>
      <c r="AJ61" s="118"/>
      <c r="AK61" s="129"/>
      <c r="AL61" s="129"/>
      <c r="AM61" s="129"/>
      <c r="AN61" s="130"/>
      <c r="AO61" s="130"/>
      <c r="AP61" s="130"/>
      <c r="AQ61" s="130"/>
      <c r="AR61" s="121"/>
    </row>
    <row r="62" spans="1:44">
      <c r="A62" s="38"/>
      <c r="B62" s="105" t="s">
        <v>56</v>
      </c>
      <c r="C62" s="84">
        <v>723.8352134180011</v>
      </c>
      <c r="D62" s="84">
        <v>865.8793036996135</v>
      </c>
      <c r="E62" s="84">
        <v>776.71921590281613</v>
      </c>
      <c r="F62" s="84">
        <v>39.10093235781337</v>
      </c>
      <c r="G62" s="84">
        <v>50.059155438983979</v>
      </c>
      <c r="H62" s="84">
        <v>89.160087796797356</v>
      </c>
      <c r="I62" s="84">
        <v>643.81607592490343</v>
      </c>
      <c r="J62" s="84"/>
      <c r="K62" s="84">
        <v>81.082806100584094</v>
      </c>
      <c r="L62" s="84">
        <v>142.04409028161237</v>
      </c>
      <c r="M62" s="84">
        <v>102.94315792379902</v>
      </c>
      <c r="N62" s="84">
        <v>-100.60276532302595</v>
      </c>
      <c r="O62" s="84">
        <v>-78.74241349981105</v>
      </c>
      <c r="P62" s="84"/>
      <c r="Q62" s="84">
        <v>120.18373845839747</v>
      </c>
      <c r="R62" s="84">
        <v>1525.3491717283271</v>
      </c>
      <c r="S62" s="84"/>
      <c r="T62" s="84">
        <v>109.01589674213142</v>
      </c>
      <c r="U62" s="84">
        <v>98.942428492545559</v>
      </c>
      <c r="V62" s="84">
        <v>42.080440916620653</v>
      </c>
      <c r="W62" s="84"/>
      <c r="X62" s="84">
        <v>143.85908862506903</v>
      </c>
      <c r="Y62" s="84">
        <v>121.99873680185411</v>
      </c>
      <c r="Z62" s="84">
        <v>1619.6631270016564</v>
      </c>
      <c r="AA62" s="133"/>
      <c r="AB62" s="276">
        <v>87.933964554503518</v>
      </c>
      <c r="AC62" s="118"/>
      <c r="AE62" s="134"/>
      <c r="AF62" s="134"/>
      <c r="AG62" s="134"/>
      <c r="AH62" s="134"/>
      <c r="AI62" s="118"/>
      <c r="AJ62" s="118"/>
      <c r="AK62" s="135"/>
      <c r="AL62" s="136"/>
      <c r="AM62" s="136"/>
      <c r="AN62" s="137"/>
      <c r="AO62" s="137"/>
      <c r="AP62" s="137"/>
      <c r="AQ62" s="137"/>
      <c r="AR62" s="124"/>
    </row>
    <row r="63" spans="1:44">
      <c r="A63" s="38"/>
      <c r="B63" s="105" t="s">
        <v>57</v>
      </c>
      <c r="C63" s="84">
        <v>740.81130829718006</v>
      </c>
      <c r="D63" s="84">
        <v>858.00288937093296</v>
      </c>
      <c r="E63" s="84">
        <v>774.69924159436005</v>
      </c>
      <c r="F63" s="84">
        <v>32.820209869848163</v>
      </c>
      <c r="G63" s="84">
        <v>50.483437906724518</v>
      </c>
      <c r="H63" s="84">
        <v>83.303647776572674</v>
      </c>
      <c r="I63" s="84">
        <v>658.65244766811281</v>
      </c>
      <c r="J63" s="84"/>
      <c r="K63" s="84">
        <v>63.09845315763242</v>
      </c>
      <c r="L63" s="84">
        <v>117.19158107375272</v>
      </c>
      <c r="M63" s="84">
        <v>84.371371203904573</v>
      </c>
      <c r="N63" s="84">
        <v>-77.767345444685461</v>
      </c>
      <c r="O63" s="84">
        <v>-56.49442739841335</v>
      </c>
      <c r="P63" s="84"/>
      <c r="Q63" s="84">
        <v>95.918663027480576</v>
      </c>
      <c r="R63" s="84">
        <v>1609.5148861171367</v>
      </c>
      <c r="S63" s="84"/>
      <c r="T63" s="84">
        <v>87.599112527114983</v>
      </c>
      <c r="U63" s="84">
        <v>72.225458785249472</v>
      </c>
      <c r="V63" s="84">
        <v>40.536633676789599</v>
      </c>
      <c r="W63" s="84"/>
      <c r="X63" s="84">
        <v>115.48612744034708</v>
      </c>
      <c r="Y63" s="84">
        <v>94.213209394074937</v>
      </c>
      <c r="Z63" s="84">
        <v>1698.6675585683297</v>
      </c>
      <c r="AA63" s="281"/>
      <c r="AB63" s="276">
        <v>89.53629521728574</v>
      </c>
      <c r="AE63" s="134"/>
      <c r="AF63" s="134"/>
      <c r="AG63" s="134"/>
      <c r="AH63" s="134"/>
      <c r="AI63" s="118"/>
      <c r="AJ63" s="118"/>
      <c r="AK63" s="135"/>
      <c r="AL63" s="136"/>
      <c r="AM63" s="136"/>
      <c r="AN63" s="137"/>
      <c r="AO63" s="137"/>
      <c r="AP63" s="137"/>
      <c r="AQ63" s="137"/>
      <c r="AR63" s="124"/>
    </row>
    <row r="64" spans="1:44">
      <c r="A64" s="38"/>
      <c r="B64" s="105" t="s">
        <v>58</v>
      </c>
      <c r="C64" s="87">
        <v>760.22705215298197</v>
      </c>
      <c r="D64" s="87">
        <v>866.43093393955598</v>
      </c>
      <c r="E64" s="87">
        <v>775.57277828296344</v>
      </c>
      <c r="F64" s="87">
        <v>39.880160203262903</v>
      </c>
      <c r="G64" s="87">
        <v>50.977995453329761</v>
      </c>
      <c r="H64" s="87">
        <v>90.858155656592672</v>
      </c>
      <c r="I64" s="87">
        <v>674.12463947579568</v>
      </c>
      <c r="J64" s="87"/>
      <c r="K64" s="87">
        <v>54.581995655611102</v>
      </c>
      <c r="L64" s="87">
        <v>106.20388178657396</v>
      </c>
      <c r="M64" s="87">
        <v>66.323721583311041</v>
      </c>
      <c r="N64" s="87">
        <v>-71.116920032094143</v>
      </c>
      <c r="O64" s="87">
        <v>-59.375194104394204</v>
      </c>
      <c r="P64" s="87"/>
      <c r="Q64" s="87">
        <v>94.462155858874013</v>
      </c>
      <c r="R64" s="87">
        <v>1681.1997592939288</v>
      </c>
      <c r="S64" s="87"/>
      <c r="T64" s="87">
        <v>93.131922974057233</v>
      </c>
      <c r="U64" s="87">
        <v>86.149782829633594</v>
      </c>
      <c r="V64" s="87">
        <v>36.397903182669161</v>
      </c>
      <c r="W64" s="87"/>
      <c r="X64" s="87">
        <v>103.68555228670769</v>
      </c>
      <c r="Y64" s="87">
        <v>91.943826359007758</v>
      </c>
      <c r="Z64" s="87">
        <v>1765.4635490772932</v>
      </c>
      <c r="AA64" s="281"/>
      <c r="AB64" s="282">
        <v>90.774459820344745</v>
      </c>
      <c r="AE64" s="134"/>
      <c r="AF64" s="134"/>
      <c r="AG64" s="134"/>
      <c r="AH64" s="134"/>
      <c r="AI64" s="118"/>
      <c r="AJ64" s="118"/>
      <c r="AK64" s="135"/>
      <c r="AL64" s="136"/>
      <c r="AM64" s="136"/>
      <c r="AN64" s="137"/>
      <c r="AO64" s="137"/>
      <c r="AP64" s="137"/>
      <c r="AQ64" s="137"/>
      <c r="AR64" s="124"/>
    </row>
    <row r="65" spans="1:49">
      <c r="A65" s="38"/>
      <c r="B65" s="105" t="s">
        <v>59</v>
      </c>
      <c r="C65" s="87">
        <v>780.70186150172458</v>
      </c>
      <c r="D65" s="87">
        <v>868.5035539931016</v>
      </c>
      <c r="E65" s="87">
        <v>781.09747784558238</v>
      </c>
      <c r="F65" s="87">
        <v>35.806557707614758</v>
      </c>
      <c r="G65" s="87">
        <v>51.599518439904493</v>
      </c>
      <c r="H65" s="87">
        <v>87.406076147519244</v>
      </c>
      <c r="I65" s="87">
        <v>693.65096577341467</v>
      </c>
      <c r="J65" s="87"/>
      <c r="K65" s="87">
        <v>46.537237856670615</v>
      </c>
      <c r="L65" s="87">
        <v>87.801692491377011</v>
      </c>
      <c r="M65" s="87">
        <v>51.995134783762275</v>
      </c>
      <c r="N65" s="87">
        <v>-51.908798620323694</v>
      </c>
      <c r="O65" s="87">
        <v>-46.450901693232034</v>
      </c>
      <c r="P65" s="87"/>
      <c r="Q65" s="87">
        <v>82.343795564285344</v>
      </c>
      <c r="R65" s="87">
        <v>1720.8218094985409</v>
      </c>
      <c r="S65" s="87"/>
      <c r="T65" s="87">
        <v>66.389231095781369</v>
      </c>
      <c r="U65" s="87">
        <v>54.823463783496948</v>
      </c>
      <c r="V65" s="87">
        <v>36.620740514725391</v>
      </c>
      <c r="W65" s="87"/>
      <c r="X65" s="87">
        <v>90.551335367471481</v>
      </c>
      <c r="Y65" s="87">
        <v>85.093438440379799</v>
      </c>
      <c r="Z65" s="228">
        <v>1804.1941289466702</v>
      </c>
      <c r="AA65" s="283"/>
      <c r="AB65" s="276">
        <v>91.502791939791209</v>
      </c>
      <c r="AE65" s="134"/>
      <c r="AF65" s="134"/>
      <c r="AG65" s="134"/>
      <c r="AH65" s="134"/>
      <c r="AI65" s="118"/>
      <c r="AJ65" s="118"/>
      <c r="AK65" s="135"/>
      <c r="AL65" s="136"/>
      <c r="AM65" s="136"/>
      <c r="AN65" s="137"/>
      <c r="AO65" s="137"/>
      <c r="AP65" s="137"/>
      <c r="AQ65" s="137"/>
      <c r="AR65" s="124"/>
    </row>
    <row r="66" spans="1:49">
      <c r="A66" s="38"/>
      <c r="B66" s="105" t="s">
        <v>60</v>
      </c>
      <c r="C66" s="87">
        <v>811.06224313827033</v>
      </c>
      <c r="D66" s="87">
        <v>867.94006576903155</v>
      </c>
      <c r="E66" s="87">
        <v>773.4003767477991</v>
      </c>
      <c r="F66" s="87">
        <v>42.567977213878819</v>
      </c>
      <c r="G66" s="87">
        <v>51.971711807353707</v>
      </c>
      <c r="H66" s="87">
        <v>94.539689021232533</v>
      </c>
      <c r="I66" s="87">
        <v>722.25523795960646</v>
      </c>
      <c r="J66" s="87"/>
      <c r="K66" s="87">
        <v>10.566388028296201</v>
      </c>
      <c r="L66" s="87">
        <v>56.877822630761266</v>
      </c>
      <c r="M66" s="87">
        <v>14.309845416882444</v>
      </c>
      <c r="N66" s="87">
        <v>-22.476386846193684</v>
      </c>
      <c r="O66" s="87">
        <v>-18.73292945760744</v>
      </c>
      <c r="P66" s="87"/>
      <c r="Q66" s="87">
        <v>53.134365242175029</v>
      </c>
      <c r="R66" s="87">
        <v>1804.9155100983946</v>
      </c>
      <c r="S66" s="87"/>
      <c r="T66" s="87">
        <v>71.416975401346463</v>
      </c>
      <c r="U66" s="87">
        <v>107.2251851372346</v>
      </c>
      <c r="V66" s="87">
        <v>37.96903158984982</v>
      </c>
      <c r="W66" s="87"/>
      <c r="X66" s="87">
        <v>58.491506473329878</v>
      </c>
      <c r="Y66" s="87">
        <v>54.748049084743641</v>
      </c>
      <c r="Z66" s="232">
        <v>1834.0119469186948</v>
      </c>
      <c r="AA66" s="284"/>
      <c r="AB66" s="285">
        <v>93.760621510075254</v>
      </c>
      <c r="AE66" s="134"/>
      <c r="AF66" s="134"/>
      <c r="AG66" s="134"/>
      <c r="AH66" s="134"/>
      <c r="AI66" s="118"/>
      <c r="AJ66" s="118"/>
      <c r="AK66" s="135"/>
      <c r="AL66" s="136"/>
      <c r="AM66" s="136"/>
      <c r="AN66" s="137"/>
      <c r="AO66" s="137"/>
      <c r="AP66" s="137"/>
      <c r="AQ66" s="137"/>
      <c r="AR66" s="124"/>
    </row>
    <row r="67" spans="1:49">
      <c r="A67" s="38"/>
      <c r="B67" s="105" t="s">
        <v>61</v>
      </c>
      <c r="C67" s="87">
        <v>819.86122589671822</v>
      </c>
      <c r="D67" s="87">
        <v>876.86500050877623</v>
      </c>
      <c r="E67" s="87">
        <v>777.65064436530133</v>
      </c>
      <c r="F67" s="87">
        <v>47.472758585601618</v>
      </c>
      <c r="G67" s="87">
        <v>51.741597557873305</v>
      </c>
      <c r="H67" s="87">
        <v>99.21435614347493</v>
      </c>
      <c r="I67" s="87">
        <v>733.80336021368601</v>
      </c>
      <c r="J67" s="87"/>
      <c r="K67" s="87">
        <v>9.3543547275181389</v>
      </c>
      <c r="L67" s="87">
        <v>57.003774612057988</v>
      </c>
      <c r="M67" s="87">
        <v>9.5310160264563706</v>
      </c>
      <c r="N67" s="87">
        <v>-18.419715339608238</v>
      </c>
      <c r="O67" s="87">
        <v>-18.24305404067001</v>
      </c>
      <c r="P67" s="87"/>
      <c r="Q67" s="87">
        <v>56.82711331311976</v>
      </c>
      <c r="R67" s="87">
        <v>1825.3111167641816</v>
      </c>
      <c r="S67" s="87"/>
      <c r="T67" s="87">
        <v>40.461761638259979</v>
      </c>
      <c r="U67" s="87">
        <v>84.226267616382586</v>
      </c>
      <c r="V67" s="87">
        <v>43.576945306537766</v>
      </c>
      <c r="W67" s="87"/>
      <c r="X67" s="87">
        <v>58.328225387941977</v>
      </c>
      <c r="Y67" s="87">
        <v>58.151564089003763</v>
      </c>
      <c r="Z67" s="87">
        <v>1847.7398104807933</v>
      </c>
      <c r="AA67" s="284"/>
      <c r="AB67" s="285">
        <v>95.435785384802159</v>
      </c>
      <c r="AE67" s="134"/>
      <c r="AF67" s="134"/>
      <c r="AG67" s="134"/>
      <c r="AH67" s="134"/>
      <c r="AI67" s="118"/>
      <c r="AJ67" s="118"/>
      <c r="AK67" s="135"/>
      <c r="AL67" s="136"/>
      <c r="AM67" s="136"/>
      <c r="AN67" s="137"/>
      <c r="AO67" s="137"/>
      <c r="AP67" s="137"/>
      <c r="AQ67" s="137"/>
      <c r="AR67" s="124"/>
    </row>
    <row r="68" spans="1:49">
      <c r="A68" s="38"/>
      <c r="B68" s="105" t="s">
        <v>172</v>
      </c>
      <c r="C68" s="87">
        <v>835.15950969666835</v>
      </c>
      <c r="D68" s="87">
        <v>875.06424241670834</v>
      </c>
      <c r="E68" s="87">
        <v>779.38505445052215</v>
      </c>
      <c r="F68" s="87">
        <v>44.63308254599702</v>
      </c>
      <c r="G68" s="87">
        <v>51.046105420188972</v>
      </c>
      <c r="H68" s="87">
        <v>95.679187966185992</v>
      </c>
      <c r="I68" s="87">
        <v>753.04782844356043</v>
      </c>
      <c r="J68" s="87"/>
      <c r="K68" s="87">
        <v>-1.5379486873458077</v>
      </c>
      <c r="L68" s="87">
        <v>39.904732720039789</v>
      </c>
      <c r="M68" s="87">
        <v>-4.7283498259572356</v>
      </c>
      <c r="N68" s="87">
        <v>-8.9763886126305348</v>
      </c>
      <c r="O68" s="87">
        <v>-12.166789751241961</v>
      </c>
      <c r="P68" s="87"/>
      <c r="Q68" s="87">
        <v>43.095133858651216</v>
      </c>
      <c r="R68" s="87">
        <v>1807.9767777225263</v>
      </c>
      <c r="S68" s="87"/>
      <c r="T68" s="87">
        <v>35.653621581302843</v>
      </c>
      <c r="U68" s="87">
        <v>16.767873446046746</v>
      </c>
      <c r="V68" s="87">
        <v>38.494523122824468</v>
      </c>
      <c r="W68" s="87"/>
      <c r="X68" s="87">
        <v>41.649828692192941</v>
      </c>
      <c r="Y68" s="87">
        <v>44.840229830804354</v>
      </c>
      <c r="Z68" s="87">
        <v>1864.8542073595231</v>
      </c>
      <c r="AA68" s="284"/>
      <c r="AB68" s="285">
        <v>97.64505948045641</v>
      </c>
      <c r="AE68" s="134"/>
      <c r="AF68" s="134"/>
      <c r="AG68" s="134"/>
      <c r="AH68" s="134"/>
      <c r="AI68" s="118"/>
      <c r="AJ68" s="118"/>
      <c r="AK68" s="135"/>
      <c r="AL68" s="136"/>
      <c r="AM68" s="136"/>
      <c r="AN68" s="137"/>
      <c r="AO68" s="137"/>
      <c r="AP68" s="137"/>
      <c r="AQ68" s="137"/>
      <c r="AR68" s="124"/>
    </row>
    <row r="69" spans="1:49">
      <c r="A69" s="38"/>
      <c r="B69" s="286" t="s">
        <v>183</v>
      </c>
      <c r="C69" s="152">
        <v>827.85100000000011</v>
      </c>
      <c r="D69" s="152">
        <v>885.22800000000007</v>
      </c>
      <c r="E69" s="152">
        <v>790.82899999999995</v>
      </c>
      <c r="F69" s="152">
        <v>43.066000000000003</v>
      </c>
      <c r="G69" s="152">
        <v>51.332999999999998</v>
      </c>
      <c r="H69" s="152">
        <v>94.399000000000001</v>
      </c>
      <c r="I69" s="152">
        <v>742.74199999999996</v>
      </c>
      <c r="J69" s="152"/>
      <c r="K69" s="152">
        <v>16.014077333892118</v>
      </c>
      <c r="L69" s="152">
        <v>57.377000000000002</v>
      </c>
      <c r="M69" s="152">
        <v>14.310999999999998</v>
      </c>
      <c r="N69" s="152">
        <v>-29.299999999999997</v>
      </c>
      <c r="O69" s="152">
        <v>-31.003077333892115</v>
      </c>
      <c r="P69" s="152"/>
      <c r="Q69" s="152">
        <v>59.08007733389212</v>
      </c>
      <c r="R69" s="152">
        <v>1798.1999999999998</v>
      </c>
      <c r="S69" s="152"/>
      <c r="T69" s="152">
        <v>56.076999999999998</v>
      </c>
      <c r="U69" s="152">
        <v>17.233000000000001</v>
      </c>
      <c r="V69" s="152">
        <v>36.747</v>
      </c>
      <c r="W69" s="152"/>
      <c r="X69" s="152">
        <v>63.275999999999996</v>
      </c>
      <c r="Y69" s="152">
        <v>64.979077333892121</v>
      </c>
      <c r="Z69" s="287">
        <v>1876.8140000000003</v>
      </c>
      <c r="AA69" s="284"/>
      <c r="AB69" s="288">
        <v>100</v>
      </c>
      <c r="AE69" s="134"/>
      <c r="AF69" s="134"/>
      <c r="AG69" s="134"/>
      <c r="AH69" s="134"/>
      <c r="AI69" s="118"/>
      <c r="AJ69" s="118"/>
      <c r="AK69" s="135"/>
      <c r="AL69" s="136"/>
      <c r="AM69" s="136"/>
      <c r="AN69" s="137"/>
      <c r="AO69" s="137"/>
      <c r="AP69" s="137"/>
      <c r="AQ69" s="137"/>
      <c r="AR69" s="124"/>
    </row>
    <row r="70" spans="1:49">
      <c r="A70" s="38"/>
      <c r="B70" s="289" t="s">
        <v>187</v>
      </c>
      <c r="C70" s="162">
        <v>722.14371936734051</v>
      </c>
      <c r="D70" s="162">
        <v>1090.7370588395504</v>
      </c>
      <c r="E70" s="162">
        <v>963.66306633170154</v>
      </c>
      <c r="F70" s="162">
        <v>76.421524344985286</v>
      </c>
      <c r="G70" s="162">
        <v>50.652468162863606</v>
      </c>
      <c r="H70" s="162">
        <v>127.0739925078489</v>
      </c>
      <c r="I70" s="290">
        <v>647.71275160470259</v>
      </c>
      <c r="J70" s="290"/>
      <c r="K70" s="290">
        <v>283.63292359431631</v>
      </c>
      <c r="L70" s="162">
        <v>368.59333947220978</v>
      </c>
      <c r="M70" s="162">
        <v>292.17181512722459</v>
      </c>
      <c r="N70" s="290">
        <v>-349.83386479358398</v>
      </c>
      <c r="O70" s="290">
        <v>-341.29497326067576</v>
      </c>
      <c r="P70" s="162"/>
      <c r="Q70" s="162">
        <v>360.05444793930155</v>
      </c>
      <c r="R70" s="162">
        <v>2129.6760245050932</v>
      </c>
      <c r="S70" s="162"/>
      <c r="T70" s="290">
        <v>376.59900500296334</v>
      </c>
      <c r="U70" s="290">
        <v>431.12772711857622</v>
      </c>
      <c r="V70" s="290">
        <v>22.01949897984824</v>
      </c>
      <c r="W70" s="162"/>
      <c r="X70" s="162">
        <v>368.79713719496732</v>
      </c>
      <c r="Y70" s="290">
        <v>360.25824566205904</v>
      </c>
      <c r="Z70" s="246">
        <v>2115.2500054099428</v>
      </c>
      <c r="AA70" s="284"/>
      <c r="AB70" s="291">
        <v>106.7699419746575</v>
      </c>
      <c r="AE70" s="134"/>
      <c r="AF70" s="134"/>
      <c r="AG70" s="134"/>
      <c r="AH70" s="134"/>
      <c r="AI70" s="118"/>
      <c r="AJ70" s="118"/>
      <c r="AK70" s="135"/>
      <c r="AL70" s="136"/>
      <c r="AM70" s="136"/>
      <c r="AN70" s="137"/>
      <c r="AO70" s="137"/>
      <c r="AP70" s="137"/>
      <c r="AQ70" s="137"/>
      <c r="AR70" s="124"/>
    </row>
    <row r="71" spans="1:49" s="118" customFormat="1">
      <c r="A71" s="38"/>
      <c r="B71" s="289" t="s">
        <v>246</v>
      </c>
      <c r="C71" s="162">
        <v>816.33724184301661</v>
      </c>
      <c r="D71" s="162">
        <v>974.5702428001822</v>
      </c>
      <c r="E71" s="162">
        <v>860.24928339214966</v>
      </c>
      <c r="F71" s="162">
        <v>60.202198671437088</v>
      </c>
      <c r="G71" s="162">
        <v>54.118760736595341</v>
      </c>
      <c r="H71" s="162">
        <v>114.32095940803242</v>
      </c>
      <c r="I71" s="290">
        <v>732.33807054456497</v>
      </c>
      <c r="J71" s="290"/>
      <c r="K71" s="290">
        <v>82.957890625611583</v>
      </c>
      <c r="L71" s="162">
        <v>158.2330009571657</v>
      </c>
      <c r="M71" s="162">
        <v>98.030802285728612</v>
      </c>
      <c r="N71" s="290">
        <v>-145.03937017104116</v>
      </c>
      <c r="O71" s="290">
        <v>-129.96645851092416</v>
      </c>
      <c r="P71" s="162"/>
      <c r="Q71" s="162">
        <v>143.16008929704867</v>
      </c>
      <c r="R71" s="162">
        <v>2387.9337237981654</v>
      </c>
      <c r="S71" s="162"/>
      <c r="T71" s="290">
        <v>171.8951656750196</v>
      </c>
      <c r="U71" s="290">
        <v>199.98232907001815</v>
      </c>
      <c r="V71" s="290">
        <v>16.948069654724659</v>
      </c>
      <c r="W71" s="162"/>
      <c r="X71" s="162">
        <v>164.63667572345045</v>
      </c>
      <c r="Y71" s="290">
        <v>149.56376406333339</v>
      </c>
      <c r="Z71" s="246">
        <v>2336.2612878962168</v>
      </c>
      <c r="AA71" s="115"/>
      <c r="AB71" s="292">
        <v>103.78873046013734</v>
      </c>
      <c r="AE71" s="134"/>
      <c r="AF71" s="134"/>
      <c r="AG71" s="134"/>
      <c r="AH71" s="134"/>
      <c r="AK71" s="135"/>
      <c r="AL71" s="136"/>
      <c r="AM71" s="136"/>
      <c r="AN71" s="137"/>
      <c r="AO71" s="137"/>
      <c r="AP71" s="137"/>
      <c r="AQ71" s="137"/>
      <c r="AR71" s="124"/>
    </row>
    <row r="72" spans="1:49">
      <c r="A72" s="38"/>
      <c r="B72" s="289" t="s">
        <v>281</v>
      </c>
      <c r="C72" s="162">
        <v>846.17325373235292</v>
      </c>
      <c r="D72" s="162">
        <v>946.08212392615462</v>
      </c>
      <c r="E72" s="162">
        <v>825.10649345096544</v>
      </c>
      <c r="F72" s="162">
        <v>65.165309732220052</v>
      </c>
      <c r="G72" s="162">
        <v>55.810320742969147</v>
      </c>
      <c r="H72" s="162">
        <v>120.97563047518921</v>
      </c>
      <c r="I72" s="290">
        <v>757.34644844859804</v>
      </c>
      <c r="J72" s="290"/>
      <c r="K72" s="290">
        <v>23.154764780876537</v>
      </c>
      <c r="L72" s="162">
        <v>99.908870193801818</v>
      </c>
      <c r="M72" s="162">
        <v>34.743560461581765</v>
      </c>
      <c r="N72" s="290">
        <v>-83.485826469250185</v>
      </c>
      <c r="O72" s="290">
        <v>-71.897030788544953</v>
      </c>
      <c r="P72" s="162"/>
      <c r="Q72" s="162">
        <v>88.3200745130966</v>
      </c>
      <c r="R72" s="162">
        <v>2485.5173566021467</v>
      </c>
      <c r="S72" s="162"/>
      <c r="T72" s="290">
        <v>126.58154887730034</v>
      </c>
      <c r="U72" s="290">
        <v>127.73082821675561</v>
      </c>
      <c r="V72" s="290">
        <v>20.206790000098344</v>
      </c>
      <c r="W72" s="162"/>
      <c r="X72" s="162">
        <v>101.00730809358932</v>
      </c>
      <c r="Y72" s="290">
        <v>89.41851241288407</v>
      </c>
      <c r="Z72" s="246">
        <v>2432.2384011807439</v>
      </c>
      <c r="AA72" s="115"/>
      <c r="AB72" s="292">
        <v>104.69335251030195</v>
      </c>
      <c r="AE72" s="134"/>
      <c r="AF72" s="134"/>
      <c r="AG72" s="134"/>
      <c r="AH72" s="134"/>
      <c r="AI72" s="118"/>
      <c r="AJ72" s="118"/>
      <c r="AK72" s="135"/>
      <c r="AL72" s="136"/>
      <c r="AM72" s="136"/>
      <c r="AN72" s="137"/>
      <c r="AO72" s="137"/>
      <c r="AP72" s="137"/>
      <c r="AQ72" s="137"/>
      <c r="AR72" s="124"/>
    </row>
    <row r="73" spans="1:49">
      <c r="A73" s="38"/>
      <c r="B73" s="289" t="s">
        <v>283</v>
      </c>
      <c r="C73" s="162">
        <v>869.16219895955271</v>
      </c>
      <c r="D73" s="162">
        <v>963.29347704458837</v>
      </c>
      <c r="E73" s="162">
        <v>839.48485638256648</v>
      </c>
      <c r="F73" s="162">
        <v>66.81455641434242</v>
      </c>
      <c r="G73" s="162">
        <v>56.994064247679518</v>
      </c>
      <c r="H73" s="162">
        <v>123.80862066202194</v>
      </c>
      <c r="I73" s="290">
        <v>776.87424201340662</v>
      </c>
      <c r="J73" s="290"/>
      <c r="K73" s="290">
        <v>21.465069877114274</v>
      </c>
      <c r="L73" s="162">
        <v>94.131278085035746</v>
      </c>
      <c r="M73" s="162">
        <v>27.31672167069333</v>
      </c>
      <c r="N73" s="290">
        <v>-74.871819711965259</v>
      </c>
      <c r="O73" s="290">
        <v>-69.020167918386193</v>
      </c>
      <c r="P73" s="162"/>
      <c r="Q73" s="162">
        <v>88.279626291456694</v>
      </c>
      <c r="R73" s="162">
        <v>2551.1568546064568</v>
      </c>
      <c r="S73" s="162"/>
      <c r="T73" s="290">
        <v>106.95448353893811</v>
      </c>
      <c r="U73" s="290">
        <v>109.38315474014595</v>
      </c>
      <c r="V73" s="290">
        <v>23.917150998770232</v>
      </c>
      <c r="W73" s="162"/>
      <c r="X73" s="162">
        <v>95.894195265667449</v>
      </c>
      <c r="Y73" s="290">
        <v>90.042543472088383</v>
      </c>
      <c r="Z73" s="246">
        <v>2495.5725191063511</v>
      </c>
      <c r="AA73" s="115"/>
      <c r="AB73" s="292">
        <v>106.65359860931075</v>
      </c>
      <c r="AE73" s="134"/>
      <c r="AF73" s="134"/>
      <c r="AG73" s="134"/>
      <c r="AH73" s="134"/>
      <c r="AI73" s="118"/>
      <c r="AJ73" s="118"/>
      <c r="AK73" s="135"/>
      <c r="AL73" s="136"/>
      <c r="AM73" s="136"/>
      <c r="AN73" s="137"/>
      <c r="AO73" s="137"/>
      <c r="AP73" s="137"/>
      <c r="AQ73" s="137"/>
      <c r="AR73" s="124"/>
    </row>
    <row r="74" spans="1:49">
      <c r="B74" s="293" t="s">
        <v>284</v>
      </c>
      <c r="C74" s="171">
        <v>885.32193676801205</v>
      </c>
      <c r="D74" s="162">
        <v>976.73189504801815</v>
      </c>
      <c r="E74" s="162">
        <v>851.75296993099983</v>
      </c>
      <c r="F74" s="162">
        <v>66.889908761095768</v>
      </c>
      <c r="G74" s="162">
        <v>58.089016355922539</v>
      </c>
      <c r="H74" s="162">
        <v>124.97892511701829</v>
      </c>
      <c r="I74" s="290">
        <v>789.85663472462363</v>
      </c>
      <c r="J74" s="290"/>
      <c r="K74" s="290">
        <v>21.387452074270541</v>
      </c>
      <c r="L74" s="162">
        <v>91.409958280006137</v>
      </c>
      <c r="M74" s="162">
        <v>24.520049518910376</v>
      </c>
      <c r="N74" s="290">
        <v>-72.122870908448832</v>
      </c>
      <c r="O74" s="290">
        <v>-68.990273463809004</v>
      </c>
      <c r="P74" s="162"/>
      <c r="Q74" s="162">
        <v>88.277360835366309</v>
      </c>
      <c r="R74" s="162">
        <v>2491.5399749217727</v>
      </c>
      <c r="S74" s="162"/>
      <c r="T74" s="290">
        <v>111.61221312690115</v>
      </c>
      <c r="U74" s="290">
        <v>2.1559540009217582</v>
      </c>
      <c r="V74" s="290">
        <v>25.065229588528243</v>
      </c>
      <c r="W74" s="162"/>
      <c r="X74" s="162">
        <v>96.45877280175209</v>
      </c>
      <c r="Y74" s="290">
        <v>93.326175357112291</v>
      </c>
      <c r="Z74" s="246">
        <v>2550.2152176550503</v>
      </c>
      <c r="AA74" s="115"/>
      <c r="AB74" s="292">
        <v>108.93131811688058</v>
      </c>
    </row>
    <row r="75" spans="1:49">
      <c r="B75" s="294" t="s">
        <v>313</v>
      </c>
      <c r="C75" s="295">
        <v>902.38453502600908</v>
      </c>
      <c r="D75" s="296">
        <v>993.8858870953286</v>
      </c>
      <c r="E75" s="296">
        <v>867.50137523597959</v>
      </c>
      <c r="F75" s="296">
        <v>67.283015134820204</v>
      </c>
      <c r="G75" s="296">
        <v>59.101496724528701</v>
      </c>
      <c r="H75" s="296">
        <v>126.38451185934889</v>
      </c>
      <c r="I75" s="297">
        <v>804.33300466874891</v>
      </c>
      <c r="J75" s="297"/>
      <c r="K75" s="297">
        <v>22.934103085734041</v>
      </c>
      <c r="L75" s="296">
        <v>91.50135206931941</v>
      </c>
      <c r="M75" s="296">
        <v>24.218336934499217</v>
      </c>
      <c r="N75" s="297">
        <v>-72.138933565328216</v>
      </c>
      <c r="O75" s="297">
        <v>-70.854699716563033</v>
      </c>
      <c r="P75" s="296"/>
      <c r="Q75" s="296">
        <v>90.217118220554255</v>
      </c>
      <c r="R75" s="296">
        <v>2530.878643258829</v>
      </c>
      <c r="S75" s="296"/>
      <c r="T75" s="297">
        <v>109.32913848249892</v>
      </c>
      <c r="U75" s="297">
        <v>90.496229291907255</v>
      </c>
      <c r="V75" s="297">
        <v>26.078218722530345</v>
      </c>
      <c r="W75" s="296"/>
      <c r="X75" s="296">
        <v>98.840162843917966</v>
      </c>
      <c r="Y75" s="297">
        <v>97.555928995152783</v>
      </c>
      <c r="Z75" s="298">
        <v>2606.9149356075959</v>
      </c>
      <c r="AA75" s="115"/>
      <c r="AB75" s="299">
        <v>111.29041040622268</v>
      </c>
    </row>
    <row r="76" spans="1:49" s="118" customFormat="1">
      <c r="A76" s="36"/>
      <c r="B76" s="300" t="s">
        <v>131</v>
      </c>
      <c r="C76" s="355" t="s">
        <v>319</v>
      </c>
      <c r="D76" s="355"/>
      <c r="E76" s="355"/>
      <c r="F76" s="355"/>
      <c r="G76" s="355"/>
      <c r="H76" s="355"/>
      <c r="I76" s="355"/>
      <c r="J76" s="355"/>
      <c r="K76" s="355"/>
      <c r="L76" s="355"/>
      <c r="M76" s="355"/>
      <c r="N76" s="355"/>
      <c r="O76" s="355"/>
      <c r="P76" s="355"/>
      <c r="Q76" s="355"/>
      <c r="R76" s="355"/>
      <c r="S76" s="355"/>
      <c r="T76" s="355"/>
      <c r="U76" s="355"/>
      <c r="V76" s="355"/>
      <c r="W76" s="355"/>
      <c r="X76" s="355"/>
      <c r="Y76" s="355"/>
      <c r="Z76" s="356"/>
      <c r="AA76" s="263"/>
      <c r="AB76" s="301"/>
      <c r="AD76" s="186"/>
      <c r="AE76" s="186"/>
      <c r="AF76" s="186"/>
      <c r="AG76" s="186"/>
      <c r="AH76" s="186"/>
      <c r="AK76" s="188"/>
      <c r="AL76" s="188"/>
      <c r="AM76" s="188"/>
      <c r="AN76" s="188"/>
      <c r="AO76" s="188"/>
      <c r="AP76" s="188"/>
      <c r="AQ76" s="188"/>
      <c r="AR76" s="124"/>
    </row>
    <row r="77" spans="1:49">
      <c r="B77" s="302"/>
      <c r="C77" s="351" t="s">
        <v>323</v>
      </c>
      <c r="D77" s="351"/>
      <c r="E77" s="351"/>
      <c r="F77" s="351"/>
      <c r="G77" s="351"/>
      <c r="H77" s="351"/>
      <c r="I77" s="351"/>
      <c r="J77" s="351"/>
      <c r="K77" s="351"/>
      <c r="L77" s="351"/>
      <c r="M77" s="351"/>
      <c r="N77" s="351"/>
      <c r="O77" s="351"/>
      <c r="P77" s="351"/>
      <c r="Q77" s="351"/>
      <c r="R77" s="351"/>
      <c r="S77" s="351"/>
      <c r="T77" s="351"/>
      <c r="U77" s="351"/>
      <c r="V77" s="351"/>
      <c r="W77" s="351"/>
      <c r="X77" s="351"/>
      <c r="Y77" s="351"/>
      <c r="Z77" s="352"/>
      <c r="AA77" s="263"/>
      <c r="AB77" s="193"/>
      <c r="AD77" s="118"/>
      <c r="AE77" s="118"/>
      <c r="AF77" s="118"/>
      <c r="AG77" s="118"/>
      <c r="AH77" s="118"/>
      <c r="AI77" s="118"/>
      <c r="AJ77" s="118"/>
      <c r="AK77" s="118"/>
      <c r="AL77" s="118"/>
      <c r="AM77" s="118"/>
      <c r="AN77" s="118"/>
      <c r="AO77" s="118"/>
      <c r="AP77" s="118"/>
      <c r="AQ77" s="118"/>
      <c r="AR77" s="118"/>
      <c r="AS77" s="118"/>
      <c r="AT77" s="118"/>
      <c r="AU77" s="118"/>
      <c r="AV77" s="118"/>
      <c r="AW77" s="118"/>
    </row>
    <row r="78" spans="1:49">
      <c r="B78" s="303"/>
      <c r="C78" s="192" t="s">
        <v>173</v>
      </c>
      <c r="D78" s="38"/>
      <c r="E78" s="38"/>
      <c r="F78" s="38"/>
      <c r="G78" s="38"/>
      <c r="H78" s="38"/>
      <c r="I78" s="38"/>
      <c r="J78" s="38"/>
      <c r="K78" s="38"/>
      <c r="L78" s="38"/>
      <c r="M78" s="38"/>
      <c r="N78" s="38"/>
      <c r="O78" s="38"/>
      <c r="P78" s="38"/>
      <c r="Q78" s="38"/>
      <c r="R78" s="38"/>
      <c r="S78" s="38"/>
      <c r="T78" s="38"/>
      <c r="U78" s="38"/>
      <c r="V78" s="38"/>
      <c r="W78" s="38"/>
      <c r="X78" s="38"/>
      <c r="Y78" s="38"/>
      <c r="Z78" s="38"/>
      <c r="AA78" s="263"/>
      <c r="AB78" s="193"/>
      <c r="AD78" s="118"/>
      <c r="AE78" s="118"/>
      <c r="AF78" s="118"/>
      <c r="AG78" s="118"/>
      <c r="AH78" s="118"/>
      <c r="AI78" s="118"/>
      <c r="AJ78" s="118"/>
      <c r="AK78" s="118"/>
      <c r="AL78" s="118"/>
      <c r="AM78" s="118"/>
      <c r="AN78" s="118"/>
      <c r="AO78" s="118"/>
      <c r="AP78" s="118"/>
      <c r="AQ78" s="118"/>
      <c r="AR78" s="118"/>
      <c r="AS78" s="118"/>
      <c r="AT78" s="118"/>
      <c r="AU78" s="118"/>
      <c r="AV78" s="118"/>
      <c r="AW78" s="118"/>
    </row>
    <row r="79" spans="1:49" ht="16.5" thickBot="1">
      <c r="B79" s="304"/>
      <c r="C79" s="195" t="s">
        <v>130</v>
      </c>
      <c r="D79" s="196"/>
      <c r="E79" s="196"/>
      <c r="F79" s="196"/>
      <c r="G79" s="196"/>
      <c r="H79" s="196"/>
      <c r="I79" s="196"/>
      <c r="J79" s="196"/>
      <c r="K79" s="196"/>
      <c r="L79" s="196"/>
      <c r="M79" s="196"/>
      <c r="N79" s="196"/>
      <c r="O79" s="196"/>
      <c r="P79" s="196"/>
      <c r="Q79" s="196"/>
      <c r="R79" s="196"/>
      <c r="S79" s="196"/>
      <c r="T79" s="196"/>
      <c r="U79" s="196"/>
      <c r="V79" s="196"/>
      <c r="W79" s="196"/>
      <c r="X79" s="196"/>
      <c r="Y79" s="196"/>
      <c r="Z79" s="196"/>
      <c r="AA79" s="263"/>
      <c r="AB79" s="197"/>
      <c r="AD79" s="118"/>
      <c r="AE79" s="118"/>
      <c r="AF79" s="118"/>
      <c r="AG79" s="118"/>
      <c r="AH79" s="118"/>
      <c r="AI79" s="118"/>
      <c r="AJ79" s="118"/>
      <c r="AK79" s="118"/>
      <c r="AL79" s="118"/>
      <c r="AM79" s="118"/>
      <c r="AN79" s="118"/>
      <c r="AO79" s="118"/>
      <c r="AP79" s="118"/>
      <c r="AQ79" s="118"/>
      <c r="AR79" s="118"/>
      <c r="AS79" s="118"/>
      <c r="AT79" s="118"/>
      <c r="AU79" s="118"/>
      <c r="AV79" s="118"/>
      <c r="AW79" s="118"/>
    </row>
    <row r="80" spans="1:49">
      <c r="AD80" s="118"/>
      <c r="AE80" s="118"/>
      <c r="AF80" s="118"/>
      <c r="AG80" s="118"/>
      <c r="AH80" s="118"/>
      <c r="AI80" s="118"/>
      <c r="AJ80" s="118"/>
      <c r="AK80" s="118"/>
      <c r="AL80" s="118"/>
      <c r="AM80" s="118"/>
      <c r="AN80" s="118"/>
      <c r="AO80" s="118"/>
      <c r="AP80" s="118"/>
      <c r="AQ80" s="118"/>
      <c r="AR80" s="118"/>
    </row>
    <row r="81" spans="2:44">
      <c r="AD81" s="118"/>
      <c r="AE81" s="118"/>
      <c r="AF81" s="118"/>
      <c r="AG81" s="118"/>
      <c r="AH81" s="118"/>
      <c r="AI81" s="118"/>
      <c r="AJ81" s="118"/>
      <c r="AK81" s="118"/>
      <c r="AL81" s="118"/>
      <c r="AM81" s="118"/>
      <c r="AN81" s="118"/>
      <c r="AO81" s="118"/>
      <c r="AP81" s="118"/>
      <c r="AQ81" s="118"/>
      <c r="AR81" s="118"/>
    </row>
    <row r="82" spans="2:44">
      <c r="AD82" s="118"/>
      <c r="AE82" s="118"/>
      <c r="AF82" s="118"/>
      <c r="AG82" s="118"/>
      <c r="AH82" s="118"/>
      <c r="AI82" s="118"/>
      <c r="AJ82" s="118"/>
      <c r="AK82" s="118"/>
      <c r="AL82" s="118"/>
      <c r="AM82" s="118"/>
      <c r="AN82" s="118"/>
      <c r="AO82" s="118"/>
      <c r="AP82" s="118"/>
      <c r="AQ82" s="118"/>
    </row>
    <row r="83" spans="2:44">
      <c r="B83" s="198"/>
      <c r="AD83" s="118"/>
      <c r="AE83" s="118"/>
      <c r="AF83" s="118"/>
      <c r="AG83" s="118"/>
      <c r="AH83" s="118"/>
      <c r="AI83" s="118"/>
      <c r="AJ83" s="118"/>
      <c r="AK83" s="118"/>
      <c r="AL83" s="118"/>
      <c r="AM83" s="118"/>
      <c r="AN83" s="118"/>
      <c r="AO83" s="118"/>
      <c r="AP83" s="118"/>
      <c r="AQ83" s="118"/>
    </row>
    <row r="84" spans="2:44">
      <c r="B84" s="198"/>
      <c r="AD84" s="118"/>
      <c r="AE84" s="118"/>
      <c r="AF84" s="118"/>
      <c r="AG84" s="118"/>
      <c r="AH84" s="118"/>
      <c r="AI84" s="118"/>
      <c r="AJ84" s="118"/>
      <c r="AK84" s="118"/>
      <c r="AL84" s="118"/>
      <c r="AM84" s="118"/>
      <c r="AN84" s="118"/>
      <c r="AO84" s="118"/>
      <c r="AP84" s="118"/>
      <c r="AQ84" s="118"/>
    </row>
    <row r="85" spans="2:44">
      <c r="B85" s="198"/>
      <c r="AD85" s="118"/>
      <c r="AE85" s="118"/>
      <c r="AF85" s="118"/>
      <c r="AG85" s="118"/>
      <c r="AH85" s="118"/>
      <c r="AI85" s="118"/>
      <c r="AJ85" s="118"/>
      <c r="AK85" s="118"/>
      <c r="AL85" s="118"/>
      <c r="AM85" s="118"/>
      <c r="AN85" s="118"/>
      <c r="AO85" s="118"/>
      <c r="AP85" s="118"/>
      <c r="AQ85" s="118"/>
    </row>
    <row r="86" spans="2:44">
      <c r="B86" s="198"/>
      <c r="AD86" s="118"/>
      <c r="AE86" s="118"/>
      <c r="AF86" s="118"/>
      <c r="AG86" s="118"/>
      <c r="AH86" s="118"/>
      <c r="AI86" s="118"/>
      <c r="AJ86" s="118"/>
      <c r="AK86" s="118"/>
      <c r="AL86" s="118"/>
      <c r="AM86" s="118"/>
      <c r="AN86" s="118"/>
      <c r="AO86" s="118"/>
      <c r="AP86" s="118"/>
      <c r="AQ86" s="118"/>
    </row>
    <row r="87" spans="2:44">
      <c r="B87" s="198"/>
      <c r="AD87" s="118"/>
      <c r="AE87" s="118"/>
      <c r="AF87" s="118"/>
      <c r="AG87" s="118"/>
      <c r="AH87" s="118"/>
      <c r="AI87" s="118"/>
      <c r="AJ87" s="118"/>
      <c r="AK87" s="118"/>
      <c r="AL87" s="118"/>
      <c r="AM87" s="118"/>
      <c r="AN87" s="118"/>
      <c r="AO87" s="118"/>
      <c r="AP87" s="118"/>
      <c r="AQ87" s="118"/>
    </row>
    <row r="88" spans="2:44">
      <c r="B88" s="198"/>
      <c r="AD88" s="118"/>
      <c r="AE88" s="118"/>
      <c r="AF88" s="118"/>
      <c r="AG88" s="118"/>
      <c r="AH88" s="118"/>
      <c r="AI88" s="118"/>
      <c r="AJ88" s="118"/>
      <c r="AK88" s="118"/>
      <c r="AL88" s="118"/>
      <c r="AM88" s="118"/>
      <c r="AN88" s="118"/>
      <c r="AO88" s="118"/>
      <c r="AP88" s="118"/>
      <c r="AQ88" s="118"/>
    </row>
    <row r="89" spans="2:44">
      <c r="B89" s="198"/>
      <c r="AD89" s="118"/>
      <c r="AE89" s="118"/>
      <c r="AF89" s="118"/>
      <c r="AG89" s="118"/>
      <c r="AH89" s="118"/>
      <c r="AI89" s="118"/>
      <c r="AJ89" s="118"/>
      <c r="AK89" s="118"/>
      <c r="AL89" s="118"/>
      <c r="AM89" s="118"/>
      <c r="AN89" s="118"/>
      <c r="AO89" s="118"/>
      <c r="AP89" s="118"/>
      <c r="AQ89" s="118"/>
    </row>
    <row r="90" spans="2:44">
      <c r="B90" s="198"/>
      <c r="AD90" s="118"/>
      <c r="AE90" s="118"/>
      <c r="AF90" s="118"/>
      <c r="AG90" s="118"/>
      <c r="AH90" s="118"/>
      <c r="AI90" s="118"/>
      <c r="AJ90" s="118"/>
      <c r="AK90" s="118"/>
      <c r="AL90" s="118"/>
      <c r="AM90" s="118"/>
      <c r="AN90" s="118"/>
      <c r="AO90" s="118"/>
      <c r="AP90" s="118"/>
      <c r="AQ90" s="118"/>
    </row>
    <row r="91" spans="2:44">
      <c r="AD91" s="118"/>
      <c r="AE91" s="118"/>
      <c r="AF91" s="118"/>
      <c r="AG91" s="118"/>
      <c r="AH91" s="118"/>
      <c r="AI91" s="118"/>
      <c r="AJ91" s="118"/>
      <c r="AK91" s="118"/>
      <c r="AL91" s="118"/>
      <c r="AM91" s="118"/>
      <c r="AN91" s="118"/>
      <c r="AO91" s="118"/>
      <c r="AP91" s="118"/>
      <c r="AQ91" s="118"/>
    </row>
    <row r="92" spans="2:44">
      <c r="AD92" s="118"/>
      <c r="AE92" s="118"/>
      <c r="AF92" s="118"/>
      <c r="AG92" s="118"/>
      <c r="AH92" s="118"/>
      <c r="AI92" s="118"/>
      <c r="AJ92" s="118"/>
      <c r="AK92" s="118"/>
      <c r="AL92" s="118"/>
      <c r="AM92" s="118"/>
      <c r="AN92" s="118"/>
      <c r="AO92" s="118"/>
      <c r="AP92" s="118"/>
      <c r="AQ92" s="118"/>
    </row>
    <row r="93" spans="2:44">
      <c r="AD93" s="118"/>
      <c r="AE93" s="118"/>
      <c r="AF93" s="118"/>
      <c r="AG93" s="118"/>
      <c r="AH93" s="118"/>
      <c r="AI93" s="118"/>
      <c r="AJ93" s="118"/>
      <c r="AK93" s="118"/>
      <c r="AL93" s="118"/>
      <c r="AM93" s="118"/>
      <c r="AN93" s="118"/>
      <c r="AO93" s="118"/>
      <c r="AP93" s="118"/>
      <c r="AQ93" s="118"/>
    </row>
    <row r="94" spans="2:44">
      <c r="AD94" s="118"/>
      <c r="AE94" s="118"/>
      <c r="AF94" s="118"/>
      <c r="AG94" s="118"/>
      <c r="AH94" s="118"/>
      <c r="AI94" s="118"/>
      <c r="AJ94" s="118"/>
      <c r="AK94" s="118"/>
      <c r="AL94" s="118"/>
      <c r="AM94" s="118"/>
      <c r="AN94" s="118"/>
      <c r="AO94" s="118"/>
      <c r="AP94" s="118"/>
      <c r="AQ94" s="118"/>
    </row>
    <row r="95" spans="2:44">
      <c r="AD95" s="118"/>
      <c r="AE95" s="118"/>
      <c r="AF95" s="118"/>
      <c r="AG95" s="118"/>
      <c r="AH95" s="118"/>
      <c r="AI95" s="118"/>
      <c r="AJ95" s="118"/>
      <c r="AK95" s="118"/>
      <c r="AL95" s="118"/>
      <c r="AM95" s="118"/>
      <c r="AN95" s="118"/>
      <c r="AO95" s="118"/>
      <c r="AP95" s="118"/>
      <c r="AQ95" s="118"/>
    </row>
    <row r="96" spans="2:44">
      <c r="AD96" s="118"/>
      <c r="AE96" s="118"/>
      <c r="AF96" s="118"/>
      <c r="AG96" s="118"/>
      <c r="AH96" s="118"/>
      <c r="AI96" s="118"/>
      <c r="AJ96" s="118"/>
      <c r="AK96" s="118"/>
      <c r="AL96" s="118"/>
      <c r="AM96" s="118"/>
      <c r="AN96" s="118"/>
      <c r="AO96" s="118"/>
      <c r="AP96" s="118"/>
      <c r="AQ96" s="118"/>
    </row>
    <row r="97" spans="30:43">
      <c r="AD97" s="118"/>
      <c r="AE97" s="118"/>
      <c r="AF97" s="118"/>
      <c r="AG97" s="118"/>
      <c r="AH97" s="118"/>
      <c r="AI97" s="118"/>
      <c r="AJ97" s="118"/>
      <c r="AK97" s="118"/>
      <c r="AL97" s="118"/>
      <c r="AM97" s="118"/>
      <c r="AN97" s="118"/>
      <c r="AO97" s="118"/>
      <c r="AP97" s="118"/>
      <c r="AQ97" s="118"/>
    </row>
    <row r="98" spans="30:43">
      <c r="AD98" s="118"/>
      <c r="AE98" s="118"/>
      <c r="AF98" s="118"/>
      <c r="AG98" s="118"/>
      <c r="AH98" s="118"/>
      <c r="AI98" s="118"/>
      <c r="AJ98" s="118"/>
      <c r="AK98" s="118"/>
      <c r="AL98" s="118"/>
      <c r="AM98" s="118"/>
      <c r="AN98" s="118"/>
      <c r="AO98" s="118"/>
      <c r="AP98" s="118"/>
      <c r="AQ98" s="118"/>
    </row>
    <row r="99" spans="30:43">
      <c r="AD99" s="118"/>
      <c r="AE99" s="118"/>
      <c r="AF99" s="118"/>
      <c r="AG99" s="118"/>
      <c r="AH99" s="118"/>
      <c r="AI99" s="118"/>
      <c r="AJ99" s="118"/>
      <c r="AK99" s="118"/>
      <c r="AL99" s="118"/>
      <c r="AM99" s="118"/>
      <c r="AN99" s="118"/>
      <c r="AO99" s="118"/>
      <c r="AP99" s="118"/>
      <c r="AQ99" s="118"/>
    </row>
    <row r="100" spans="30:43">
      <c r="AD100" s="118"/>
      <c r="AE100" s="118"/>
      <c r="AF100" s="118"/>
      <c r="AG100" s="118"/>
      <c r="AH100" s="118"/>
      <c r="AI100" s="118"/>
      <c r="AJ100" s="118"/>
      <c r="AK100" s="118"/>
      <c r="AL100" s="118"/>
      <c r="AM100" s="118"/>
      <c r="AN100" s="118"/>
      <c r="AO100" s="118"/>
      <c r="AP100" s="118"/>
      <c r="AQ100" s="118"/>
    </row>
    <row r="101" spans="30:43">
      <c r="AD101" s="118"/>
      <c r="AE101" s="118"/>
      <c r="AF101" s="118"/>
      <c r="AG101" s="118"/>
      <c r="AH101" s="118"/>
      <c r="AI101" s="118"/>
      <c r="AJ101" s="118"/>
      <c r="AK101" s="118"/>
      <c r="AL101" s="118"/>
      <c r="AM101" s="118"/>
      <c r="AN101" s="118"/>
      <c r="AO101" s="118"/>
      <c r="AP101" s="118"/>
      <c r="AQ101" s="118"/>
    </row>
    <row r="102" spans="30:43">
      <c r="AD102" s="118"/>
      <c r="AE102" s="118"/>
      <c r="AF102" s="118"/>
      <c r="AG102" s="118"/>
      <c r="AH102" s="118"/>
      <c r="AI102" s="118"/>
      <c r="AJ102" s="118"/>
      <c r="AK102" s="118"/>
      <c r="AL102" s="118"/>
      <c r="AM102" s="118"/>
      <c r="AN102" s="118"/>
      <c r="AO102" s="118"/>
      <c r="AP102" s="118"/>
      <c r="AQ102" s="118"/>
    </row>
    <row r="103" spans="30:43">
      <c r="AD103" s="118"/>
      <c r="AE103" s="118"/>
      <c r="AF103" s="118"/>
      <c r="AG103" s="118"/>
      <c r="AH103" s="118"/>
      <c r="AI103" s="118"/>
      <c r="AJ103" s="118"/>
      <c r="AK103" s="118"/>
      <c r="AL103" s="118"/>
      <c r="AM103" s="118"/>
      <c r="AN103" s="118"/>
      <c r="AO103" s="118"/>
      <c r="AP103" s="118"/>
      <c r="AQ103" s="118"/>
    </row>
  </sheetData>
  <mergeCells count="9">
    <mergeCell ref="AN2:AQ2"/>
    <mergeCell ref="K3:O3"/>
    <mergeCell ref="Q3:R3"/>
    <mergeCell ref="X3:Z3"/>
    <mergeCell ref="C77:Z77"/>
    <mergeCell ref="C76:Z76"/>
    <mergeCell ref="T3:V3"/>
    <mergeCell ref="C3:I3"/>
    <mergeCell ref="C1:Z1"/>
  </mergeCells>
  <phoneticPr fontId="123" type="noConversion"/>
  <pageMargins left="0.74803149606299213" right="0.74803149606299213" top="0.98425196850393704" bottom="0.98425196850393704" header="0.51181102362204722" footer="0.51181102362204722"/>
  <pageSetup paperSize="8" scale="3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5"/>
    <pageSetUpPr fitToPage="1"/>
  </sheetPr>
  <dimension ref="A1:AI111"/>
  <sheetViews>
    <sheetView zoomScaleNormal="100" workbookViewId="0"/>
  </sheetViews>
  <sheetFormatPr defaultColWidth="9.140625" defaultRowHeight="15.75"/>
  <cols>
    <col min="1" max="1" width="9.140625" style="36"/>
    <col min="2" max="2" width="10.42578125" style="36" bestFit="1" customWidth="1"/>
    <col min="3" max="5" width="13" style="36" customWidth="1"/>
    <col min="6" max="6" width="17.28515625" style="36" customWidth="1"/>
    <col min="7" max="12" width="13" style="36" customWidth="1"/>
    <col min="13" max="13" width="14.140625" style="36" bestFit="1" customWidth="1"/>
    <col min="14" max="14" width="27.7109375" style="36" bestFit="1" customWidth="1"/>
    <col min="15" max="20" width="13" style="36" customWidth="1"/>
    <col min="21" max="21" width="18.28515625" style="36" bestFit="1" customWidth="1"/>
    <col min="22" max="26" width="13" style="36" customWidth="1"/>
    <col min="27" max="27" width="16.5703125" style="36" bestFit="1" customWidth="1"/>
    <col min="28" max="28" width="13" style="36" customWidth="1"/>
    <col min="29" max="29" width="15" style="36" bestFit="1" customWidth="1"/>
    <col min="30" max="30" width="13.5703125" style="36" bestFit="1" customWidth="1"/>
    <col min="31" max="33" width="13" style="36" customWidth="1"/>
    <col min="34" max="16384" width="9.140625" style="36"/>
  </cols>
  <sheetData>
    <row r="1" spans="2:35" ht="29.25" customHeight="1" thickBot="1">
      <c r="B1" s="305"/>
      <c r="C1" s="375" t="s">
        <v>3</v>
      </c>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6"/>
      <c r="AH1" s="38"/>
      <c r="AI1" s="38"/>
    </row>
    <row r="2" spans="2:35" s="46" customFormat="1" ht="15.75" customHeight="1">
      <c r="B2" s="306"/>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307"/>
      <c r="AH2" s="48"/>
      <c r="AI2" s="48"/>
    </row>
    <row r="3" spans="2:35" s="58" customFormat="1">
      <c r="B3" s="308"/>
      <c r="C3" s="52"/>
      <c r="D3" s="52"/>
      <c r="E3" s="52"/>
      <c r="F3" s="52"/>
      <c r="G3" s="52"/>
      <c r="H3" s="53"/>
      <c r="I3" s="53"/>
      <c r="J3" s="53"/>
      <c r="K3" s="53"/>
      <c r="L3" s="53"/>
      <c r="M3" s="53"/>
      <c r="N3" s="53"/>
      <c r="O3" s="53"/>
      <c r="P3" s="53"/>
      <c r="Q3" s="53"/>
      <c r="R3" s="53"/>
      <c r="S3" s="53"/>
      <c r="T3" s="53"/>
      <c r="U3" s="53"/>
      <c r="V3" s="53"/>
      <c r="W3" s="53"/>
      <c r="X3" s="53"/>
      <c r="Y3" s="53"/>
      <c r="Z3" s="53"/>
      <c r="AA3" s="53"/>
      <c r="AB3" s="53"/>
      <c r="AC3" s="53"/>
      <c r="AD3" s="53"/>
      <c r="AE3" s="53"/>
      <c r="AF3" s="53"/>
      <c r="AG3" s="309"/>
      <c r="AH3" s="60"/>
      <c r="AI3" s="60"/>
    </row>
    <row r="4" spans="2:35" s="58" customFormat="1" ht="40.5" customHeight="1">
      <c r="B4" s="310"/>
      <c r="C4" s="52" t="s">
        <v>276</v>
      </c>
      <c r="D4" s="52" t="s">
        <v>247</v>
      </c>
      <c r="E4" s="52" t="s">
        <v>231</v>
      </c>
      <c r="F4" s="64" t="s">
        <v>249</v>
      </c>
      <c r="G4" s="52" t="s">
        <v>250</v>
      </c>
      <c r="H4" s="52" t="s">
        <v>230</v>
      </c>
      <c r="I4" s="52" t="s">
        <v>229</v>
      </c>
      <c r="J4" s="52" t="s">
        <v>328</v>
      </c>
      <c r="K4" s="52" t="s">
        <v>252</v>
      </c>
      <c r="L4" s="52" t="s">
        <v>254</v>
      </c>
      <c r="M4" s="52" t="s">
        <v>256</v>
      </c>
      <c r="N4" s="52" t="s">
        <v>329</v>
      </c>
      <c r="O4" s="52" t="s">
        <v>259</v>
      </c>
      <c r="P4" s="52" t="s">
        <v>261</v>
      </c>
      <c r="Q4" s="52" t="s">
        <v>263</v>
      </c>
      <c r="R4" s="52" t="s">
        <v>264</v>
      </c>
      <c r="S4" s="52" t="s">
        <v>239</v>
      </c>
      <c r="T4" s="52" t="s">
        <v>277</v>
      </c>
      <c r="U4" s="52" t="s">
        <v>265</v>
      </c>
      <c r="V4" s="52" t="s">
        <v>266</v>
      </c>
      <c r="W4" s="52" t="s">
        <v>225</v>
      </c>
      <c r="X4" s="52" t="s">
        <v>226</v>
      </c>
      <c r="Y4" s="52" t="s">
        <v>243</v>
      </c>
      <c r="Z4" s="52" t="s">
        <v>267</v>
      </c>
      <c r="AA4" s="52" t="s">
        <v>270</v>
      </c>
      <c r="AB4" s="52" t="s">
        <v>228</v>
      </c>
      <c r="AC4" s="52" t="s">
        <v>271</v>
      </c>
      <c r="AD4" s="52" t="s">
        <v>272</v>
      </c>
      <c r="AE4" s="52" t="s">
        <v>273</v>
      </c>
      <c r="AF4" s="52" t="s">
        <v>3</v>
      </c>
      <c r="AG4" s="311" t="s">
        <v>274</v>
      </c>
      <c r="AH4" s="60"/>
      <c r="AI4" s="60"/>
    </row>
    <row r="5" spans="2:35" s="73" customFormat="1">
      <c r="B5" s="312"/>
      <c r="C5" s="68" t="s">
        <v>282</v>
      </c>
      <c r="D5" s="68" t="s">
        <v>248</v>
      </c>
      <c r="E5" s="68" t="s">
        <v>235</v>
      </c>
      <c r="F5" s="68" t="s">
        <v>232</v>
      </c>
      <c r="G5" s="68" t="s">
        <v>236</v>
      </c>
      <c r="H5" s="68" t="s">
        <v>234</v>
      </c>
      <c r="I5" s="68" t="s">
        <v>233</v>
      </c>
      <c r="J5" s="68" t="s">
        <v>251</v>
      </c>
      <c r="K5" s="68" t="s">
        <v>253</v>
      </c>
      <c r="L5" s="68" t="s">
        <v>255</v>
      </c>
      <c r="M5" s="68" t="s">
        <v>257</v>
      </c>
      <c r="N5" s="68" t="s">
        <v>258</v>
      </c>
      <c r="O5" s="68" t="s">
        <v>260</v>
      </c>
      <c r="P5" s="68" t="s">
        <v>262</v>
      </c>
      <c r="Q5" s="68" t="s">
        <v>237</v>
      </c>
      <c r="R5" s="68" t="s">
        <v>238</v>
      </c>
      <c r="S5" s="68" t="s">
        <v>240</v>
      </c>
      <c r="T5" s="68" t="s">
        <v>227</v>
      </c>
      <c r="U5" s="68" t="s">
        <v>278</v>
      </c>
      <c r="V5" s="68" t="s">
        <v>279</v>
      </c>
      <c r="W5" s="68" t="s">
        <v>241</v>
      </c>
      <c r="X5" s="68" t="s">
        <v>242</v>
      </c>
      <c r="Y5" s="68" t="s">
        <v>244</v>
      </c>
      <c r="Z5" s="68" t="s">
        <v>268</v>
      </c>
      <c r="AA5" s="68" t="s">
        <v>171</v>
      </c>
      <c r="AB5" s="68" t="s">
        <v>245</v>
      </c>
      <c r="AC5" s="68" t="s">
        <v>280</v>
      </c>
      <c r="AD5" s="68" t="s">
        <v>275</v>
      </c>
      <c r="AE5" s="313" t="s">
        <v>269</v>
      </c>
      <c r="AF5" s="68" t="s">
        <v>80</v>
      </c>
      <c r="AG5" s="314" t="s">
        <v>93</v>
      </c>
      <c r="AH5" s="75"/>
      <c r="AI5" s="75"/>
    </row>
    <row r="6" spans="2:35" s="73" customFormat="1">
      <c r="B6" s="312"/>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315"/>
      <c r="AH6" s="75"/>
      <c r="AI6" s="75"/>
    </row>
    <row r="7" spans="2:35" s="122" customFormat="1">
      <c r="B7" s="316" t="s">
        <v>43</v>
      </c>
      <c r="C7" s="84">
        <v>56.923000000000002</v>
      </c>
      <c r="D7" s="84">
        <v>5.8840000000000003</v>
      </c>
      <c r="E7" s="84">
        <v>22.515000000000001</v>
      </c>
      <c r="F7" s="84">
        <v>3.1859999999999999</v>
      </c>
      <c r="G7" s="84">
        <v>3.7120000000000002</v>
      </c>
      <c r="H7" s="84">
        <v>7.7960000000000003</v>
      </c>
      <c r="I7" s="84">
        <v>6.5</v>
      </c>
      <c r="J7" s="84">
        <v>4.8550000000000004</v>
      </c>
      <c r="K7" s="84">
        <v>0.88200000000000001</v>
      </c>
      <c r="L7" s="84">
        <v>1.5109999999999999</v>
      </c>
      <c r="M7" s="84">
        <v>0</v>
      </c>
      <c r="N7" s="84">
        <v>0</v>
      </c>
      <c r="O7" s="84">
        <v>0</v>
      </c>
      <c r="P7" s="84">
        <v>0</v>
      </c>
      <c r="Q7" s="84">
        <v>80.319999999999993</v>
      </c>
      <c r="R7" s="84">
        <v>14.432</v>
      </c>
      <c r="S7" s="84">
        <v>1.9379999999999999</v>
      </c>
      <c r="T7" s="84">
        <v>2.1280000000000001</v>
      </c>
      <c r="U7" s="84">
        <v>33.142000000000003</v>
      </c>
      <c r="V7" s="84">
        <v>1.18</v>
      </c>
      <c r="W7" s="84">
        <v>0.85299999999999998</v>
      </c>
      <c r="X7" s="84">
        <v>0</v>
      </c>
      <c r="Y7" s="84">
        <v>2.286</v>
      </c>
      <c r="Z7" s="84">
        <v>2.0470000000000002</v>
      </c>
      <c r="AA7" s="84">
        <v>56.935000000000002</v>
      </c>
      <c r="AB7" s="84">
        <v>13.031000000000001</v>
      </c>
      <c r="AC7" s="84">
        <v>11.709</v>
      </c>
      <c r="AD7" s="84">
        <v>25.74</v>
      </c>
      <c r="AE7" s="84">
        <v>20.120000000000005</v>
      </c>
      <c r="AF7" s="84">
        <v>379.625</v>
      </c>
      <c r="AG7" s="222">
        <v>344.28199999999998</v>
      </c>
      <c r="AH7" s="118"/>
      <c r="AI7" s="118"/>
    </row>
    <row r="8" spans="2:35" s="122" customFormat="1">
      <c r="B8" s="316" t="s">
        <v>44</v>
      </c>
      <c r="C8" s="84">
        <v>59.04</v>
      </c>
      <c r="D8" s="84">
        <v>6.4390000000000001</v>
      </c>
      <c r="E8" s="84">
        <v>22.63</v>
      </c>
      <c r="F8" s="84">
        <v>3.6859999999999999</v>
      </c>
      <c r="G8" s="84">
        <v>4.4790000000000001</v>
      </c>
      <c r="H8" s="84">
        <v>7.6379999999999999</v>
      </c>
      <c r="I8" s="84">
        <v>6.6120000000000001</v>
      </c>
      <c r="J8" s="84">
        <v>4.2690000000000001</v>
      </c>
      <c r="K8" s="84">
        <v>0.95599999999999996</v>
      </c>
      <c r="L8" s="84">
        <v>1.7509999999999999</v>
      </c>
      <c r="M8" s="84">
        <v>0</v>
      </c>
      <c r="N8" s="84">
        <v>0</v>
      </c>
      <c r="O8" s="84">
        <v>0</v>
      </c>
      <c r="P8" s="84">
        <v>0</v>
      </c>
      <c r="Q8" s="84">
        <v>89.778000000000006</v>
      </c>
      <c r="R8" s="84">
        <v>15.273</v>
      </c>
      <c r="S8" s="84">
        <v>2.0369999999999999</v>
      </c>
      <c r="T8" s="84">
        <v>3.2360000000000002</v>
      </c>
      <c r="U8" s="84">
        <v>32.228000000000002</v>
      </c>
      <c r="V8" s="84">
        <v>2.64</v>
      </c>
      <c r="W8" s="84">
        <v>1.518</v>
      </c>
      <c r="X8" s="84">
        <v>0</v>
      </c>
      <c r="Y8" s="84">
        <v>2.0640000000000001</v>
      </c>
      <c r="Z8" s="84">
        <v>2.2229999999999999</v>
      </c>
      <c r="AA8" s="84">
        <v>62.067999999999998</v>
      </c>
      <c r="AB8" s="84">
        <v>14.314</v>
      </c>
      <c r="AC8" s="84">
        <v>13.064</v>
      </c>
      <c r="AD8" s="84">
        <v>26.027999999999999</v>
      </c>
      <c r="AE8" s="84">
        <v>22.491999999999962</v>
      </c>
      <c r="AF8" s="84">
        <v>406.46300000000002</v>
      </c>
      <c r="AG8" s="222">
        <v>368.43700000000001</v>
      </c>
      <c r="AH8" s="118"/>
      <c r="AI8" s="118"/>
    </row>
    <row r="9" spans="2:35" s="122" customFormat="1">
      <c r="B9" s="316" t="s">
        <v>45</v>
      </c>
      <c r="C9" s="84">
        <v>61.738</v>
      </c>
      <c r="D9" s="84">
        <v>7.6109999999999998</v>
      </c>
      <c r="E9" s="84">
        <v>21.916</v>
      </c>
      <c r="F9" s="84">
        <v>4.1310000000000002</v>
      </c>
      <c r="G9" s="84">
        <v>2.8519999999999999</v>
      </c>
      <c r="H9" s="84">
        <v>7.6390000000000002</v>
      </c>
      <c r="I9" s="84">
        <v>6.9749999999999996</v>
      </c>
      <c r="J9" s="84">
        <v>4.2910000000000004</v>
      </c>
      <c r="K9" s="84">
        <v>0.80200000000000005</v>
      </c>
      <c r="L9" s="84">
        <v>1.921</v>
      </c>
      <c r="M9" s="84">
        <v>0.82199999999999995</v>
      </c>
      <c r="N9" s="84">
        <v>0</v>
      </c>
      <c r="O9" s="84">
        <v>0</v>
      </c>
      <c r="P9" s="317">
        <v>0</v>
      </c>
      <c r="Q9" s="84">
        <v>92.128</v>
      </c>
      <c r="R9" s="84">
        <v>15.281000000000001</v>
      </c>
      <c r="S9" s="84">
        <v>1.2310000000000001</v>
      </c>
      <c r="T9" s="84">
        <v>3.048</v>
      </c>
      <c r="U9" s="84">
        <v>29.152000000000001</v>
      </c>
      <c r="V9" s="84">
        <v>3.456</v>
      </c>
      <c r="W9" s="84">
        <v>1.31</v>
      </c>
      <c r="X9" s="84">
        <v>0</v>
      </c>
      <c r="Y9" s="84">
        <v>2.1829999999999998</v>
      </c>
      <c r="Z9" s="84">
        <v>2.3570000000000002</v>
      </c>
      <c r="AA9" s="84">
        <v>63.161999999999999</v>
      </c>
      <c r="AB9" s="84">
        <v>15.391</v>
      </c>
      <c r="AC9" s="84">
        <v>11.064</v>
      </c>
      <c r="AD9" s="84">
        <v>27.207000000000001</v>
      </c>
      <c r="AE9" s="84">
        <v>24.319999999999936</v>
      </c>
      <c r="AF9" s="84">
        <v>411.988</v>
      </c>
      <c r="AG9" s="222">
        <v>374.435</v>
      </c>
      <c r="AH9" s="118"/>
      <c r="AI9" s="118"/>
    </row>
    <row r="10" spans="2:35" s="122" customFormat="1">
      <c r="B10" s="316" t="s">
        <v>46</v>
      </c>
      <c r="C10" s="84">
        <v>63.988</v>
      </c>
      <c r="D10" s="84">
        <v>8.6159999999999997</v>
      </c>
      <c r="E10" s="84">
        <v>22.146999999999998</v>
      </c>
      <c r="F10" s="84">
        <v>5.01</v>
      </c>
      <c r="G10" s="84">
        <v>2.5390000000000001</v>
      </c>
      <c r="H10" s="84">
        <v>8.02</v>
      </c>
      <c r="I10" s="84">
        <v>7.3819999999999997</v>
      </c>
      <c r="J10" s="84">
        <v>4.3360000000000003</v>
      </c>
      <c r="K10" s="84">
        <v>0.80400000000000005</v>
      </c>
      <c r="L10" s="84">
        <v>2.1890000000000001</v>
      </c>
      <c r="M10" s="84">
        <v>0.81299999999999994</v>
      </c>
      <c r="N10" s="84">
        <v>0.27800000000000002</v>
      </c>
      <c r="O10" s="84">
        <v>0</v>
      </c>
      <c r="P10" s="317">
        <v>0</v>
      </c>
      <c r="Q10" s="84">
        <v>94.680999999999997</v>
      </c>
      <c r="R10" s="84">
        <v>16.059999999999999</v>
      </c>
      <c r="S10" s="84">
        <v>3.5999999999999997E-2</v>
      </c>
      <c r="T10" s="84">
        <v>1.5960000000000001</v>
      </c>
      <c r="U10" s="84">
        <v>26.39</v>
      </c>
      <c r="V10" s="84">
        <v>3.7320000000000002</v>
      </c>
      <c r="W10" s="84">
        <v>0.95799999999999996</v>
      </c>
      <c r="X10" s="84">
        <v>0</v>
      </c>
      <c r="Y10" s="84">
        <v>2.2869999999999999</v>
      </c>
      <c r="Z10" s="84">
        <v>2.3559999999999999</v>
      </c>
      <c r="AA10" s="84">
        <v>63.529000000000003</v>
      </c>
      <c r="AB10" s="84">
        <v>16.797000000000001</v>
      </c>
      <c r="AC10" s="84">
        <v>9.8149999999999995</v>
      </c>
      <c r="AD10" s="84">
        <v>28.120999999999999</v>
      </c>
      <c r="AE10" s="84">
        <v>25.236999999999966</v>
      </c>
      <c r="AF10" s="84">
        <v>417.71699999999998</v>
      </c>
      <c r="AG10" s="222">
        <v>380.27800000000002</v>
      </c>
      <c r="AH10" s="118"/>
      <c r="AI10" s="118"/>
    </row>
    <row r="11" spans="2:35" s="122" customFormat="1">
      <c r="B11" s="316" t="s">
        <v>47</v>
      </c>
      <c r="C11" s="84">
        <v>70.459999999999994</v>
      </c>
      <c r="D11" s="84">
        <v>9.83</v>
      </c>
      <c r="E11" s="84">
        <v>22.786000000000001</v>
      </c>
      <c r="F11" s="84">
        <v>4.9859999999999998</v>
      </c>
      <c r="G11" s="84">
        <v>2.5579999999999998</v>
      </c>
      <c r="H11" s="84">
        <v>8.5950000000000006</v>
      </c>
      <c r="I11" s="84">
        <v>7.61</v>
      </c>
      <c r="J11" s="84">
        <v>4.6890000000000001</v>
      </c>
      <c r="K11" s="84">
        <v>0.79900000000000004</v>
      </c>
      <c r="L11" s="84">
        <v>2.3130000000000002</v>
      </c>
      <c r="M11" s="84">
        <v>0.81599999999999995</v>
      </c>
      <c r="N11" s="84">
        <v>0.41599999999999998</v>
      </c>
      <c r="O11" s="84">
        <v>0</v>
      </c>
      <c r="P11" s="317">
        <v>0</v>
      </c>
      <c r="Q11" s="84">
        <v>100.32299999999999</v>
      </c>
      <c r="R11" s="84">
        <v>15.773</v>
      </c>
      <c r="S11" s="84">
        <v>0.82499999999999996</v>
      </c>
      <c r="T11" s="84">
        <v>2.2250000000000001</v>
      </c>
      <c r="U11" s="84">
        <v>27.629000000000001</v>
      </c>
      <c r="V11" s="84">
        <v>3.1080000000000001</v>
      </c>
      <c r="W11" s="84">
        <v>1.179</v>
      </c>
      <c r="X11" s="84">
        <v>0</v>
      </c>
      <c r="Y11" s="84">
        <v>2.391</v>
      </c>
      <c r="Z11" s="84">
        <v>2.504</v>
      </c>
      <c r="AA11" s="84">
        <v>75.147999999999996</v>
      </c>
      <c r="AB11" s="84">
        <v>18.898</v>
      </c>
      <c r="AC11" s="84">
        <v>10.988</v>
      </c>
      <c r="AD11" s="84">
        <v>30.06</v>
      </c>
      <c r="AE11" s="84">
        <v>25.055000000000007</v>
      </c>
      <c r="AF11" s="84">
        <v>451.964</v>
      </c>
      <c r="AG11" s="222">
        <v>411.89100000000002</v>
      </c>
      <c r="AH11" s="118"/>
      <c r="AI11" s="118"/>
    </row>
    <row r="12" spans="2:35" s="122" customFormat="1">
      <c r="B12" s="316" t="s">
        <v>48</v>
      </c>
      <c r="C12" s="84">
        <v>72.311000000000007</v>
      </c>
      <c r="D12" s="84">
        <v>10.48</v>
      </c>
      <c r="E12" s="84">
        <v>23.312999999999999</v>
      </c>
      <c r="F12" s="84">
        <v>6.25</v>
      </c>
      <c r="G12" s="84">
        <v>2.7160000000000002</v>
      </c>
      <c r="H12" s="84">
        <v>8.0709999999999997</v>
      </c>
      <c r="I12" s="84">
        <v>7.8890000000000002</v>
      </c>
      <c r="J12" s="84">
        <v>4.7370000000000001</v>
      </c>
      <c r="K12" s="84">
        <v>0.872</v>
      </c>
      <c r="L12" s="84">
        <v>2.3530000000000002</v>
      </c>
      <c r="M12" s="84">
        <v>0.75</v>
      </c>
      <c r="N12" s="84">
        <v>0.498</v>
      </c>
      <c r="O12" s="84">
        <v>0</v>
      </c>
      <c r="P12" s="317">
        <v>0</v>
      </c>
      <c r="Q12" s="84">
        <v>107.54600000000001</v>
      </c>
      <c r="R12" s="84">
        <v>17.140999999999998</v>
      </c>
      <c r="S12" s="84">
        <v>1.7490000000000001</v>
      </c>
      <c r="T12" s="84">
        <v>2.278</v>
      </c>
      <c r="U12" s="84">
        <v>33.722999999999999</v>
      </c>
      <c r="V12" s="84">
        <v>4.7430000000000003</v>
      </c>
      <c r="W12" s="84">
        <v>1.284</v>
      </c>
      <c r="X12" s="84">
        <v>0</v>
      </c>
      <c r="Y12" s="84">
        <v>2.508</v>
      </c>
      <c r="Z12" s="84">
        <v>2.9239999999999999</v>
      </c>
      <c r="AA12" s="84">
        <v>80.923000000000002</v>
      </c>
      <c r="AB12" s="84">
        <v>20.048999999999999</v>
      </c>
      <c r="AC12" s="84">
        <v>12.817</v>
      </c>
      <c r="AD12" s="84">
        <v>30.475999999999999</v>
      </c>
      <c r="AE12" s="84">
        <v>26.043000000000006</v>
      </c>
      <c r="AF12" s="84">
        <v>484.44400000000002</v>
      </c>
      <c r="AG12" s="222">
        <v>442.35199999999998</v>
      </c>
      <c r="AH12" s="118"/>
      <c r="AI12" s="118"/>
    </row>
    <row r="13" spans="2:35" s="122" customFormat="1">
      <c r="B13" s="316" t="s">
        <v>49</v>
      </c>
      <c r="C13" s="84">
        <v>73.302999999999997</v>
      </c>
      <c r="D13" s="84">
        <v>11.6</v>
      </c>
      <c r="E13" s="84">
        <v>23.437999999999999</v>
      </c>
      <c r="F13" s="84">
        <v>7.4539999999999997</v>
      </c>
      <c r="G13" s="84">
        <v>3.464</v>
      </c>
      <c r="H13" s="84">
        <v>8.4380000000000006</v>
      </c>
      <c r="I13" s="84">
        <v>7.8760000000000003</v>
      </c>
      <c r="J13" s="84">
        <v>4.95</v>
      </c>
      <c r="K13" s="84">
        <v>0.90600000000000003</v>
      </c>
      <c r="L13" s="84">
        <v>2.347</v>
      </c>
      <c r="M13" s="84">
        <v>0.74099999999999999</v>
      </c>
      <c r="N13" s="84">
        <v>0.58299999999999996</v>
      </c>
      <c r="O13" s="84">
        <v>0</v>
      </c>
      <c r="P13" s="317">
        <v>0</v>
      </c>
      <c r="Q13" s="84">
        <v>114.908</v>
      </c>
      <c r="R13" s="84">
        <v>18.077000000000002</v>
      </c>
      <c r="S13" s="84">
        <v>3.09</v>
      </c>
      <c r="T13" s="84">
        <v>3.0409999999999999</v>
      </c>
      <c r="U13" s="84">
        <v>37.997999999999998</v>
      </c>
      <c r="V13" s="84">
        <v>8.0220000000000002</v>
      </c>
      <c r="W13" s="84">
        <v>2.016</v>
      </c>
      <c r="X13" s="84">
        <v>0</v>
      </c>
      <c r="Y13" s="84">
        <v>2.6230000000000002</v>
      </c>
      <c r="Z13" s="84">
        <v>3.258</v>
      </c>
      <c r="AA13" s="84">
        <v>85.558999999999997</v>
      </c>
      <c r="AB13" s="84">
        <v>21.219000000000001</v>
      </c>
      <c r="AC13" s="84">
        <v>14.628</v>
      </c>
      <c r="AD13" s="84">
        <v>35.075000000000003</v>
      </c>
      <c r="AE13" s="84">
        <v>26.956000000000188</v>
      </c>
      <c r="AF13" s="84">
        <v>521.57000000000005</v>
      </c>
      <c r="AG13" s="222">
        <v>473.334</v>
      </c>
      <c r="AH13" s="118"/>
      <c r="AI13" s="118"/>
    </row>
    <row r="14" spans="2:35" s="122" customFormat="1">
      <c r="B14" s="316" t="s">
        <v>50</v>
      </c>
      <c r="C14" s="84">
        <v>78.903000000000006</v>
      </c>
      <c r="D14" s="84">
        <v>12.426</v>
      </c>
      <c r="E14" s="84">
        <v>23.585000000000001</v>
      </c>
      <c r="F14" s="84">
        <v>9.6370000000000005</v>
      </c>
      <c r="G14" s="84">
        <v>3.7559999999999998</v>
      </c>
      <c r="H14" s="84">
        <v>7.641</v>
      </c>
      <c r="I14" s="84">
        <v>7.9139999999999997</v>
      </c>
      <c r="J14" s="84">
        <v>5.1390000000000002</v>
      </c>
      <c r="K14" s="84">
        <v>1.1120000000000001</v>
      </c>
      <c r="L14" s="84">
        <v>2.3039999999999998</v>
      </c>
      <c r="M14" s="84">
        <v>0.69599999999999995</v>
      </c>
      <c r="N14" s="84">
        <v>0.74</v>
      </c>
      <c r="O14" s="84">
        <v>0</v>
      </c>
      <c r="P14" s="317">
        <v>0</v>
      </c>
      <c r="Q14" s="84">
        <v>123.42400000000001</v>
      </c>
      <c r="R14" s="84">
        <v>20.306000000000001</v>
      </c>
      <c r="S14" s="84">
        <v>2.7829999999999999</v>
      </c>
      <c r="T14" s="84">
        <v>3.8119999999999998</v>
      </c>
      <c r="U14" s="84">
        <v>40.667999999999999</v>
      </c>
      <c r="V14" s="84">
        <v>5.67</v>
      </c>
      <c r="W14" s="84">
        <v>2.1549999999999998</v>
      </c>
      <c r="X14" s="84">
        <v>0</v>
      </c>
      <c r="Y14" s="84">
        <v>2.7450000000000001</v>
      </c>
      <c r="Z14" s="84">
        <v>3.5449999999999999</v>
      </c>
      <c r="AA14" s="84">
        <v>90.915999999999997</v>
      </c>
      <c r="AB14" s="84">
        <v>22.332999999999998</v>
      </c>
      <c r="AC14" s="84">
        <v>14.454000000000001</v>
      </c>
      <c r="AD14" s="84">
        <v>37.061999999999998</v>
      </c>
      <c r="AE14" s="84">
        <v>28.398000000000025</v>
      </c>
      <c r="AF14" s="84">
        <v>552.12400000000002</v>
      </c>
      <c r="AG14" s="222">
        <v>502.33800000000002</v>
      </c>
      <c r="AH14" s="118"/>
      <c r="AI14" s="118"/>
    </row>
    <row r="15" spans="2:35" s="122" customFormat="1">
      <c r="B15" s="316" t="s">
        <v>51</v>
      </c>
      <c r="C15" s="84">
        <v>80.852999999999994</v>
      </c>
      <c r="D15" s="84">
        <v>12.946999999999999</v>
      </c>
      <c r="E15" s="84">
        <v>24.905000000000001</v>
      </c>
      <c r="F15" s="84">
        <v>9.9580000000000002</v>
      </c>
      <c r="G15" s="84">
        <v>4.165</v>
      </c>
      <c r="H15" s="84">
        <v>7.9820000000000002</v>
      </c>
      <c r="I15" s="84">
        <v>8.2149999999999999</v>
      </c>
      <c r="J15" s="84">
        <v>5.3929999999999998</v>
      </c>
      <c r="K15" s="84">
        <v>1.9490000000000001</v>
      </c>
      <c r="L15" s="84">
        <v>2.302</v>
      </c>
      <c r="M15" s="84">
        <v>0.70499999999999996</v>
      </c>
      <c r="N15" s="84">
        <v>0.86299999999999999</v>
      </c>
      <c r="O15" s="84">
        <v>0</v>
      </c>
      <c r="P15" s="317">
        <v>0</v>
      </c>
      <c r="Q15" s="84">
        <v>131.86600000000001</v>
      </c>
      <c r="R15" s="84">
        <v>22.443000000000001</v>
      </c>
      <c r="S15" s="84">
        <v>2.7839999999999998</v>
      </c>
      <c r="T15" s="84">
        <v>5.2670000000000003</v>
      </c>
      <c r="U15" s="84">
        <v>39.725000000000001</v>
      </c>
      <c r="V15" s="84">
        <v>7.3780000000000001</v>
      </c>
      <c r="W15" s="84">
        <v>1.68</v>
      </c>
      <c r="X15" s="84">
        <v>0</v>
      </c>
      <c r="Y15" s="84">
        <v>2.8580000000000001</v>
      </c>
      <c r="Z15" s="84">
        <v>3.8239999999999998</v>
      </c>
      <c r="AA15" s="84">
        <v>95.436999999999998</v>
      </c>
      <c r="AB15" s="84">
        <v>23.513999999999999</v>
      </c>
      <c r="AC15" s="84">
        <v>16.844000000000001</v>
      </c>
      <c r="AD15" s="84">
        <v>39.725999999999999</v>
      </c>
      <c r="AE15" s="84">
        <v>30.191999999999894</v>
      </c>
      <c r="AF15" s="84">
        <v>583.77499999999998</v>
      </c>
      <c r="AG15" s="222">
        <v>528.96600000000001</v>
      </c>
      <c r="AH15" s="118"/>
      <c r="AI15" s="118"/>
    </row>
    <row r="16" spans="2:35" s="122" customFormat="1">
      <c r="B16" s="316" t="s">
        <v>52</v>
      </c>
      <c r="C16" s="84">
        <v>75.816999999999993</v>
      </c>
      <c r="D16" s="84">
        <v>13.41</v>
      </c>
      <c r="E16" s="84">
        <v>24.614999999999998</v>
      </c>
      <c r="F16" s="84">
        <v>4.798</v>
      </c>
      <c r="G16" s="84">
        <v>3.2040000000000002</v>
      </c>
      <c r="H16" s="84">
        <v>7.8959999999999999</v>
      </c>
      <c r="I16" s="84">
        <v>8.5980000000000008</v>
      </c>
      <c r="J16" s="84">
        <v>5.5819999999999999</v>
      </c>
      <c r="K16" s="84">
        <v>1.835</v>
      </c>
      <c r="L16" s="84">
        <v>2.2709999999999999</v>
      </c>
      <c r="M16" s="84">
        <v>0.71099999999999997</v>
      </c>
      <c r="N16" s="84">
        <v>1.0409999999999999</v>
      </c>
      <c r="O16" s="84">
        <v>0</v>
      </c>
      <c r="P16" s="317">
        <v>0</v>
      </c>
      <c r="Q16" s="84">
        <v>126.41800000000001</v>
      </c>
      <c r="R16" s="84">
        <v>22.532</v>
      </c>
      <c r="S16" s="84">
        <v>1.89</v>
      </c>
      <c r="T16" s="84">
        <v>7.851</v>
      </c>
      <c r="U16" s="84">
        <v>30.15</v>
      </c>
      <c r="V16" s="84">
        <v>7.9909999999999997</v>
      </c>
      <c r="W16" s="84">
        <v>2.5670000000000002</v>
      </c>
      <c r="X16" s="84">
        <v>0</v>
      </c>
      <c r="Y16" s="84">
        <v>2.9769999999999999</v>
      </c>
      <c r="Z16" s="84">
        <v>2.8370000000000002</v>
      </c>
      <c r="AA16" s="84">
        <v>96.613</v>
      </c>
      <c r="AB16" s="84">
        <v>24.515999999999998</v>
      </c>
      <c r="AC16" s="84">
        <v>16.184999999999999</v>
      </c>
      <c r="AD16" s="84">
        <v>44.712000000000003</v>
      </c>
      <c r="AE16" s="84">
        <v>32.133000000000038</v>
      </c>
      <c r="AF16" s="84">
        <v>569.15</v>
      </c>
      <c r="AG16" s="222">
        <v>510.33199999999999</v>
      </c>
      <c r="AH16" s="118"/>
      <c r="AI16" s="118"/>
    </row>
    <row r="17" spans="1:35" s="122" customFormat="1">
      <c r="B17" s="316" t="s">
        <v>53</v>
      </c>
      <c r="C17" s="84">
        <v>73.543999999999997</v>
      </c>
      <c r="D17" s="84">
        <v>12.7</v>
      </c>
      <c r="E17" s="84">
        <v>26.196999999999999</v>
      </c>
      <c r="F17" s="84">
        <v>4.8879999999999999</v>
      </c>
      <c r="G17" s="84">
        <v>3.016</v>
      </c>
      <c r="H17" s="84">
        <v>9.4619999999999997</v>
      </c>
      <c r="I17" s="84">
        <v>9.2460000000000004</v>
      </c>
      <c r="J17" s="84">
        <v>5.6749999999999998</v>
      </c>
      <c r="K17" s="84">
        <v>1.87</v>
      </c>
      <c r="L17" s="84">
        <v>2.262</v>
      </c>
      <c r="M17" s="84">
        <v>0.68700000000000006</v>
      </c>
      <c r="N17" s="84">
        <v>1.119</v>
      </c>
      <c r="O17" s="84">
        <v>5.7000000000000002E-2</v>
      </c>
      <c r="P17" s="317">
        <v>0</v>
      </c>
      <c r="Q17" s="84">
        <v>125.349</v>
      </c>
      <c r="R17" s="84">
        <v>21.707000000000001</v>
      </c>
      <c r="S17" s="84">
        <v>9.0999999999999998E-2</v>
      </c>
      <c r="T17" s="84">
        <v>2.492</v>
      </c>
      <c r="U17" s="84">
        <v>34.435000000000002</v>
      </c>
      <c r="V17" s="84">
        <v>5.6</v>
      </c>
      <c r="W17" s="84">
        <v>0.92300000000000004</v>
      </c>
      <c r="X17" s="84">
        <v>0</v>
      </c>
      <c r="Y17" s="84">
        <v>3.028</v>
      </c>
      <c r="Z17" s="84">
        <v>2.3860000000000001</v>
      </c>
      <c r="AA17" s="84">
        <v>96.638000000000005</v>
      </c>
      <c r="AB17" s="84">
        <v>25.061</v>
      </c>
      <c r="AC17" s="84">
        <v>14.26</v>
      </c>
      <c r="AD17" s="84">
        <v>47.482999999999997</v>
      </c>
      <c r="AE17" s="84">
        <v>33.81799999999987</v>
      </c>
      <c r="AF17" s="84">
        <v>563.99400000000003</v>
      </c>
      <c r="AG17" s="222">
        <v>504.21600000000001</v>
      </c>
      <c r="AH17" s="118"/>
      <c r="AI17" s="118"/>
    </row>
    <row r="18" spans="1:35" s="122" customFormat="1">
      <c r="B18" s="316" t="s">
        <v>54</v>
      </c>
      <c r="C18" s="84">
        <v>86.290999999999997</v>
      </c>
      <c r="D18" s="84">
        <v>14.994999999999999</v>
      </c>
      <c r="E18" s="84">
        <v>27.256</v>
      </c>
      <c r="F18" s="84">
        <v>5.9610000000000003</v>
      </c>
      <c r="G18" s="84">
        <v>2.97</v>
      </c>
      <c r="H18" s="84">
        <v>9.3049999999999997</v>
      </c>
      <c r="I18" s="84">
        <v>9.4339999999999993</v>
      </c>
      <c r="J18" s="84">
        <v>5.7729999999999997</v>
      </c>
      <c r="K18" s="84">
        <v>2.1829999999999998</v>
      </c>
      <c r="L18" s="84">
        <v>2.5089999999999999</v>
      </c>
      <c r="M18" s="84">
        <v>0.66</v>
      </c>
      <c r="N18" s="84">
        <v>1.2829999999999999</v>
      </c>
      <c r="O18" s="84">
        <v>0.24299999999999999</v>
      </c>
      <c r="P18" s="317">
        <v>0</v>
      </c>
      <c r="Q18" s="84">
        <v>132.006</v>
      </c>
      <c r="R18" s="84">
        <v>22.106999999999999</v>
      </c>
      <c r="S18" s="84">
        <v>-0.86699999999999999</v>
      </c>
      <c r="T18" s="84">
        <v>3.601</v>
      </c>
      <c r="U18" s="84">
        <v>36.323</v>
      </c>
      <c r="V18" s="84">
        <v>7.6079999999999997</v>
      </c>
      <c r="W18" s="84">
        <v>1.458</v>
      </c>
      <c r="X18" s="84">
        <v>4.2000000000000003E-2</v>
      </c>
      <c r="Y18" s="84">
        <v>3.0640000000000001</v>
      </c>
      <c r="Z18" s="84">
        <v>2.7160000000000002</v>
      </c>
      <c r="AA18" s="84">
        <v>97.747</v>
      </c>
      <c r="AB18" s="84">
        <v>25.562999999999999</v>
      </c>
      <c r="AC18" s="84">
        <v>16.018000000000001</v>
      </c>
      <c r="AD18" s="84">
        <v>48.302</v>
      </c>
      <c r="AE18" s="84">
        <v>39.253999999999905</v>
      </c>
      <c r="AF18" s="84">
        <v>603.80499999999995</v>
      </c>
      <c r="AG18" s="222">
        <v>541.24199999999996</v>
      </c>
      <c r="AH18" s="118"/>
      <c r="AI18" s="118"/>
    </row>
    <row r="19" spans="1:35" s="122" customFormat="1">
      <c r="B19" s="316" t="s">
        <v>55</v>
      </c>
      <c r="C19" s="84">
        <v>98.097999999999999</v>
      </c>
      <c r="D19" s="84">
        <v>16.106000000000002</v>
      </c>
      <c r="E19" s="84">
        <v>26.797999999999998</v>
      </c>
      <c r="F19" s="84">
        <v>6.125</v>
      </c>
      <c r="G19" s="84">
        <v>2.794</v>
      </c>
      <c r="H19" s="84">
        <v>9.8780000000000001</v>
      </c>
      <c r="I19" s="84">
        <v>10.18</v>
      </c>
      <c r="J19" s="84">
        <v>5.9210000000000003</v>
      </c>
      <c r="K19" s="84">
        <v>2.637</v>
      </c>
      <c r="L19" s="84">
        <v>3.0019999999999998</v>
      </c>
      <c r="M19" s="84">
        <v>0.67800000000000005</v>
      </c>
      <c r="N19" s="84">
        <v>1.4710000000000001</v>
      </c>
      <c r="O19" s="84">
        <v>0.34100000000000003</v>
      </c>
      <c r="P19" s="317">
        <v>0</v>
      </c>
      <c r="Q19" s="84">
        <v>133.91499999999999</v>
      </c>
      <c r="R19" s="84">
        <v>20.332999999999998</v>
      </c>
      <c r="S19" s="84">
        <v>-1.5449999999999999</v>
      </c>
      <c r="T19" s="84">
        <v>4.3360000000000003</v>
      </c>
      <c r="U19" s="84">
        <v>34.216999999999999</v>
      </c>
      <c r="V19" s="84">
        <v>7.52</v>
      </c>
      <c r="W19" s="84">
        <v>2.032</v>
      </c>
      <c r="X19" s="84">
        <v>2.3820000000000001</v>
      </c>
      <c r="Y19" s="84">
        <v>3.113</v>
      </c>
      <c r="Z19" s="84">
        <v>2.9049999999999998</v>
      </c>
      <c r="AA19" s="84">
        <v>101.59699999999999</v>
      </c>
      <c r="AB19" s="84">
        <v>25.777000000000001</v>
      </c>
      <c r="AC19" s="84">
        <v>16.908999999999999</v>
      </c>
      <c r="AD19" s="84">
        <v>49.802</v>
      </c>
      <c r="AE19" s="84">
        <v>37.314999999999941</v>
      </c>
      <c r="AF19" s="84">
        <v>624.63699999999994</v>
      </c>
      <c r="AG19" s="222">
        <v>559.72900000000004</v>
      </c>
      <c r="AH19" s="118"/>
      <c r="AI19" s="118"/>
    </row>
    <row r="20" spans="1:35" s="122" customFormat="1">
      <c r="A20" s="131"/>
      <c r="B20" s="316" t="s">
        <v>56</v>
      </c>
      <c r="C20" s="84">
        <v>100.694</v>
      </c>
      <c r="D20" s="84">
        <v>16.617999999999999</v>
      </c>
      <c r="E20" s="84">
        <v>26.571000000000002</v>
      </c>
      <c r="F20" s="84">
        <v>6.907</v>
      </c>
      <c r="G20" s="84">
        <v>2.2330000000000001</v>
      </c>
      <c r="H20" s="84">
        <v>9.59</v>
      </c>
      <c r="I20" s="84">
        <v>10.138999999999999</v>
      </c>
      <c r="J20" s="84">
        <v>5.9870000000000001</v>
      </c>
      <c r="K20" s="84">
        <v>2.8180000000000001</v>
      </c>
      <c r="L20" s="84">
        <v>3.0329999999999999</v>
      </c>
      <c r="M20" s="84">
        <v>0.66300000000000003</v>
      </c>
      <c r="N20" s="84">
        <v>2.4630000000000001</v>
      </c>
      <c r="O20" s="84">
        <v>0.25800000000000001</v>
      </c>
      <c r="P20" s="317">
        <v>0</v>
      </c>
      <c r="Q20" s="84">
        <v>132.559</v>
      </c>
      <c r="R20" s="84">
        <v>20.550999999999998</v>
      </c>
      <c r="S20" s="84">
        <v>-0.81899999999999995</v>
      </c>
      <c r="T20" s="84">
        <v>3.927</v>
      </c>
      <c r="U20" s="84">
        <v>36.533999999999999</v>
      </c>
      <c r="V20" s="84">
        <v>4.2140000000000004</v>
      </c>
      <c r="W20" s="84">
        <v>1.7370000000000001</v>
      </c>
      <c r="X20" s="84">
        <v>1.7729999999999999</v>
      </c>
      <c r="Y20" s="84">
        <v>3.085</v>
      </c>
      <c r="Z20" s="84">
        <v>3.1059999999999999</v>
      </c>
      <c r="AA20" s="84">
        <v>104.483</v>
      </c>
      <c r="AB20" s="84">
        <v>26.146000000000001</v>
      </c>
      <c r="AC20" s="84">
        <v>17.765000000000001</v>
      </c>
      <c r="AD20" s="84">
        <v>51.847000000000001</v>
      </c>
      <c r="AE20" s="84">
        <v>41.615000000000009</v>
      </c>
      <c r="AF20" s="84">
        <v>636.49699999999996</v>
      </c>
      <c r="AG20" s="222">
        <v>566.13300000000004</v>
      </c>
      <c r="AH20" s="118"/>
      <c r="AI20" s="118"/>
    </row>
    <row r="21" spans="1:35" s="122" customFormat="1">
      <c r="B21" s="316" t="s">
        <v>57</v>
      </c>
      <c r="C21" s="84">
        <v>106.455</v>
      </c>
      <c r="D21" s="84">
        <v>17.137</v>
      </c>
      <c r="E21" s="84">
        <v>26.882000000000001</v>
      </c>
      <c r="F21" s="84">
        <v>9.3710000000000004</v>
      </c>
      <c r="G21" s="84">
        <v>3.1080000000000001</v>
      </c>
      <c r="H21" s="84">
        <v>9.5559999999999992</v>
      </c>
      <c r="I21" s="84">
        <v>10.308</v>
      </c>
      <c r="J21" s="84">
        <v>6.1050000000000004</v>
      </c>
      <c r="K21" s="84">
        <v>3.0030000000000001</v>
      </c>
      <c r="L21" s="84">
        <v>3.0179999999999998</v>
      </c>
      <c r="M21" s="84">
        <v>1.2</v>
      </c>
      <c r="N21" s="84">
        <v>3.1280000000000001</v>
      </c>
      <c r="O21" s="84">
        <v>0.35499999999999998</v>
      </c>
      <c r="P21" s="317">
        <v>0</v>
      </c>
      <c r="Q21" s="84">
        <v>135.48099999999999</v>
      </c>
      <c r="R21" s="84">
        <v>20.853999999999999</v>
      </c>
      <c r="S21" s="84">
        <v>1.2809999999999999</v>
      </c>
      <c r="T21" s="84">
        <v>3.91</v>
      </c>
      <c r="U21" s="84">
        <v>37.360999999999997</v>
      </c>
      <c r="V21" s="84">
        <v>3.31</v>
      </c>
      <c r="W21" s="84">
        <v>1.1180000000000001</v>
      </c>
      <c r="X21" s="84">
        <v>2.4300000000000002</v>
      </c>
      <c r="Y21" s="84">
        <v>3.12</v>
      </c>
      <c r="Z21" s="84">
        <v>3.4009999999999998</v>
      </c>
      <c r="AA21" s="84">
        <v>107.306</v>
      </c>
      <c r="AB21" s="84">
        <v>27.364000000000001</v>
      </c>
      <c r="AC21" s="84">
        <v>19.071999999999999</v>
      </c>
      <c r="AD21" s="84">
        <v>53.868000000000002</v>
      </c>
      <c r="AE21" s="84">
        <v>43.792999999999893</v>
      </c>
      <c r="AF21" s="84">
        <v>663.29499999999996</v>
      </c>
      <c r="AG21" s="222">
        <v>589.73299999999995</v>
      </c>
      <c r="AH21" s="118"/>
      <c r="AI21" s="118"/>
    </row>
    <row r="22" spans="1:35" s="122" customFormat="1">
      <c r="B22" s="318" t="s">
        <v>58</v>
      </c>
      <c r="C22" s="84">
        <v>111.176</v>
      </c>
      <c r="D22" s="84">
        <v>17.14</v>
      </c>
      <c r="E22" s="84">
        <v>27.155999999999999</v>
      </c>
      <c r="F22" s="84">
        <v>10.853999999999999</v>
      </c>
      <c r="G22" s="84">
        <v>2.9249999999999998</v>
      </c>
      <c r="H22" s="84">
        <v>9.2509999999999994</v>
      </c>
      <c r="I22" s="84">
        <v>10.449</v>
      </c>
      <c r="J22" s="84">
        <v>5.8940000000000001</v>
      </c>
      <c r="K22" s="84">
        <v>3.2050000000000001</v>
      </c>
      <c r="L22" s="84">
        <v>2.9729999999999999</v>
      </c>
      <c r="M22" s="84">
        <v>1.6259999999999999</v>
      </c>
      <c r="N22" s="84">
        <v>3.6560000000000001</v>
      </c>
      <c r="O22" s="84">
        <v>0.44800000000000001</v>
      </c>
      <c r="P22" s="317">
        <v>0</v>
      </c>
      <c r="Q22" s="84">
        <v>140.001</v>
      </c>
      <c r="R22" s="84">
        <v>23.643999999999998</v>
      </c>
      <c r="S22" s="84">
        <v>-2.5000000000000001E-2</v>
      </c>
      <c r="T22" s="84">
        <v>5.5579999999999998</v>
      </c>
      <c r="U22" s="84">
        <v>42.716000000000001</v>
      </c>
      <c r="V22" s="84">
        <v>1.544</v>
      </c>
      <c r="W22" s="84">
        <v>7.6999999999999999E-2</v>
      </c>
      <c r="X22" s="84">
        <v>3.117</v>
      </c>
      <c r="Y22" s="84">
        <v>3.137</v>
      </c>
      <c r="Z22" s="84">
        <v>3.802</v>
      </c>
      <c r="AA22" s="84">
        <v>110.26</v>
      </c>
      <c r="AB22" s="84">
        <v>28.143999999999998</v>
      </c>
      <c r="AC22" s="84">
        <v>20.564</v>
      </c>
      <c r="AD22" s="84">
        <v>55.759</v>
      </c>
      <c r="AE22" s="84">
        <v>45.040999999999826</v>
      </c>
      <c r="AF22" s="84">
        <v>690.09199999999998</v>
      </c>
      <c r="AG22" s="222">
        <v>611.93299999999999</v>
      </c>
      <c r="AH22" s="118"/>
      <c r="AI22" s="118"/>
    </row>
    <row r="23" spans="1:35" s="122" customFormat="1">
      <c r="B23" s="318" t="s">
        <v>59</v>
      </c>
      <c r="C23" s="132">
        <v>116.626</v>
      </c>
      <c r="D23" s="132">
        <v>17.800999999999998</v>
      </c>
      <c r="E23" s="132">
        <v>27.622</v>
      </c>
      <c r="F23" s="132">
        <v>11.273999999999999</v>
      </c>
      <c r="G23" s="132">
        <v>3.323</v>
      </c>
      <c r="H23" s="132">
        <v>9.1059999999999999</v>
      </c>
      <c r="I23" s="132">
        <v>10.696999999999999</v>
      </c>
      <c r="J23" s="132">
        <v>5.9059999999999997</v>
      </c>
      <c r="K23" s="132">
        <v>3.04</v>
      </c>
      <c r="L23" s="132">
        <v>3.7170000000000001</v>
      </c>
      <c r="M23" s="132">
        <v>1.7969999999999999</v>
      </c>
      <c r="N23" s="132">
        <v>4.5259999999999998</v>
      </c>
      <c r="O23" s="132">
        <v>0.503</v>
      </c>
      <c r="P23" s="317">
        <v>0</v>
      </c>
      <c r="Q23" s="84">
        <v>146.15899999999999</v>
      </c>
      <c r="R23" s="84">
        <v>24.327999999999999</v>
      </c>
      <c r="S23" s="84">
        <v>-1.613</v>
      </c>
      <c r="T23" s="132">
        <v>7.06</v>
      </c>
      <c r="U23" s="132">
        <v>44.341999999999999</v>
      </c>
      <c r="V23" s="132">
        <v>0.41</v>
      </c>
      <c r="W23" s="132">
        <v>-0.56200000000000006</v>
      </c>
      <c r="X23" s="132">
        <v>3.198</v>
      </c>
      <c r="Y23" s="132">
        <v>3.1150000000000002</v>
      </c>
      <c r="Z23" s="132">
        <v>4.6500000000000004</v>
      </c>
      <c r="AA23" s="132">
        <v>114.205</v>
      </c>
      <c r="AB23" s="132">
        <v>28.986000000000001</v>
      </c>
      <c r="AC23" s="132">
        <v>20.960999999999999</v>
      </c>
      <c r="AD23" s="132">
        <v>57.515000000000001</v>
      </c>
      <c r="AE23" s="84">
        <v>45.672000000000139</v>
      </c>
      <c r="AF23" s="132">
        <v>714.36400000000003</v>
      </c>
      <c r="AG23" s="319">
        <v>634.71</v>
      </c>
      <c r="AH23" s="118"/>
      <c r="AI23" s="118"/>
    </row>
    <row r="24" spans="1:35" s="122" customFormat="1">
      <c r="B24" s="318" t="s">
        <v>60</v>
      </c>
      <c r="C24" s="132">
        <v>121.79300000000001</v>
      </c>
      <c r="D24" s="132">
        <v>17.510000000000002</v>
      </c>
      <c r="E24" s="132">
        <v>27.937000000000001</v>
      </c>
      <c r="F24" s="132">
        <v>12.407999999999999</v>
      </c>
      <c r="G24" s="132">
        <v>3.7149999999999999</v>
      </c>
      <c r="H24" s="132">
        <v>8.6809999999999992</v>
      </c>
      <c r="I24" s="132">
        <v>11.117000000000001</v>
      </c>
      <c r="J24" s="132">
        <v>5.9809999999999999</v>
      </c>
      <c r="K24" s="132">
        <v>3.2360000000000002</v>
      </c>
      <c r="L24" s="132">
        <v>4.8719999999999999</v>
      </c>
      <c r="M24" s="132">
        <v>1.9319999999999999</v>
      </c>
      <c r="N24" s="132">
        <v>5.1719999999999997</v>
      </c>
      <c r="O24" s="132">
        <v>0.35299999999999998</v>
      </c>
      <c r="P24" s="132">
        <v>0.13800000000000001</v>
      </c>
      <c r="Q24" s="84">
        <v>149.73500000000001</v>
      </c>
      <c r="R24" s="84">
        <v>28.547000000000001</v>
      </c>
      <c r="S24" s="84">
        <v>-1.034</v>
      </c>
      <c r="T24" s="132">
        <v>8.3789999999999996</v>
      </c>
      <c r="U24" s="132">
        <v>52.97</v>
      </c>
      <c r="V24" s="132">
        <v>0.622</v>
      </c>
      <c r="W24" s="132">
        <v>-0.65300000000000002</v>
      </c>
      <c r="X24" s="132">
        <v>3</v>
      </c>
      <c r="Y24" s="132">
        <v>3.1629999999999998</v>
      </c>
      <c r="Z24" s="132">
        <v>4.8230000000000004</v>
      </c>
      <c r="AA24" s="132">
        <v>126.435</v>
      </c>
      <c r="AB24" s="132">
        <v>30.361000000000001</v>
      </c>
      <c r="AC24" s="132">
        <v>22.93</v>
      </c>
      <c r="AD24" s="132">
        <v>59.277999999999999</v>
      </c>
      <c r="AE24" s="132">
        <v>47.055999999999926</v>
      </c>
      <c r="AF24" s="132">
        <v>760.45699999999999</v>
      </c>
      <c r="AG24" s="319">
        <v>677.19100000000003</v>
      </c>
      <c r="AH24" s="118"/>
      <c r="AI24" s="118"/>
    </row>
    <row r="25" spans="1:35" s="131" customFormat="1">
      <c r="B25" s="318" t="s">
        <v>61</v>
      </c>
      <c r="C25" s="132">
        <v>125.411</v>
      </c>
      <c r="D25" s="132">
        <v>17.355</v>
      </c>
      <c r="E25" s="132">
        <v>27.878</v>
      </c>
      <c r="F25" s="132">
        <v>13.595000000000001</v>
      </c>
      <c r="G25" s="132">
        <v>3.5190000000000001</v>
      </c>
      <c r="H25" s="132">
        <v>8.766</v>
      </c>
      <c r="I25" s="132">
        <v>11.585000000000001</v>
      </c>
      <c r="J25" s="132">
        <v>6.3620000000000001</v>
      </c>
      <c r="K25" s="132">
        <v>3.36</v>
      </c>
      <c r="L25" s="132">
        <v>5.8979999999999997</v>
      </c>
      <c r="M25" s="132">
        <v>1.86</v>
      </c>
      <c r="N25" s="132">
        <v>6.4939999999999998</v>
      </c>
      <c r="O25" s="132">
        <v>0.32900000000000001</v>
      </c>
      <c r="P25" s="132">
        <v>0.219</v>
      </c>
      <c r="Q25" s="84">
        <v>154.92599999999999</v>
      </c>
      <c r="R25" s="84">
        <v>28.295000000000002</v>
      </c>
      <c r="S25" s="84">
        <v>-2.629</v>
      </c>
      <c r="T25" s="132">
        <v>7.7939999999999996</v>
      </c>
      <c r="U25" s="132">
        <v>53.644999999999996</v>
      </c>
      <c r="V25" s="132">
        <v>1.7929999999999999</v>
      </c>
      <c r="W25" s="132">
        <v>-0.56799999999999995</v>
      </c>
      <c r="X25" s="132">
        <v>2.6040000000000001</v>
      </c>
      <c r="Y25" s="132">
        <v>3.181</v>
      </c>
      <c r="Z25" s="132">
        <v>5.2039999999999997</v>
      </c>
      <c r="AA25" s="132">
        <v>131.78100000000001</v>
      </c>
      <c r="AB25" s="132">
        <v>32.131</v>
      </c>
      <c r="AC25" s="132">
        <v>23.702000000000002</v>
      </c>
      <c r="AD25" s="132">
        <v>57.731000000000002</v>
      </c>
      <c r="AE25" s="132">
        <v>50.220000000000141</v>
      </c>
      <c r="AF25" s="132">
        <v>782.44100000000003</v>
      </c>
      <c r="AG25" s="319">
        <v>700.31100000000004</v>
      </c>
      <c r="AH25" s="320"/>
      <c r="AI25" s="320"/>
    </row>
    <row r="26" spans="1:35" s="122" customFormat="1">
      <c r="B26" s="318" t="s">
        <v>172</v>
      </c>
      <c r="C26" s="132">
        <v>133.13399999999999</v>
      </c>
      <c r="D26" s="132">
        <v>18.303000000000001</v>
      </c>
      <c r="E26" s="132">
        <v>27.992999999999999</v>
      </c>
      <c r="F26" s="132">
        <v>12.888</v>
      </c>
      <c r="G26" s="132">
        <v>3.6190000000000002</v>
      </c>
      <c r="H26" s="132">
        <v>9.1519999999999992</v>
      </c>
      <c r="I26" s="132">
        <v>12.097</v>
      </c>
      <c r="J26" s="132">
        <v>6.6509999999999998</v>
      </c>
      <c r="K26" s="132">
        <v>3.6360000000000001</v>
      </c>
      <c r="L26" s="132">
        <v>6.3090000000000002</v>
      </c>
      <c r="M26" s="132">
        <v>1.9470000000000001</v>
      </c>
      <c r="N26" s="132">
        <v>7.4870000000000001</v>
      </c>
      <c r="O26" s="132">
        <v>0.27400000000000002</v>
      </c>
      <c r="P26" s="132">
        <v>1.2E-2</v>
      </c>
      <c r="Q26" s="84">
        <v>163.47</v>
      </c>
      <c r="R26" s="84">
        <v>31.518000000000001</v>
      </c>
      <c r="S26" s="84">
        <v>-2.4620000000000002</v>
      </c>
      <c r="T26" s="132">
        <v>9.1989999999999998</v>
      </c>
      <c r="U26" s="132">
        <v>54.655999999999999</v>
      </c>
      <c r="V26" s="132">
        <v>1.867</v>
      </c>
      <c r="W26" s="132">
        <v>-0.74399999999999999</v>
      </c>
      <c r="X26" s="132">
        <v>2.496</v>
      </c>
      <c r="Y26" s="132">
        <v>3.2269999999999999</v>
      </c>
      <c r="Z26" s="132">
        <v>5.36</v>
      </c>
      <c r="AA26" s="132">
        <v>137.476</v>
      </c>
      <c r="AB26" s="132">
        <v>34.82</v>
      </c>
      <c r="AC26" s="132">
        <v>24.891999999999999</v>
      </c>
      <c r="AD26" s="132">
        <v>54.591999999999999</v>
      </c>
      <c r="AE26" s="132">
        <v>51.622999999999934</v>
      </c>
      <c r="AF26" s="132">
        <v>815.49199999999996</v>
      </c>
      <c r="AG26" s="319">
        <v>735.31399999999996</v>
      </c>
      <c r="AH26" s="118"/>
      <c r="AI26" s="118"/>
    </row>
    <row r="27" spans="1:35" s="122" customFormat="1">
      <c r="B27" s="321" t="s">
        <v>183</v>
      </c>
      <c r="C27" s="322">
        <v>133.77199999999999</v>
      </c>
      <c r="D27" s="322">
        <v>18.957999999999998</v>
      </c>
      <c r="E27" s="322">
        <v>27.571999999999999</v>
      </c>
      <c r="F27" s="322">
        <v>12.548999999999999</v>
      </c>
      <c r="G27" s="322">
        <v>3.617</v>
      </c>
      <c r="H27" s="322">
        <v>9.6929999999999996</v>
      </c>
      <c r="I27" s="322">
        <v>11.535</v>
      </c>
      <c r="J27" s="322">
        <v>6.984</v>
      </c>
      <c r="K27" s="322">
        <v>3.6549999999999998</v>
      </c>
      <c r="L27" s="322">
        <v>6.48</v>
      </c>
      <c r="M27" s="322">
        <v>2.0939999999999999</v>
      </c>
      <c r="N27" s="322">
        <v>8.0250000000000004</v>
      </c>
      <c r="O27" s="323">
        <v>1.581</v>
      </c>
      <c r="P27" s="323">
        <v>5.0000000000000001E-3</v>
      </c>
      <c r="Q27" s="84">
        <v>165.22300000000001</v>
      </c>
      <c r="R27" s="324">
        <v>32.186</v>
      </c>
      <c r="S27" s="324">
        <v>-3.8079999999999998</v>
      </c>
      <c r="T27" s="325">
        <v>9.827</v>
      </c>
      <c r="U27" s="323">
        <v>48.529999999999994</v>
      </c>
      <c r="V27" s="323">
        <v>0.98399999999999999</v>
      </c>
      <c r="W27" s="323">
        <v>-0.40899999999999997</v>
      </c>
      <c r="X27" s="323">
        <v>2.5230000000000001</v>
      </c>
      <c r="Y27" s="323">
        <v>3.2589999999999999</v>
      </c>
      <c r="Z27" s="323">
        <v>5.1219999999999999</v>
      </c>
      <c r="AA27" s="323">
        <v>144.982</v>
      </c>
      <c r="AB27" s="323">
        <v>36.345999999999997</v>
      </c>
      <c r="AC27" s="323">
        <v>26.544</v>
      </c>
      <c r="AD27" s="323">
        <v>56.957000000000001</v>
      </c>
      <c r="AE27" s="323">
        <v>53.065000000000055</v>
      </c>
      <c r="AF27" s="323">
        <v>827.851</v>
      </c>
      <c r="AG27" s="326">
        <v>742.74199999999996</v>
      </c>
      <c r="AH27" s="118"/>
      <c r="AI27" s="118"/>
    </row>
    <row r="28" spans="1:35" s="122" customFormat="1">
      <c r="B28" s="327" t="s">
        <v>187</v>
      </c>
      <c r="C28" s="162">
        <v>116.26095708612105</v>
      </c>
      <c r="D28" s="162">
        <v>25.170712007486742</v>
      </c>
      <c r="E28" s="162">
        <v>21.800353064680753</v>
      </c>
      <c r="F28" s="162">
        <v>9.1128977179305704</v>
      </c>
      <c r="G28" s="162">
        <v>3.3773586709182783</v>
      </c>
      <c r="H28" s="162">
        <v>8.716746953728066</v>
      </c>
      <c r="I28" s="162">
        <v>12.939150135614916</v>
      </c>
      <c r="J28" s="162">
        <v>6.9134786124039307</v>
      </c>
      <c r="K28" s="162">
        <v>0.45980869399911273</v>
      </c>
      <c r="L28" s="162">
        <v>6.3919869893609578</v>
      </c>
      <c r="M28" s="162">
        <v>1.8389949609166056</v>
      </c>
      <c r="N28" s="162">
        <v>9.56</v>
      </c>
      <c r="O28" s="162">
        <v>1.0916046122739309</v>
      </c>
      <c r="P28" s="146">
        <v>-3.2000000000000001E-2</v>
      </c>
      <c r="Q28" s="328">
        <v>166.88453663781223</v>
      </c>
      <c r="R28" s="162">
        <v>24.732535135212384</v>
      </c>
      <c r="S28" s="162">
        <v>-3.3815731099429249</v>
      </c>
      <c r="T28" s="162">
        <v>8.1094427235228643</v>
      </c>
      <c r="U28" s="162">
        <v>44.397220746275984</v>
      </c>
      <c r="V28" s="162">
        <v>0.62481595850926119</v>
      </c>
      <c r="W28" s="162">
        <v>-0.28765747874418607</v>
      </c>
      <c r="X28" s="162">
        <v>2.0031940578235958</v>
      </c>
      <c r="Y28" s="162">
        <v>3.5754999999999999</v>
      </c>
      <c r="Z28" s="162">
        <v>5.1999999999160336</v>
      </c>
      <c r="AA28" s="162">
        <v>140.82180868428102</v>
      </c>
      <c r="AB28" s="162">
        <v>38.126389521507434</v>
      </c>
      <c r="AC28" s="162">
        <v>22.753574339821991</v>
      </c>
      <c r="AD28" s="162">
        <v>54.730871327584715</v>
      </c>
      <c r="AE28" s="162">
        <v>39.139722093127432</v>
      </c>
      <c r="AF28" s="162">
        <v>771.03243014214297</v>
      </c>
      <c r="AG28" s="329">
        <v>691.56252905079839</v>
      </c>
      <c r="AH28" s="118"/>
      <c r="AI28" s="118"/>
    </row>
    <row r="29" spans="1:35" s="118" customFormat="1">
      <c r="B29" s="327" t="s">
        <v>246</v>
      </c>
      <c r="C29" s="162">
        <v>131.37990697160333</v>
      </c>
      <c r="D29" s="162">
        <v>23.665287730944872</v>
      </c>
      <c r="E29" s="162">
        <v>26.745100719189143</v>
      </c>
      <c r="F29" s="162">
        <v>12.029633543241602</v>
      </c>
      <c r="G29" s="162">
        <v>3.2778208933785571</v>
      </c>
      <c r="H29" s="162">
        <v>9.3395188464903693</v>
      </c>
      <c r="I29" s="162">
        <v>12.717922324819353</v>
      </c>
      <c r="J29" s="162">
        <v>6.9503330849505947</v>
      </c>
      <c r="K29" s="162">
        <v>1.8868178479490854</v>
      </c>
      <c r="L29" s="162">
        <v>6.6105896143310794</v>
      </c>
      <c r="M29" s="162">
        <v>2.1403524808423651</v>
      </c>
      <c r="N29" s="162">
        <v>10.17</v>
      </c>
      <c r="O29" s="162">
        <v>1.0916046122739309</v>
      </c>
      <c r="P29" s="146">
        <v>-0.01</v>
      </c>
      <c r="Q29" s="162">
        <v>170.18924309381362</v>
      </c>
      <c r="R29" s="162">
        <v>36.190835431473381</v>
      </c>
      <c r="S29" s="162">
        <v>-2.8178888045056665</v>
      </c>
      <c r="T29" s="162">
        <v>9.9704423609864818</v>
      </c>
      <c r="U29" s="162">
        <v>49.862304708766722</v>
      </c>
      <c r="V29" s="162">
        <v>0.95599690385294567</v>
      </c>
      <c r="W29" s="162">
        <v>-0.16077833322367949</v>
      </c>
      <c r="X29" s="162">
        <v>1.0890078337597977</v>
      </c>
      <c r="Y29" s="162">
        <v>3.691456074766355</v>
      </c>
      <c r="Z29" s="162">
        <v>5.2704034622623617</v>
      </c>
      <c r="AA29" s="162">
        <v>145.89503714969453</v>
      </c>
      <c r="AB29" s="162">
        <v>39.799463323719429</v>
      </c>
      <c r="AC29" s="162">
        <v>24.171369094038724</v>
      </c>
      <c r="AD29" s="162">
        <v>59.167494559404496</v>
      </c>
      <c r="AE29" s="162">
        <v>55.99678405334393</v>
      </c>
      <c r="AF29" s="162">
        <v>847.26605958216794</v>
      </c>
      <c r="AG29" s="329">
        <v>760.08438609446898</v>
      </c>
    </row>
    <row r="30" spans="1:35" s="122" customFormat="1">
      <c r="B30" s="327" t="s">
        <v>281</v>
      </c>
      <c r="C30" s="162">
        <v>142.02505388140494</v>
      </c>
      <c r="D30" s="162">
        <v>24.364917853184181</v>
      </c>
      <c r="E30" s="162">
        <v>29.689677866003979</v>
      </c>
      <c r="F30" s="162">
        <v>12.70322282773679</v>
      </c>
      <c r="G30" s="162">
        <v>3.1827891120802976</v>
      </c>
      <c r="H30" s="162">
        <v>9.1398454597575327</v>
      </c>
      <c r="I30" s="162">
        <v>12.904572106458934</v>
      </c>
      <c r="J30" s="162">
        <v>6.9983891802336666</v>
      </c>
      <c r="K30" s="162">
        <v>2.9260133989523776</v>
      </c>
      <c r="L30" s="162">
        <v>6.7539943896222248</v>
      </c>
      <c r="M30" s="162">
        <v>2.2085891044526642</v>
      </c>
      <c r="N30" s="162">
        <v>9.9700000000000006</v>
      </c>
      <c r="O30" s="162">
        <v>1.2216638490717278</v>
      </c>
      <c r="P30" s="146">
        <v>-3.0000000000000001E-3</v>
      </c>
      <c r="Q30" s="162">
        <v>177.46518483476288</v>
      </c>
      <c r="R30" s="162">
        <v>30.632842375697056</v>
      </c>
      <c r="S30" s="162">
        <v>-3.0593408023701629</v>
      </c>
      <c r="T30" s="162">
        <v>8.7608099784721229</v>
      </c>
      <c r="U30" s="162">
        <v>57.800566665149006</v>
      </c>
      <c r="V30" s="162">
        <v>1.1024194955056101</v>
      </c>
      <c r="W30" s="162">
        <v>-0.14688553483908084</v>
      </c>
      <c r="X30" s="162">
        <v>1.0785735413553519</v>
      </c>
      <c r="Y30" s="162">
        <v>3.7433394495412839</v>
      </c>
      <c r="Z30" s="162">
        <v>4.8398909276689848</v>
      </c>
      <c r="AA30" s="162">
        <v>151.30207050763636</v>
      </c>
      <c r="AB30" s="162">
        <v>41.300932907459973</v>
      </c>
      <c r="AC30" s="162">
        <v>25.237840889176258</v>
      </c>
      <c r="AD30" s="162">
        <v>63.693499832524907</v>
      </c>
      <c r="AE30" s="162">
        <v>58.049673281204186</v>
      </c>
      <c r="AF30" s="162">
        <v>885.88714737790394</v>
      </c>
      <c r="AG30" s="329">
        <v>792.891386998543</v>
      </c>
      <c r="AH30" s="118"/>
      <c r="AI30" s="118"/>
    </row>
    <row r="31" spans="1:35" s="122" customFormat="1">
      <c r="B31" s="327" t="s">
        <v>283</v>
      </c>
      <c r="C31" s="162">
        <v>146.41123075416036</v>
      </c>
      <c r="D31" s="162">
        <v>25.394738602017227</v>
      </c>
      <c r="E31" s="162">
        <v>30.833490847156284</v>
      </c>
      <c r="F31" s="162">
        <v>14.063248579008894</v>
      </c>
      <c r="G31" s="162">
        <v>3.3052061528010737</v>
      </c>
      <c r="H31" s="162">
        <v>9.031363428116352</v>
      </c>
      <c r="I31" s="162">
        <v>13.369800496635614</v>
      </c>
      <c r="J31" s="162">
        <v>7.1226874727956382</v>
      </c>
      <c r="K31" s="162">
        <v>3.9946159646028163</v>
      </c>
      <c r="L31" s="162">
        <v>6.8706784538809895</v>
      </c>
      <c r="M31" s="162">
        <v>2.26781849945296</v>
      </c>
      <c r="N31" s="162">
        <v>10.6</v>
      </c>
      <c r="O31" s="162">
        <v>1.224167776289677</v>
      </c>
      <c r="P31" s="146">
        <v>-1E-3</v>
      </c>
      <c r="Q31" s="162">
        <v>185.28736314652193</v>
      </c>
      <c r="R31" s="162">
        <v>32.932438447085914</v>
      </c>
      <c r="S31" s="162">
        <v>-3.209168299539364</v>
      </c>
      <c r="T31" s="162">
        <v>9.9160321357358914</v>
      </c>
      <c r="U31" s="162">
        <v>61.679126689071786</v>
      </c>
      <c r="V31" s="162">
        <v>1.1330277684426655</v>
      </c>
      <c r="W31" s="162">
        <v>-0.12785006972767557</v>
      </c>
      <c r="X31" s="162">
        <v>1.0682392247771639</v>
      </c>
      <c r="Y31" s="162">
        <v>3.7789459459459462</v>
      </c>
      <c r="Z31" s="162">
        <v>4.9955210779993511</v>
      </c>
      <c r="AA31" s="162">
        <v>157.54540005131176</v>
      </c>
      <c r="AB31" s="162">
        <v>42.803151317293526</v>
      </c>
      <c r="AC31" s="162">
        <v>27.308870559125236</v>
      </c>
      <c r="AD31" s="162">
        <v>67.145930880862053</v>
      </c>
      <c r="AE31" s="162">
        <v>60.247687040355871</v>
      </c>
      <c r="AF31" s="162">
        <v>926.99276294218021</v>
      </c>
      <c r="AG31" s="329">
        <v>828.56433577610414</v>
      </c>
      <c r="AH31" s="118"/>
      <c r="AI31" s="118"/>
    </row>
    <row r="32" spans="1:35">
      <c r="B32" s="327" t="s">
        <v>284</v>
      </c>
      <c r="C32" s="171">
        <v>150.47701020690874</v>
      </c>
      <c r="D32" s="162">
        <v>26.503895090458787</v>
      </c>
      <c r="E32" s="162">
        <v>31.197767231934385</v>
      </c>
      <c r="F32" s="162">
        <v>15.598763124393361</v>
      </c>
      <c r="G32" s="162">
        <v>3.4328138009926548</v>
      </c>
      <c r="H32" s="162">
        <v>8.9877192255519986</v>
      </c>
      <c r="I32" s="162">
        <v>13.931865525140344</v>
      </c>
      <c r="J32" s="162">
        <v>7.267898767166062</v>
      </c>
      <c r="K32" s="162">
        <v>4.1965204857549008</v>
      </c>
      <c r="L32" s="162">
        <v>6.9218227691238798</v>
      </c>
      <c r="M32" s="162">
        <v>2.3324752317316286</v>
      </c>
      <c r="N32" s="162">
        <v>10.8</v>
      </c>
      <c r="O32" s="162">
        <v>1.2385496216454641</v>
      </c>
      <c r="P32" s="146">
        <v>0</v>
      </c>
      <c r="Q32" s="162">
        <v>194.36766844248476</v>
      </c>
      <c r="R32" s="162">
        <v>34.673715490671626</v>
      </c>
      <c r="S32" s="162">
        <v>-3.3872688195938827</v>
      </c>
      <c r="T32" s="162">
        <v>10.871531800292853</v>
      </c>
      <c r="U32" s="162">
        <v>63.843632264313122</v>
      </c>
      <c r="V32" s="162">
        <v>0.97504705416520843</v>
      </c>
      <c r="W32" s="162">
        <v>-0.11154698414446551</v>
      </c>
      <c r="X32" s="162">
        <v>1.0580039261101735</v>
      </c>
      <c r="Y32" s="162">
        <v>3.8063858823529406</v>
      </c>
      <c r="Z32" s="162">
        <v>5.3191298598922154</v>
      </c>
      <c r="AA32" s="162">
        <v>164.61061001271855</v>
      </c>
      <c r="AB32" s="162">
        <v>44.309076305451775</v>
      </c>
      <c r="AC32" s="162">
        <v>29.73656180063913</v>
      </c>
      <c r="AD32" s="162">
        <v>70.607629140771493</v>
      </c>
      <c r="AE32" s="162">
        <v>60.825578042363745</v>
      </c>
      <c r="AF32" s="162">
        <v>964.39285529929145</v>
      </c>
      <c r="AG32" s="329">
        <v>860.40124343916716</v>
      </c>
    </row>
    <row r="33" spans="1:35">
      <c r="B33" s="330" t="s">
        <v>313</v>
      </c>
      <c r="C33" s="173">
        <v>154.76432939528061</v>
      </c>
      <c r="D33" s="174">
        <v>27.9222859896519</v>
      </c>
      <c r="E33" s="174">
        <v>31.745041098467716</v>
      </c>
      <c r="F33" s="174">
        <v>16.965997598438832</v>
      </c>
      <c r="G33" s="174">
        <v>3.5694388958762624</v>
      </c>
      <c r="H33" s="174">
        <v>8.9901587574955446</v>
      </c>
      <c r="I33" s="174">
        <v>14.392224180573967</v>
      </c>
      <c r="J33" s="174">
        <v>7.4644218103055806</v>
      </c>
      <c r="K33" s="174">
        <v>4.4320901112156035</v>
      </c>
      <c r="L33" s="174">
        <v>7.0609951343027628</v>
      </c>
      <c r="M33" s="174">
        <v>2.413150453503647</v>
      </c>
      <c r="N33" s="174">
        <v>11.27</v>
      </c>
      <c r="O33" s="174">
        <v>1.2564113838730466</v>
      </c>
      <c r="P33" s="175">
        <v>0</v>
      </c>
      <c r="Q33" s="174">
        <v>204.67316930157514</v>
      </c>
      <c r="R33" s="174">
        <v>36.356172560690048</v>
      </c>
      <c r="S33" s="174">
        <v>-3.5569137030109124</v>
      </c>
      <c r="T33" s="174">
        <v>11.927446971652831</v>
      </c>
      <c r="U33" s="174">
        <v>66.314164804796945</v>
      </c>
      <c r="V33" s="174">
        <v>1.0404778682549307</v>
      </c>
      <c r="W33" s="174">
        <v>-0.11543977207183831</v>
      </c>
      <c r="X33" s="174">
        <v>1.0478666966175525</v>
      </c>
      <c r="Y33" s="174">
        <v>3.8856855882352939</v>
      </c>
      <c r="Z33" s="174">
        <v>5.6838522563310017</v>
      </c>
      <c r="AA33" s="174">
        <v>172.05461236093959</v>
      </c>
      <c r="AB33" s="174">
        <v>45.657805383786908</v>
      </c>
      <c r="AC33" s="174">
        <v>32.056594257696688</v>
      </c>
      <c r="AD33" s="174">
        <v>73.262933015979129</v>
      </c>
      <c r="AE33" s="174">
        <v>61.73248007227108</v>
      </c>
      <c r="AF33" s="174">
        <v>1004.2674524727298</v>
      </c>
      <c r="AG33" s="331">
        <v>895.1455019285529</v>
      </c>
    </row>
    <row r="34" spans="1:35" s="118" customFormat="1">
      <c r="A34" s="122"/>
      <c r="B34" s="332" t="s">
        <v>131</v>
      </c>
      <c r="C34" s="355" t="s">
        <v>318</v>
      </c>
      <c r="D34" s="355"/>
      <c r="E34" s="355"/>
      <c r="F34" s="355"/>
      <c r="G34" s="355"/>
      <c r="H34" s="355"/>
      <c r="I34" s="355"/>
      <c r="J34" s="355"/>
      <c r="K34" s="355"/>
      <c r="L34" s="355"/>
      <c r="M34" s="355"/>
      <c r="N34" s="355"/>
      <c r="O34" s="355"/>
      <c r="P34" s="355"/>
      <c r="Q34" s="355"/>
      <c r="R34" s="355"/>
      <c r="S34" s="355"/>
      <c r="T34" s="355"/>
      <c r="U34" s="355"/>
      <c r="V34" s="355"/>
      <c r="W34" s="355"/>
      <c r="X34" s="355"/>
      <c r="Y34" s="355"/>
      <c r="Z34" s="355"/>
      <c r="AA34" s="355"/>
      <c r="AB34" s="355"/>
      <c r="AC34" s="355"/>
      <c r="AD34" s="355"/>
      <c r="AE34" s="186"/>
      <c r="AF34" s="186"/>
      <c r="AG34" s="187"/>
    </row>
    <row r="35" spans="1:35">
      <c r="B35" s="333"/>
      <c r="C35" s="355" t="s">
        <v>330</v>
      </c>
      <c r="D35" s="355"/>
      <c r="E35" s="355"/>
      <c r="F35" s="355"/>
      <c r="G35" s="355"/>
      <c r="H35" s="355"/>
      <c r="I35" s="355"/>
      <c r="J35" s="355"/>
      <c r="K35" s="355"/>
      <c r="L35" s="377"/>
      <c r="M35" s="377"/>
      <c r="N35" s="377"/>
      <c r="O35" s="377"/>
      <c r="P35" s="377"/>
      <c r="Q35" s="377"/>
      <c r="R35" s="377"/>
      <c r="S35" s="377"/>
      <c r="T35" s="377"/>
      <c r="U35" s="377"/>
      <c r="V35" s="377"/>
      <c r="W35" s="334"/>
      <c r="X35" s="38"/>
      <c r="Y35" s="38"/>
      <c r="Z35" s="38"/>
      <c r="AA35" s="334"/>
      <c r="AB35" s="38"/>
      <c r="AC35" s="38"/>
      <c r="AD35" s="38"/>
      <c r="AE35" s="38"/>
      <c r="AF35" s="38"/>
      <c r="AG35" s="190"/>
      <c r="AH35" s="38"/>
      <c r="AI35" s="38"/>
    </row>
    <row r="36" spans="1:35">
      <c r="B36" s="333"/>
      <c r="C36" s="335" t="s">
        <v>331</v>
      </c>
      <c r="D36" s="335"/>
      <c r="E36" s="335"/>
      <c r="F36" s="335"/>
      <c r="G36" s="335"/>
      <c r="H36" s="335"/>
      <c r="I36" s="335"/>
      <c r="J36" s="335"/>
      <c r="K36" s="335"/>
      <c r="L36" s="336"/>
      <c r="M36" s="336"/>
      <c r="N36" s="336"/>
      <c r="O36" s="336"/>
      <c r="P36" s="336"/>
      <c r="Q36" s="336"/>
      <c r="R36" s="336"/>
      <c r="S36" s="336"/>
      <c r="T36" s="336"/>
      <c r="U36" s="336"/>
      <c r="V36" s="336"/>
      <c r="W36" s="336"/>
      <c r="X36" s="118"/>
      <c r="Y36" s="118"/>
      <c r="Z36" s="118"/>
      <c r="AA36" s="336"/>
      <c r="AB36" s="118"/>
      <c r="AC36" s="118"/>
      <c r="AD36" s="118"/>
      <c r="AE36" s="118"/>
      <c r="AF36" s="118"/>
      <c r="AG36" s="337"/>
      <c r="AH36" s="38"/>
      <c r="AI36" s="38"/>
    </row>
    <row r="37" spans="1:35" ht="16.5" thickBot="1">
      <c r="B37" s="338"/>
      <c r="C37" s="339" t="s">
        <v>173</v>
      </c>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c r="AF37" s="340"/>
      <c r="AG37" s="341"/>
      <c r="AH37" s="38"/>
      <c r="AI37" s="38"/>
    </row>
    <row r="38" spans="1:35">
      <c r="B38" s="198"/>
      <c r="AH38" s="38"/>
      <c r="AI38" s="38"/>
    </row>
    <row r="39" spans="1:35">
      <c r="B39" s="198"/>
      <c r="C39" s="122"/>
      <c r="AH39" s="38"/>
      <c r="AI39" s="38"/>
    </row>
    <row r="40" spans="1:35">
      <c r="B40" s="198"/>
      <c r="AH40" s="38"/>
      <c r="AI40" s="38"/>
    </row>
    <row r="41" spans="1:35">
      <c r="B41" s="198"/>
      <c r="AH41" s="38"/>
      <c r="AI41" s="38"/>
    </row>
    <row r="42" spans="1:35">
      <c r="B42" s="198"/>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38"/>
      <c r="AI42" s="38"/>
    </row>
    <row r="43" spans="1:35">
      <c r="B43" s="198"/>
      <c r="P43" s="36" t="s">
        <v>223</v>
      </c>
      <c r="AH43" s="38"/>
      <c r="AI43" s="38"/>
    </row>
    <row r="44" spans="1:35">
      <c r="AH44" s="38"/>
      <c r="AI44" s="38"/>
    </row>
    <row r="45" spans="1:35">
      <c r="AH45" s="38"/>
      <c r="AI45" s="38"/>
    </row>
    <row r="46" spans="1:35">
      <c r="AH46" s="38"/>
      <c r="AI46" s="38"/>
    </row>
    <row r="47" spans="1:35">
      <c r="AH47" s="38"/>
      <c r="AI47" s="38"/>
    </row>
    <row r="48" spans="1:35">
      <c r="AH48" s="38"/>
      <c r="AI48" s="38"/>
    </row>
    <row r="49" spans="34:35">
      <c r="AH49" s="38"/>
      <c r="AI49" s="38"/>
    </row>
    <row r="50" spans="34:35">
      <c r="AH50" s="38"/>
      <c r="AI50" s="38"/>
    </row>
    <row r="51" spans="34:35">
      <c r="AH51" s="38"/>
      <c r="AI51" s="38"/>
    </row>
    <row r="52" spans="34:35">
      <c r="AH52" s="38"/>
      <c r="AI52" s="38"/>
    </row>
    <row r="53" spans="34:35">
      <c r="AH53" s="38"/>
      <c r="AI53" s="38"/>
    </row>
    <row r="54" spans="34:35">
      <c r="AH54" s="38"/>
      <c r="AI54" s="38"/>
    </row>
    <row r="55" spans="34:35">
      <c r="AH55" s="38"/>
      <c r="AI55" s="38"/>
    </row>
    <row r="56" spans="34:35">
      <c r="AH56" s="38"/>
      <c r="AI56" s="38"/>
    </row>
    <row r="57" spans="34:35">
      <c r="AH57" s="38"/>
      <c r="AI57" s="38"/>
    </row>
    <row r="58" spans="34:35">
      <c r="AH58" s="38"/>
      <c r="AI58" s="38"/>
    </row>
    <row r="59" spans="34:35">
      <c r="AH59" s="38"/>
      <c r="AI59" s="38"/>
    </row>
    <row r="60" spans="34:35">
      <c r="AH60" s="38"/>
      <c r="AI60" s="38"/>
    </row>
    <row r="61" spans="34:35">
      <c r="AH61" s="38"/>
      <c r="AI61" s="38"/>
    </row>
    <row r="62" spans="34:35">
      <c r="AH62" s="38"/>
      <c r="AI62" s="38"/>
    </row>
    <row r="63" spans="34:35">
      <c r="AH63" s="38"/>
      <c r="AI63" s="38"/>
    </row>
    <row r="64" spans="34:35">
      <c r="AH64" s="38"/>
      <c r="AI64" s="38"/>
    </row>
    <row r="65" spans="34:35">
      <c r="AH65" s="38"/>
      <c r="AI65" s="38"/>
    </row>
    <row r="66" spans="34:35">
      <c r="AH66" s="38"/>
      <c r="AI66" s="38"/>
    </row>
    <row r="67" spans="34:35">
      <c r="AH67" s="38"/>
      <c r="AI67" s="38"/>
    </row>
    <row r="68" spans="34:35">
      <c r="AH68" s="38"/>
      <c r="AI68" s="38"/>
    </row>
    <row r="69" spans="34:35">
      <c r="AH69" s="38"/>
      <c r="AI69" s="38"/>
    </row>
    <row r="70" spans="34:35">
      <c r="AH70" s="38"/>
      <c r="AI70" s="38"/>
    </row>
    <row r="71" spans="34:35">
      <c r="AH71" s="38"/>
      <c r="AI71" s="38"/>
    </row>
    <row r="72" spans="34:35">
      <c r="AH72" s="38"/>
      <c r="AI72" s="38"/>
    </row>
    <row r="73" spans="34:35">
      <c r="AH73" s="38"/>
      <c r="AI73" s="38"/>
    </row>
    <row r="74" spans="34:35">
      <c r="AH74" s="38"/>
      <c r="AI74" s="38"/>
    </row>
    <row r="75" spans="34:35">
      <c r="AH75" s="38"/>
      <c r="AI75" s="38"/>
    </row>
    <row r="76" spans="34:35">
      <c r="AH76" s="38"/>
      <c r="AI76" s="38"/>
    </row>
    <row r="77" spans="34:35">
      <c r="AH77" s="38"/>
      <c r="AI77" s="38"/>
    </row>
    <row r="78" spans="34:35">
      <c r="AH78" s="38"/>
      <c r="AI78" s="38"/>
    </row>
    <row r="79" spans="34:35">
      <c r="AH79" s="38"/>
      <c r="AI79" s="38"/>
    </row>
    <row r="80" spans="34:35">
      <c r="AH80" s="38"/>
      <c r="AI80" s="38"/>
    </row>
    <row r="81" spans="34:35">
      <c r="AH81" s="38"/>
      <c r="AI81" s="38"/>
    </row>
    <row r="82" spans="34:35">
      <c r="AH82" s="38"/>
      <c r="AI82" s="38"/>
    </row>
    <row r="83" spans="34:35">
      <c r="AH83" s="38"/>
      <c r="AI83" s="38"/>
    </row>
    <row r="84" spans="34:35">
      <c r="AH84" s="38"/>
      <c r="AI84" s="38"/>
    </row>
    <row r="85" spans="34:35">
      <c r="AH85" s="38"/>
      <c r="AI85" s="38"/>
    </row>
    <row r="86" spans="34:35">
      <c r="AH86" s="38"/>
      <c r="AI86" s="38"/>
    </row>
    <row r="87" spans="34:35">
      <c r="AH87" s="38"/>
      <c r="AI87" s="38"/>
    </row>
    <row r="88" spans="34:35">
      <c r="AH88" s="38"/>
      <c r="AI88" s="38"/>
    </row>
    <row r="89" spans="34:35">
      <c r="AH89" s="38"/>
      <c r="AI89" s="38"/>
    </row>
    <row r="90" spans="34:35">
      <c r="AH90" s="38"/>
      <c r="AI90" s="38"/>
    </row>
    <row r="91" spans="34:35">
      <c r="AH91" s="38"/>
      <c r="AI91" s="38"/>
    </row>
    <row r="92" spans="34:35">
      <c r="AH92" s="38"/>
      <c r="AI92" s="38"/>
    </row>
    <row r="93" spans="34:35">
      <c r="AH93" s="38"/>
      <c r="AI93" s="38"/>
    </row>
    <row r="94" spans="34:35">
      <c r="AH94" s="38"/>
      <c r="AI94" s="38"/>
    </row>
    <row r="95" spans="34:35">
      <c r="AH95" s="38"/>
      <c r="AI95" s="38"/>
    </row>
    <row r="96" spans="34:35">
      <c r="AH96" s="38"/>
      <c r="AI96" s="38"/>
    </row>
    <row r="97" spans="34:35">
      <c r="AH97" s="38"/>
      <c r="AI97" s="38"/>
    </row>
    <row r="98" spans="34:35">
      <c r="AH98" s="38"/>
      <c r="AI98" s="38"/>
    </row>
    <row r="99" spans="34:35">
      <c r="AH99" s="38"/>
      <c r="AI99" s="38"/>
    </row>
    <row r="100" spans="34:35">
      <c r="AH100" s="38"/>
      <c r="AI100" s="38"/>
    </row>
    <row r="101" spans="34:35">
      <c r="AH101" s="38"/>
      <c r="AI101" s="38"/>
    </row>
    <row r="102" spans="34:35">
      <c r="AH102" s="38"/>
      <c r="AI102" s="38"/>
    </row>
    <row r="103" spans="34:35">
      <c r="AH103" s="38"/>
      <c r="AI103" s="38"/>
    </row>
    <row r="104" spans="34:35">
      <c r="AH104" s="38"/>
      <c r="AI104" s="38"/>
    </row>
    <row r="105" spans="34:35">
      <c r="AH105" s="38"/>
      <c r="AI105" s="38"/>
    </row>
    <row r="106" spans="34:35">
      <c r="AH106" s="38"/>
      <c r="AI106" s="38"/>
    </row>
    <row r="107" spans="34:35">
      <c r="AH107" s="38"/>
      <c r="AI107" s="38"/>
    </row>
    <row r="108" spans="34:35">
      <c r="AH108" s="38"/>
      <c r="AI108" s="38"/>
    </row>
    <row r="109" spans="34:35">
      <c r="AH109" s="38"/>
      <c r="AI109" s="38"/>
    </row>
    <row r="110" spans="34:35">
      <c r="AH110" s="38"/>
      <c r="AI110" s="38"/>
    </row>
    <row r="111" spans="34:35">
      <c r="AH111" s="38"/>
      <c r="AI111" s="38"/>
    </row>
  </sheetData>
  <mergeCells count="3">
    <mergeCell ref="C1:AG1"/>
    <mergeCell ref="C34:AD34"/>
    <mergeCell ref="C35:V35"/>
  </mergeCells>
  <phoneticPr fontId="123" type="noConversion"/>
  <pageMargins left="0.74803149606299213" right="0.74803149606299213" top="0.98425196850393704" bottom="0.98425196850393704" header="0.51181102362204722" footer="0.51181102362204722"/>
  <pageSetup paperSize="8" scale="4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9">
    <tabColor theme="5"/>
  </sheetPr>
  <dimension ref="A1:J147"/>
  <sheetViews>
    <sheetView zoomScaleNormal="100" workbookViewId="0"/>
  </sheetViews>
  <sheetFormatPr defaultRowHeight="15"/>
  <cols>
    <col min="1" max="1" width="1.7109375" style="1" customWidth="1"/>
    <col min="2" max="2" width="7.7109375" style="1" bestFit="1" customWidth="1"/>
    <col min="3" max="6" width="20.140625" style="1" customWidth="1"/>
    <col min="7" max="245" width="9.140625" style="1"/>
    <col min="246" max="246" width="1.7109375" style="1" customWidth="1"/>
    <col min="247" max="247" width="7.7109375" style="1" bestFit="1" customWidth="1"/>
    <col min="248" max="251" width="20.140625" style="1" customWidth="1"/>
    <col min="252" max="501" width="9.140625" style="1"/>
    <col min="502" max="502" width="1.7109375" style="1" customWidth="1"/>
    <col min="503" max="503" width="7.7109375" style="1" bestFit="1" customWidth="1"/>
    <col min="504" max="507" width="20.140625" style="1" customWidth="1"/>
    <col min="508" max="757" width="9.140625" style="1"/>
    <col min="758" max="758" width="1.7109375" style="1" customWidth="1"/>
    <col min="759" max="759" width="7.7109375" style="1" bestFit="1" customWidth="1"/>
    <col min="760" max="763" width="20.140625" style="1" customWidth="1"/>
    <col min="764" max="1013" width="9.140625" style="1"/>
    <col min="1014" max="1014" width="1.7109375" style="1" customWidth="1"/>
    <col min="1015" max="1015" width="7.7109375" style="1" bestFit="1" customWidth="1"/>
    <col min="1016" max="1019" width="20.140625" style="1" customWidth="1"/>
    <col min="1020" max="1269" width="9.140625" style="1"/>
    <col min="1270" max="1270" width="1.7109375" style="1" customWidth="1"/>
    <col min="1271" max="1271" width="7.7109375" style="1" bestFit="1" customWidth="1"/>
    <col min="1272" max="1275" width="20.140625" style="1" customWidth="1"/>
    <col min="1276" max="1525" width="9.140625" style="1"/>
    <col min="1526" max="1526" width="1.7109375" style="1" customWidth="1"/>
    <col min="1527" max="1527" width="7.7109375" style="1" bestFit="1" customWidth="1"/>
    <col min="1528" max="1531" width="20.140625" style="1" customWidth="1"/>
    <col min="1532" max="1781" width="9.140625" style="1"/>
    <col min="1782" max="1782" width="1.7109375" style="1" customWidth="1"/>
    <col min="1783" max="1783" width="7.7109375" style="1" bestFit="1" customWidth="1"/>
    <col min="1784" max="1787" width="20.140625" style="1" customWidth="1"/>
    <col min="1788" max="2037" width="9.140625" style="1"/>
    <col min="2038" max="2038" width="1.7109375" style="1" customWidth="1"/>
    <col min="2039" max="2039" width="7.7109375" style="1" bestFit="1" customWidth="1"/>
    <col min="2040" max="2043" width="20.140625" style="1" customWidth="1"/>
    <col min="2044" max="2293" width="9.140625" style="1"/>
    <col min="2294" max="2294" width="1.7109375" style="1" customWidth="1"/>
    <col min="2295" max="2295" width="7.7109375" style="1" bestFit="1" customWidth="1"/>
    <col min="2296" max="2299" width="20.140625" style="1" customWidth="1"/>
    <col min="2300" max="2549" width="9.140625" style="1"/>
    <col min="2550" max="2550" width="1.7109375" style="1" customWidth="1"/>
    <col min="2551" max="2551" width="7.7109375" style="1" bestFit="1" customWidth="1"/>
    <col min="2552" max="2555" width="20.140625" style="1" customWidth="1"/>
    <col min="2556" max="2805" width="9.140625" style="1"/>
    <col min="2806" max="2806" width="1.7109375" style="1" customWidth="1"/>
    <col min="2807" max="2807" width="7.7109375" style="1" bestFit="1" customWidth="1"/>
    <col min="2808" max="2811" width="20.140625" style="1" customWidth="1"/>
    <col min="2812" max="3061" width="9.140625" style="1"/>
    <col min="3062" max="3062" width="1.7109375" style="1" customWidth="1"/>
    <col min="3063" max="3063" width="7.7109375" style="1" bestFit="1" customWidth="1"/>
    <col min="3064" max="3067" width="20.140625" style="1" customWidth="1"/>
    <col min="3068" max="3317" width="9.140625" style="1"/>
    <col min="3318" max="3318" width="1.7109375" style="1" customWidth="1"/>
    <col min="3319" max="3319" width="7.7109375" style="1" bestFit="1" customWidth="1"/>
    <col min="3320" max="3323" width="20.140625" style="1" customWidth="1"/>
    <col min="3324" max="3573" width="9.140625" style="1"/>
    <col min="3574" max="3574" width="1.7109375" style="1" customWidth="1"/>
    <col min="3575" max="3575" width="7.7109375" style="1" bestFit="1" customWidth="1"/>
    <col min="3576" max="3579" width="20.140625" style="1" customWidth="1"/>
    <col min="3580" max="3829" width="9.140625" style="1"/>
    <col min="3830" max="3830" width="1.7109375" style="1" customWidth="1"/>
    <col min="3831" max="3831" width="7.7109375" style="1" bestFit="1" customWidth="1"/>
    <col min="3832" max="3835" width="20.140625" style="1" customWidth="1"/>
    <col min="3836" max="4085" width="9.140625" style="1"/>
    <col min="4086" max="4086" width="1.7109375" style="1" customWidth="1"/>
    <col min="4087" max="4087" width="7.7109375" style="1" bestFit="1" customWidth="1"/>
    <col min="4088" max="4091" width="20.140625" style="1" customWidth="1"/>
    <col min="4092" max="4341" width="9.140625" style="1"/>
    <col min="4342" max="4342" width="1.7109375" style="1" customWidth="1"/>
    <col min="4343" max="4343" width="7.7109375" style="1" bestFit="1" customWidth="1"/>
    <col min="4344" max="4347" width="20.140625" style="1" customWidth="1"/>
    <col min="4348" max="4597" width="9.140625" style="1"/>
    <col min="4598" max="4598" width="1.7109375" style="1" customWidth="1"/>
    <col min="4599" max="4599" width="7.7109375" style="1" bestFit="1" customWidth="1"/>
    <col min="4600" max="4603" width="20.140625" style="1" customWidth="1"/>
    <col min="4604" max="4853" width="9.140625" style="1"/>
    <col min="4854" max="4854" width="1.7109375" style="1" customWidth="1"/>
    <col min="4855" max="4855" width="7.7109375" style="1" bestFit="1" customWidth="1"/>
    <col min="4856" max="4859" width="20.140625" style="1" customWidth="1"/>
    <col min="4860" max="5109" width="9.140625" style="1"/>
    <col min="5110" max="5110" width="1.7109375" style="1" customWidth="1"/>
    <col min="5111" max="5111" width="7.7109375" style="1" bestFit="1" customWidth="1"/>
    <col min="5112" max="5115" width="20.140625" style="1" customWidth="1"/>
    <col min="5116" max="5365" width="9.140625" style="1"/>
    <col min="5366" max="5366" width="1.7109375" style="1" customWidth="1"/>
    <col min="5367" max="5367" width="7.7109375" style="1" bestFit="1" customWidth="1"/>
    <col min="5368" max="5371" width="20.140625" style="1" customWidth="1"/>
    <col min="5372" max="5621" width="9.140625" style="1"/>
    <col min="5622" max="5622" width="1.7109375" style="1" customWidth="1"/>
    <col min="5623" max="5623" width="7.7109375" style="1" bestFit="1" customWidth="1"/>
    <col min="5624" max="5627" width="20.140625" style="1" customWidth="1"/>
    <col min="5628" max="5877" width="9.140625" style="1"/>
    <col min="5878" max="5878" width="1.7109375" style="1" customWidth="1"/>
    <col min="5879" max="5879" width="7.7109375" style="1" bestFit="1" customWidth="1"/>
    <col min="5880" max="5883" width="20.140625" style="1" customWidth="1"/>
    <col min="5884" max="6133" width="9.140625" style="1"/>
    <col min="6134" max="6134" width="1.7109375" style="1" customWidth="1"/>
    <col min="6135" max="6135" width="7.7109375" style="1" bestFit="1" customWidth="1"/>
    <col min="6136" max="6139" width="20.140625" style="1" customWidth="1"/>
    <col min="6140" max="6389" width="9.140625" style="1"/>
    <col min="6390" max="6390" width="1.7109375" style="1" customWidth="1"/>
    <col min="6391" max="6391" width="7.7109375" style="1" bestFit="1" customWidth="1"/>
    <col min="6392" max="6395" width="20.140625" style="1" customWidth="1"/>
    <col min="6396" max="6645" width="9.140625" style="1"/>
    <col min="6646" max="6646" width="1.7109375" style="1" customWidth="1"/>
    <col min="6647" max="6647" width="7.7109375" style="1" bestFit="1" customWidth="1"/>
    <col min="6648" max="6651" width="20.140625" style="1" customWidth="1"/>
    <col min="6652" max="6901" width="9.140625" style="1"/>
    <col min="6902" max="6902" width="1.7109375" style="1" customWidth="1"/>
    <col min="6903" max="6903" width="7.7109375" style="1" bestFit="1" customWidth="1"/>
    <col min="6904" max="6907" width="20.140625" style="1" customWidth="1"/>
    <col min="6908" max="7157" width="9.140625" style="1"/>
    <col min="7158" max="7158" width="1.7109375" style="1" customWidth="1"/>
    <col min="7159" max="7159" width="7.7109375" style="1" bestFit="1" customWidth="1"/>
    <col min="7160" max="7163" width="20.140625" style="1" customWidth="1"/>
    <col min="7164" max="7413" width="9.140625" style="1"/>
    <col min="7414" max="7414" width="1.7109375" style="1" customWidth="1"/>
    <col min="7415" max="7415" width="7.7109375" style="1" bestFit="1" customWidth="1"/>
    <col min="7416" max="7419" width="20.140625" style="1" customWidth="1"/>
    <col min="7420" max="7669" width="9.140625" style="1"/>
    <col min="7670" max="7670" width="1.7109375" style="1" customWidth="1"/>
    <col min="7671" max="7671" width="7.7109375" style="1" bestFit="1" customWidth="1"/>
    <col min="7672" max="7675" width="20.140625" style="1" customWidth="1"/>
    <col min="7676" max="7925" width="9.140625" style="1"/>
    <col min="7926" max="7926" width="1.7109375" style="1" customWidth="1"/>
    <col min="7927" max="7927" width="7.7109375" style="1" bestFit="1" customWidth="1"/>
    <col min="7928" max="7931" width="20.140625" style="1" customWidth="1"/>
    <col min="7932" max="8181" width="9.140625" style="1"/>
    <col min="8182" max="8182" width="1.7109375" style="1" customWidth="1"/>
    <col min="8183" max="8183" width="7.7109375" style="1" bestFit="1" customWidth="1"/>
    <col min="8184" max="8187" width="20.140625" style="1" customWidth="1"/>
    <col min="8188" max="8437" width="9.140625" style="1"/>
    <col min="8438" max="8438" width="1.7109375" style="1" customWidth="1"/>
    <col min="8439" max="8439" width="7.7109375" style="1" bestFit="1" customWidth="1"/>
    <col min="8440" max="8443" width="20.140625" style="1" customWidth="1"/>
    <col min="8444" max="8693" width="9.140625" style="1"/>
    <col min="8694" max="8694" width="1.7109375" style="1" customWidth="1"/>
    <col min="8695" max="8695" width="7.7109375" style="1" bestFit="1" customWidth="1"/>
    <col min="8696" max="8699" width="20.140625" style="1" customWidth="1"/>
    <col min="8700" max="8949" width="9.140625" style="1"/>
    <col min="8950" max="8950" width="1.7109375" style="1" customWidth="1"/>
    <col min="8951" max="8951" width="7.7109375" style="1" bestFit="1" customWidth="1"/>
    <col min="8952" max="8955" width="20.140625" style="1" customWidth="1"/>
    <col min="8956" max="9205" width="9.140625" style="1"/>
    <col min="9206" max="9206" width="1.7109375" style="1" customWidth="1"/>
    <col min="9207" max="9207" width="7.7109375" style="1" bestFit="1" customWidth="1"/>
    <col min="9208" max="9211" width="20.140625" style="1" customWidth="1"/>
    <col min="9212" max="9461" width="9.140625" style="1"/>
    <col min="9462" max="9462" width="1.7109375" style="1" customWidth="1"/>
    <col min="9463" max="9463" width="7.7109375" style="1" bestFit="1" customWidth="1"/>
    <col min="9464" max="9467" width="20.140625" style="1" customWidth="1"/>
    <col min="9468" max="9717" width="9.140625" style="1"/>
    <col min="9718" max="9718" width="1.7109375" style="1" customWidth="1"/>
    <col min="9719" max="9719" width="7.7109375" style="1" bestFit="1" customWidth="1"/>
    <col min="9720" max="9723" width="20.140625" style="1" customWidth="1"/>
    <col min="9724" max="9973" width="9.140625" style="1"/>
    <col min="9974" max="9974" width="1.7109375" style="1" customWidth="1"/>
    <col min="9975" max="9975" width="7.7109375" style="1" bestFit="1" customWidth="1"/>
    <col min="9976" max="9979" width="20.140625" style="1" customWidth="1"/>
    <col min="9980" max="10229" width="9.140625" style="1"/>
    <col min="10230" max="10230" width="1.7109375" style="1" customWidth="1"/>
    <col min="10231" max="10231" width="7.7109375" style="1" bestFit="1" customWidth="1"/>
    <col min="10232" max="10235" width="20.140625" style="1" customWidth="1"/>
    <col min="10236" max="10485" width="9.140625" style="1"/>
    <col min="10486" max="10486" width="1.7109375" style="1" customWidth="1"/>
    <col min="10487" max="10487" width="7.7109375" style="1" bestFit="1" customWidth="1"/>
    <col min="10488" max="10491" width="20.140625" style="1" customWidth="1"/>
    <col min="10492" max="10741" width="9.140625" style="1"/>
    <col min="10742" max="10742" width="1.7109375" style="1" customWidth="1"/>
    <col min="10743" max="10743" width="7.7109375" style="1" bestFit="1" customWidth="1"/>
    <col min="10744" max="10747" width="20.140625" style="1" customWidth="1"/>
    <col min="10748" max="10997" width="9.140625" style="1"/>
    <col min="10998" max="10998" width="1.7109375" style="1" customWidth="1"/>
    <col min="10999" max="10999" width="7.7109375" style="1" bestFit="1" customWidth="1"/>
    <col min="11000" max="11003" width="20.140625" style="1" customWidth="1"/>
    <col min="11004" max="11253" width="9.140625" style="1"/>
    <col min="11254" max="11254" width="1.7109375" style="1" customWidth="1"/>
    <col min="11255" max="11255" width="7.7109375" style="1" bestFit="1" customWidth="1"/>
    <col min="11256" max="11259" width="20.140625" style="1" customWidth="1"/>
    <col min="11260" max="11509" width="9.140625" style="1"/>
    <col min="11510" max="11510" width="1.7109375" style="1" customWidth="1"/>
    <col min="11511" max="11511" width="7.7109375" style="1" bestFit="1" customWidth="1"/>
    <col min="11512" max="11515" width="20.140625" style="1" customWidth="1"/>
    <col min="11516" max="11765" width="9.140625" style="1"/>
    <col min="11766" max="11766" width="1.7109375" style="1" customWidth="1"/>
    <col min="11767" max="11767" width="7.7109375" style="1" bestFit="1" customWidth="1"/>
    <col min="11768" max="11771" width="20.140625" style="1" customWidth="1"/>
    <col min="11772" max="12021" width="9.140625" style="1"/>
    <col min="12022" max="12022" width="1.7109375" style="1" customWidth="1"/>
    <col min="12023" max="12023" width="7.7109375" style="1" bestFit="1" customWidth="1"/>
    <col min="12024" max="12027" width="20.140625" style="1" customWidth="1"/>
    <col min="12028" max="12277" width="9.140625" style="1"/>
    <col min="12278" max="12278" width="1.7109375" style="1" customWidth="1"/>
    <col min="12279" max="12279" width="7.7109375" style="1" bestFit="1" customWidth="1"/>
    <col min="12280" max="12283" width="20.140625" style="1" customWidth="1"/>
    <col min="12284" max="12533" width="9.140625" style="1"/>
    <col min="12534" max="12534" width="1.7109375" style="1" customWidth="1"/>
    <col min="12535" max="12535" width="7.7109375" style="1" bestFit="1" customWidth="1"/>
    <col min="12536" max="12539" width="20.140625" style="1" customWidth="1"/>
    <col min="12540" max="12789" width="9.140625" style="1"/>
    <col min="12790" max="12790" width="1.7109375" style="1" customWidth="1"/>
    <col min="12791" max="12791" width="7.7109375" style="1" bestFit="1" customWidth="1"/>
    <col min="12792" max="12795" width="20.140625" style="1" customWidth="1"/>
    <col min="12796" max="13045" width="9.140625" style="1"/>
    <col min="13046" max="13046" width="1.7109375" style="1" customWidth="1"/>
    <col min="13047" max="13047" width="7.7109375" style="1" bestFit="1" customWidth="1"/>
    <col min="13048" max="13051" width="20.140625" style="1" customWidth="1"/>
    <col min="13052" max="13301" width="9.140625" style="1"/>
    <col min="13302" max="13302" width="1.7109375" style="1" customWidth="1"/>
    <col min="13303" max="13303" width="7.7109375" style="1" bestFit="1" customWidth="1"/>
    <col min="13304" max="13307" width="20.140625" style="1" customWidth="1"/>
    <col min="13308" max="13557" width="9.140625" style="1"/>
    <col min="13558" max="13558" width="1.7109375" style="1" customWidth="1"/>
    <col min="13559" max="13559" width="7.7109375" style="1" bestFit="1" customWidth="1"/>
    <col min="13560" max="13563" width="20.140625" style="1" customWidth="1"/>
    <col min="13564" max="13813" width="9.140625" style="1"/>
    <col min="13814" max="13814" width="1.7109375" style="1" customWidth="1"/>
    <col min="13815" max="13815" width="7.7109375" style="1" bestFit="1" customWidth="1"/>
    <col min="13816" max="13819" width="20.140625" style="1" customWidth="1"/>
    <col min="13820" max="14069" width="9.140625" style="1"/>
    <col min="14070" max="14070" width="1.7109375" style="1" customWidth="1"/>
    <col min="14071" max="14071" width="7.7109375" style="1" bestFit="1" customWidth="1"/>
    <col min="14072" max="14075" width="20.140625" style="1" customWidth="1"/>
    <col min="14076" max="14325" width="9.140625" style="1"/>
    <col min="14326" max="14326" width="1.7109375" style="1" customWidth="1"/>
    <col min="14327" max="14327" width="7.7109375" style="1" bestFit="1" customWidth="1"/>
    <col min="14328" max="14331" width="20.140625" style="1" customWidth="1"/>
    <col min="14332" max="14581" width="9.140625" style="1"/>
    <col min="14582" max="14582" width="1.7109375" style="1" customWidth="1"/>
    <col min="14583" max="14583" width="7.7109375" style="1" bestFit="1" customWidth="1"/>
    <col min="14584" max="14587" width="20.140625" style="1" customWidth="1"/>
    <col min="14588" max="14837" width="9.140625" style="1"/>
    <col min="14838" max="14838" width="1.7109375" style="1" customWidth="1"/>
    <col min="14839" max="14839" width="7.7109375" style="1" bestFit="1" customWidth="1"/>
    <col min="14840" max="14843" width="20.140625" style="1" customWidth="1"/>
    <col min="14844" max="15093" width="9.140625" style="1"/>
    <col min="15094" max="15094" width="1.7109375" style="1" customWidth="1"/>
    <col min="15095" max="15095" width="7.7109375" style="1" bestFit="1" customWidth="1"/>
    <col min="15096" max="15099" width="20.140625" style="1" customWidth="1"/>
    <col min="15100" max="15349" width="9.140625" style="1"/>
    <col min="15350" max="15350" width="1.7109375" style="1" customWidth="1"/>
    <col min="15351" max="15351" width="7.7109375" style="1" bestFit="1" customWidth="1"/>
    <col min="15352" max="15355" width="20.140625" style="1" customWidth="1"/>
    <col min="15356" max="15605" width="9.140625" style="1"/>
    <col min="15606" max="15606" width="1.7109375" style="1" customWidth="1"/>
    <col min="15607" max="15607" width="7.7109375" style="1" bestFit="1" customWidth="1"/>
    <col min="15608" max="15611" width="20.140625" style="1" customWidth="1"/>
    <col min="15612" max="15861" width="9.140625" style="1"/>
    <col min="15862" max="15862" width="1.7109375" style="1" customWidth="1"/>
    <col min="15863" max="15863" width="7.7109375" style="1" bestFit="1" customWidth="1"/>
    <col min="15864" max="15867" width="20.140625" style="1" customWidth="1"/>
    <col min="15868" max="16117" width="9.140625" style="1"/>
    <col min="16118" max="16118" width="1.7109375" style="1" customWidth="1"/>
    <col min="16119" max="16119" width="7.7109375" style="1" bestFit="1" customWidth="1"/>
    <col min="16120" max="16123" width="20.140625" style="1" customWidth="1"/>
    <col min="16124" max="16384" width="9.140625" style="1"/>
  </cols>
  <sheetData>
    <row r="1" spans="1:10" ht="27" customHeight="1">
      <c r="B1" s="392" t="s">
        <v>312</v>
      </c>
      <c r="C1" s="392"/>
      <c r="D1" s="392"/>
      <c r="E1" s="392"/>
      <c r="F1" s="392"/>
      <c r="G1" s="392"/>
      <c r="H1" s="392"/>
      <c r="I1" s="392"/>
      <c r="J1" s="392"/>
    </row>
    <row r="2" spans="1:10" s="25" customFormat="1" ht="38.25" customHeight="1">
      <c r="B2" s="393" t="s">
        <v>322</v>
      </c>
      <c r="C2" s="393"/>
      <c r="D2" s="393"/>
      <c r="E2" s="393"/>
      <c r="F2" s="393"/>
      <c r="G2" s="393"/>
      <c r="H2" s="393"/>
      <c r="I2" s="393"/>
      <c r="J2" s="393"/>
    </row>
    <row r="3" spans="1:10" ht="57.75" customHeight="1" thickBot="1">
      <c r="B3" s="394" t="s">
        <v>288</v>
      </c>
      <c r="C3" s="394"/>
      <c r="D3" s="394"/>
      <c r="E3" s="394"/>
      <c r="F3" s="394"/>
      <c r="G3" s="394"/>
      <c r="H3" s="394"/>
      <c r="I3" s="394"/>
      <c r="J3" s="394"/>
    </row>
    <row r="4" spans="1:10" ht="16.5" thickTop="1" thickBot="1">
      <c r="A4" s="15"/>
      <c r="B4" s="2"/>
      <c r="C4" s="2"/>
      <c r="D4" s="2"/>
      <c r="E4" s="2"/>
      <c r="F4" s="13"/>
      <c r="G4" s="3"/>
    </row>
    <row r="5" spans="1:10">
      <c r="A5" s="15"/>
      <c r="B5" s="4"/>
      <c r="C5" s="395" t="s">
        <v>190</v>
      </c>
      <c r="D5" s="395"/>
      <c r="E5" s="395"/>
      <c r="F5" s="396"/>
      <c r="G5" s="5"/>
    </row>
    <row r="6" spans="1:10" ht="45">
      <c r="A6" s="15"/>
      <c r="B6" s="6" t="s">
        <v>191</v>
      </c>
      <c r="C6" s="7" t="s">
        <v>192</v>
      </c>
      <c r="D6" s="7" t="s">
        <v>193</v>
      </c>
      <c r="E6" s="7" t="s">
        <v>194</v>
      </c>
      <c r="F6" s="12" t="s">
        <v>195</v>
      </c>
      <c r="G6" s="5"/>
    </row>
    <row r="7" spans="1:10">
      <c r="A7" s="14"/>
      <c r="B7" s="8" t="s">
        <v>290</v>
      </c>
      <c r="C7" s="29">
        <v>10.424586173635088</v>
      </c>
      <c r="D7" s="29">
        <v>14.411249619883131</v>
      </c>
      <c r="E7" s="30">
        <v>3.986663446248043</v>
      </c>
      <c r="F7" s="31">
        <v>37.823394687360832</v>
      </c>
      <c r="G7" s="5"/>
    </row>
    <row r="8" spans="1:10">
      <c r="A8" s="14"/>
      <c r="B8" s="8" t="s">
        <v>291</v>
      </c>
      <c r="C8" s="29">
        <v>11.32696845408897</v>
      </c>
      <c r="D8" s="29">
        <v>15.459239117977392</v>
      </c>
      <c r="E8" s="30">
        <v>4.1322706638884217</v>
      </c>
      <c r="F8" s="31">
        <v>40.97639197578841</v>
      </c>
      <c r="G8" s="5"/>
    </row>
    <row r="9" spans="1:10">
      <c r="A9" s="14"/>
      <c r="B9" s="8" t="s">
        <v>292</v>
      </c>
      <c r="C9" s="29">
        <v>12.13675874363819</v>
      </c>
      <c r="D9" s="29">
        <v>14.920050715718391</v>
      </c>
      <c r="E9" s="30">
        <v>2.7832919720802014</v>
      </c>
      <c r="F9" s="31">
        <v>42.995445959202215</v>
      </c>
      <c r="G9" s="5"/>
    </row>
    <row r="10" spans="1:10">
      <c r="A10" s="14"/>
      <c r="B10" s="8" t="s">
        <v>293</v>
      </c>
      <c r="C10" s="29">
        <v>12.386426755595023</v>
      </c>
      <c r="D10" s="29">
        <v>13.765701350650364</v>
      </c>
      <c r="E10" s="30">
        <v>1.3792745950553407</v>
      </c>
      <c r="F10" s="31">
        <v>42.886221210807292</v>
      </c>
      <c r="G10" s="5"/>
    </row>
    <row r="11" spans="1:10">
      <c r="A11" s="14"/>
      <c r="B11" s="8" t="s">
        <v>294</v>
      </c>
      <c r="C11" s="29">
        <v>12.307629089877512</v>
      </c>
      <c r="D11" s="29">
        <v>13.163811983086383</v>
      </c>
      <c r="E11" s="30">
        <v>0.85618289320887087</v>
      </c>
      <c r="F11" s="31">
        <v>41.812579102760786</v>
      </c>
      <c r="G11" s="5"/>
    </row>
    <row r="12" spans="1:10">
      <c r="A12" s="14"/>
      <c r="B12" s="8" t="s">
        <v>295</v>
      </c>
      <c r="C12" s="29">
        <v>12.063233951817422</v>
      </c>
      <c r="D12" s="29">
        <v>12.47565220658041</v>
      </c>
      <c r="E12" s="30">
        <v>0.41241825476298821</v>
      </c>
      <c r="F12" s="31">
        <v>39.844781327557669</v>
      </c>
      <c r="G12" s="5"/>
    </row>
    <row r="13" spans="1:10">
      <c r="A13" s="14"/>
      <c r="B13" s="8" t="s">
        <v>296</v>
      </c>
      <c r="C13" s="29">
        <v>11.822731219829418</v>
      </c>
      <c r="D13" s="29">
        <v>11.822731219829418</v>
      </c>
      <c r="E13" s="30">
        <v>0</v>
      </c>
      <c r="F13" s="31">
        <v>37.946510587355768</v>
      </c>
      <c r="G13" s="5"/>
    </row>
    <row r="14" spans="1:10">
      <c r="A14" s="14"/>
      <c r="B14" s="8" t="s">
        <v>297</v>
      </c>
      <c r="C14" s="29">
        <v>11.802087209007874</v>
      </c>
      <c r="D14" s="29">
        <v>11.569714507483367</v>
      </c>
      <c r="E14" s="30">
        <v>-0.23237270152450762</v>
      </c>
      <c r="F14" s="31">
        <v>38.188819514941528</v>
      </c>
      <c r="G14" s="5"/>
    </row>
    <row r="15" spans="1:10">
      <c r="A15" s="14"/>
      <c r="B15" s="8" t="s">
        <v>298</v>
      </c>
      <c r="C15" s="29">
        <v>12.138037641579185</v>
      </c>
      <c r="D15" s="29">
        <v>12.20119080308584</v>
      </c>
      <c r="E15" s="30">
        <v>6.3153161506654953E-2</v>
      </c>
      <c r="F15" s="31">
        <v>37.66163930529099</v>
      </c>
      <c r="G15" s="5"/>
    </row>
    <row r="16" spans="1:10">
      <c r="A16" s="14"/>
      <c r="B16" s="8" t="s">
        <v>299</v>
      </c>
      <c r="C16" s="29">
        <v>12.303163472753186</v>
      </c>
      <c r="D16" s="29">
        <v>12.52462041526274</v>
      </c>
      <c r="E16" s="30">
        <v>0.22145694250955472</v>
      </c>
      <c r="F16" s="31">
        <v>36.70929514245104</v>
      </c>
      <c r="G16" s="5"/>
    </row>
    <row r="17" spans="1:7">
      <c r="A17" s="14"/>
      <c r="B17" s="8" t="s">
        <v>300</v>
      </c>
      <c r="C17" s="29">
        <v>12.749686611344025</v>
      </c>
      <c r="D17" s="29">
        <v>12.454554976822171</v>
      </c>
      <c r="E17" s="30">
        <v>-0.29513163452185331</v>
      </c>
      <c r="F17" s="31">
        <v>33.896368192266266</v>
      </c>
      <c r="G17" s="5"/>
    </row>
    <row r="18" spans="1:7">
      <c r="A18" s="14"/>
      <c r="B18" s="8" t="s">
        <v>301</v>
      </c>
      <c r="C18" s="29">
        <v>12.753328100198788</v>
      </c>
      <c r="D18" s="29">
        <v>12.356557892637046</v>
      </c>
      <c r="E18" s="30">
        <v>-0.39677020756174208</v>
      </c>
      <c r="F18" s="31">
        <v>31.861546128311208</v>
      </c>
      <c r="G18" s="5"/>
    </row>
    <row r="19" spans="1:7">
      <c r="A19" s="14"/>
      <c r="B19" s="8" t="s">
        <v>302</v>
      </c>
      <c r="C19" s="29">
        <v>13.060956470049186</v>
      </c>
      <c r="D19" s="29">
        <v>12.485057391086951</v>
      </c>
      <c r="E19" s="30">
        <v>-0.57589907896223558</v>
      </c>
      <c r="F19" s="31">
        <v>30.227730931069317</v>
      </c>
      <c r="G19" s="5"/>
    </row>
    <row r="20" spans="1:7">
      <c r="A20" s="14"/>
      <c r="B20" s="8" t="s">
        <v>303</v>
      </c>
      <c r="C20" s="29">
        <v>13.136031706490281</v>
      </c>
      <c r="D20" s="29">
        <v>13.996378831036768</v>
      </c>
      <c r="E20" s="30">
        <v>0.86034712454648776</v>
      </c>
      <c r="F20" s="31">
        <v>29.427064603185148</v>
      </c>
      <c r="G20" s="5"/>
    </row>
    <row r="21" spans="1:7">
      <c r="A21" s="14"/>
      <c r="B21" s="8" t="s">
        <v>304</v>
      </c>
      <c r="C21" s="29">
        <v>13.452602789265608</v>
      </c>
      <c r="D21" s="29">
        <v>24.517814361879513</v>
      </c>
      <c r="E21" s="30">
        <v>11.065211572613904</v>
      </c>
      <c r="F21" s="31">
        <v>42.024538670097911</v>
      </c>
      <c r="G21" s="5"/>
    </row>
    <row r="22" spans="1:7">
      <c r="A22" s="14"/>
      <c r="B22" s="8" t="s">
        <v>305</v>
      </c>
      <c r="C22" s="29">
        <v>14.928192759223116</v>
      </c>
      <c r="D22" s="29">
        <v>42.005881693644028</v>
      </c>
      <c r="E22" s="30">
        <v>27.077688934420912</v>
      </c>
      <c r="F22" s="31">
        <v>67.816782005376652</v>
      </c>
      <c r="G22" s="5"/>
    </row>
    <row r="23" spans="1:7">
      <c r="A23" s="14"/>
      <c r="B23" s="8" t="s">
        <v>306</v>
      </c>
      <c r="C23" s="29">
        <v>18.206004227103644</v>
      </c>
      <c r="D23" s="29">
        <v>45.97069053386241</v>
      </c>
      <c r="E23" s="30">
        <v>27.764686306758765</v>
      </c>
      <c r="F23" s="31">
        <v>103.14371248995411</v>
      </c>
      <c r="G23" s="5"/>
    </row>
    <row r="24" spans="1:7">
      <c r="A24" s="14"/>
      <c r="B24" s="8" t="s">
        <v>307</v>
      </c>
      <c r="C24" s="29">
        <v>19.965352580983389</v>
      </c>
      <c r="D24" s="29">
        <v>47.215516968859156</v>
      </c>
      <c r="E24" s="30">
        <v>27.250164387875767</v>
      </c>
      <c r="F24" s="31">
        <v>125.45281564968411</v>
      </c>
      <c r="G24" s="5"/>
    </row>
    <row r="25" spans="1:7">
      <c r="A25" s="14"/>
      <c r="B25" s="8" t="s">
        <v>308</v>
      </c>
      <c r="C25" s="29">
        <v>20.887470042428582</v>
      </c>
      <c r="D25" s="29">
        <v>42.264998036534926</v>
      </c>
      <c r="E25" s="30">
        <v>21.377527994106345</v>
      </c>
      <c r="F25" s="31">
        <v>144.22039597194737</v>
      </c>
      <c r="G25" s="5"/>
    </row>
    <row r="26" spans="1:7">
      <c r="A26" s="14"/>
      <c r="B26" s="8" t="s">
        <v>309</v>
      </c>
      <c r="C26" s="29">
        <v>22.185580656853606</v>
      </c>
      <c r="D26" s="29">
        <v>27.799134676917607</v>
      </c>
      <c r="E26" s="30">
        <v>5.6135540200640008</v>
      </c>
      <c r="F26" s="31">
        <v>139.30576430140061</v>
      </c>
      <c r="G26" s="5"/>
    </row>
    <row r="27" spans="1:7">
      <c r="A27" s="14"/>
      <c r="B27" s="8" t="s">
        <v>196</v>
      </c>
      <c r="C27" s="29">
        <v>22.680888033654174</v>
      </c>
      <c r="D27" s="29">
        <v>22.717155693911867</v>
      </c>
      <c r="E27" s="30">
        <v>3.6267660257692569E-2</v>
      </c>
      <c r="F27" s="31">
        <v>152.32045359303405</v>
      </c>
      <c r="G27" s="5"/>
    </row>
    <row r="28" spans="1:7">
      <c r="B28" s="8" t="s">
        <v>197</v>
      </c>
      <c r="C28" s="29">
        <v>26.616533918289971</v>
      </c>
      <c r="D28" s="29">
        <v>27.755007191502862</v>
      </c>
      <c r="E28" s="30">
        <v>1.1384732732128917</v>
      </c>
      <c r="F28" s="31">
        <v>174.60083830988847</v>
      </c>
      <c r="G28" s="5"/>
    </row>
    <row r="29" spans="1:7">
      <c r="B29" s="8" t="s">
        <v>198</v>
      </c>
      <c r="C29" s="29">
        <v>27.067470682172406</v>
      </c>
      <c r="D29" s="29">
        <v>26.785762401004959</v>
      </c>
      <c r="E29" s="30">
        <v>-0.28170828116744673</v>
      </c>
      <c r="F29" s="31">
        <v>187.53239924287885</v>
      </c>
      <c r="G29" s="5"/>
    </row>
    <row r="30" spans="1:7">
      <c r="B30" s="8" t="s">
        <v>199</v>
      </c>
      <c r="C30" s="29">
        <v>25.958402883651043</v>
      </c>
      <c r="D30" s="29">
        <v>25.275922770609498</v>
      </c>
      <c r="E30" s="30">
        <v>-0.68248011304154588</v>
      </c>
      <c r="F30" s="31">
        <v>183.61244805174189</v>
      </c>
      <c r="G30" s="5"/>
    </row>
    <row r="31" spans="1:7">
      <c r="B31" s="8" t="s">
        <v>200</v>
      </c>
      <c r="C31" s="29">
        <v>24.280664200509701</v>
      </c>
      <c r="D31" s="29">
        <v>24.791897933676289</v>
      </c>
      <c r="E31" s="30">
        <v>0.51123373316658771</v>
      </c>
      <c r="F31" s="31">
        <v>177.13441946859959</v>
      </c>
      <c r="G31" s="5"/>
    </row>
    <row r="32" spans="1:7">
      <c r="B32" s="8" t="s">
        <v>201</v>
      </c>
      <c r="C32" s="29">
        <v>24.317028083744241</v>
      </c>
      <c r="D32" s="29">
        <v>25.717818561312939</v>
      </c>
      <c r="E32" s="30">
        <v>1.4007904775686981</v>
      </c>
      <c r="F32" s="31">
        <v>179.75178885082039</v>
      </c>
      <c r="G32" s="5"/>
    </row>
    <row r="33" spans="2:7">
      <c r="B33" s="8" t="s">
        <v>202</v>
      </c>
      <c r="C33" s="29">
        <v>25.068593383757882</v>
      </c>
      <c r="D33" s="29">
        <v>26.950496675663</v>
      </c>
      <c r="E33" s="30">
        <v>1.8819032919051182</v>
      </c>
      <c r="F33" s="31">
        <v>174.32166298531072</v>
      </c>
      <c r="G33" s="5"/>
    </row>
    <row r="34" spans="2:7">
      <c r="B34" s="8" t="s">
        <v>203</v>
      </c>
      <c r="C34" s="29">
        <v>24.984420724275129</v>
      </c>
      <c r="D34" s="29">
        <v>25.473649759389229</v>
      </c>
      <c r="E34" s="30">
        <v>0.48922903511409999</v>
      </c>
      <c r="F34" s="31">
        <v>171.45706293427003</v>
      </c>
      <c r="G34" s="5"/>
    </row>
    <row r="35" spans="2:7">
      <c r="B35" s="8" t="s">
        <v>204</v>
      </c>
      <c r="C35" s="29">
        <v>25.239166566509947</v>
      </c>
      <c r="D35" s="29">
        <v>25.518917913955192</v>
      </c>
      <c r="E35" s="30">
        <v>0.2797513474452451</v>
      </c>
      <c r="F35" s="31">
        <v>168.68610960666146</v>
      </c>
      <c r="G35" s="5"/>
    </row>
    <row r="36" spans="2:7">
      <c r="B36" s="8" t="s">
        <v>205</v>
      </c>
      <c r="C36" s="29">
        <v>24.974060376560555</v>
      </c>
      <c r="D36" s="29">
        <v>25.870735416676428</v>
      </c>
      <c r="E36" s="30">
        <v>0.8966750401158734</v>
      </c>
      <c r="F36" s="31">
        <v>169.39185967246993</v>
      </c>
      <c r="G36" s="5"/>
    </row>
    <row r="37" spans="2:7">
      <c r="B37" s="8" t="s">
        <v>206</v>
      </c>
      <c r="C37" s="29">
        <v>25.763614287703245</v>
      </c>
      <c r="D37" s="29">
        <v>27.449669965165143</v>
      </c>
      <c r="E37" s="30">
        <v>1.6860556774618978</v>
      </c>
      <c r="F37" s="31">
        <v>178.44449550895115</v>
      </c>
      <c r="G37" s="5"/>
    </row>
    <row r="38" spans="2:7">
      <c r="B38" s="8" t="s">
        <v>207</v>
      </c>
      <c r="C38" s="29">
        <v>27.480013398014396</v>
      </c>
      <c r="D38" s="29">
        <v>29.389518932247309</v>
      </c>
      <c r="E38" s="30">
        <v>1.9095055342329132</v>
      </c>
      <c r="F38" s="31">
        <v>186.09716867720925</v>
      </c>
      <c r="G38" s="5"/>
    </row>
    <row r="39" spans="2:7">
      <c r="B39" s="8" t="s">
        <v>208</v>
      </c>
      <c r="C39" s="29">
        <v>28.426286930945821</v>
      </c>
      <c r="D39" s="29">
        <v>28.731093782017513</v>
      </c>
      <c r="E39" s="30">
        <v>0.30480685107169236</v>
      </c>
      <c r="F39" s="31">
        <v>189.76041601639227</v>
      </c>
      <c r="G39" s="5"/>
    </row>
    <row r="40" spans="2:7">
      <c r="B40" s="8" t="s">
        <v>209</v>
      </c>
      <c r="C40" s="29">
        <v>27.301449954872226</v>
      </c>
      <c r="D40" s="29">
        <v>26.826228893864872</v>
      </c>
      <c r="E40" s="30">
        <v>-0.47522106100735328</v>
      </c>
      <c r="F40" s="31">
        <v>185.93092829169569</v>
      </c>
      <c r="G40" s="5"/>
    </row>
    <row r="41" spans="2:7">
      <c r="B41" s="8" t="s">
        <v>210</v>
      </c>
      <c r="C41" s="29">
        <v>26.300689302994918</v>
      </c>
      <c r="D41" s="29">
        <v>25.994998983932987</v>
      </c>
      <c r="E41" s="30">
        <v>-0.30569031906193089</v>
      </c>
      <c r="F41" s="31">
        <v>174.86769827138218</v>
      </c>
      <c r="G41" s="5"/>
    </row>
    <row r="42" spans="2:7">
      <c r="B42" s="8" t="s">
        <v>211</v>
      </c>
      <c r="C42" s="29">
        <v>25.751984845974775</v>
      </c>
      <c r="D42" s="29">
        <v>26.189557905031613</v>
      </c>
      <c r="E42" s="30">
        <v>0.43757305905683808</v>
      </c>
      <c r="F42" s="31">
        <v>165.92354788654484</v>
      </c>
      <c r="G42" s="5"/>
    </row>
    <row r="43" spans="2:7">
      <c r="B43" s="8" t="s">
        <v>212</v>
      </c>
      <c r="C43" s="29">
        <v>25.328696945472633</v>
      </c>
      <c r="D43" s="29">
        <v>26.281708279235893</v>
      </c>
      <c r="E43" s="30">
        <v>0.95301133376326064</v>
      </c>
      <c r="F43" s="31">
        <v>155.74834117885072</v>
      </c>
      <c r="G43" s="5"/>
    </row>
    <row r="44" spans="2:7">
      <c r="B44" s="8" t="s">
        <v>213</v>
      </c>
      <c r="C44" s="29">
        <v>25.281831843616349</v>
      </c>
      <c r="D44" s="29">
        <v>27.403081433234838</v>
      </c>
      <c r="E44" s="30">
        <v>2.1212495896184898</v>
      </c>
      <c r="F44" s="31">
        <v>154.22135376164312</v>
      </c>
      <c r="G44" s="5"/>
    </row>
    <row r="45" spans="2:7">
      <c r="B45" s="8" t="s">
        <v>214</v>
      </c>
      <c r="C45" s="29">
        <v>25.690078282037497</v>
      </c>
      <c r="D45" s="29">
        <v>30.787499093969885</v>
      </c>
      <c r="E45" s="30">
        <v>5.0974208119323876</v>
      </c>
      <c r="F45" s="31">
        <v>147.52433389421043</v>
      </c>
      <c r="G45" s="5"/>
    </row>
    <row r="46" spans="2:7">
      <c r="B46" s="8" t="s">
        <v>215</v>
      </c>
      <c r="C46" s="29">
        <v>26.33793171587293</v>
      </c>
      <c r="D46" s="29">
        <v>40.145644264241589</v>
      </c>
      <c r="E46" s="30">
        <v>13.807712548368659</v>
      </c>
      <c r="F46" s="31">
        <v>136.66566189028237</v>
      </c>
      <c r="G46" s="5"/>
    </row>
    <row r="47" spans="2:7" ht="15.75" thickBot="1">
      <c r="B47" s="8" t="s">
        <v>216</v>
      </c>
      <c r="C47" s="29">
        <v>28.695707485471477</v>
      </c>
      <c r="D47" s="29">
        <v>55.555985470678905</v>
      </c>
      <c r="E47" s="30">
        <v>26.860277985207428</v>
      </c>
      <c r="F47" s="31">
        <v>144.03109894189046</v>
      </c>
      <c r="G47" s="9"/>
    </row>
    <row r="48" spans="2:7" ht="15.75" thickTop="1">
      <c r="B48" s="8" t="s">
        <v>217</v>
      </c>
      <c r="C48" s="29">
        <v>32.652355811802359</v>
      </c>
      <c r="D48" s="29">
        <v>59.726005135161664</v>
      </c>
      <c r="E48" s="30">
        <v>27.073649323359305</v>
      </c>
      <c r="F48" s="31">
        <v>158.45060168662661</v>
      </c>
      <c r="G48" s="5"/>
    </row>
    <row r="49" spans="2:7">
      <c r="B49" s="8" t="s">
        <v>218</v>
      </c>
      <c r="C49" s="29">
        <v>35.279254695052828</v>
      </c>
      <c r="D49" s="29">
        <v>60.97592640417475</v>
      </c>
      <c r="E49" s="30">
        <v>25.696671709121922</v>
      </c>
      <c r="F49" s="31">
        <v>176.74599793091758</v>
      </c>
      <c r="G49" s="5"/>
    </row>
    <row r="50" spans="2:7" ht="15.75" thickBot="1">
      <c r="B50" s="8" t="s">
        <v>219</v>
      </c>
      <c r="C50" s="29">
        <v>37.995801347751438</v>
      </c>
      <c r="D50" s="29">
        <v>62.27231678098579</v>
      </c>
      <c r="E50" s="30">
        <v>24.276515433234351</v>
      </c>
      <c r="F50" s="31">
        <v>200.78335263114408</v>
      </c>
      <c r="G50" s="9"/>
    </row>
    <row r="51" spans="2:7" ht="15.75" thickTop="1">
      <c r="B51" s="8" t="s">
        <v>220</v>
      </c>
      <c r="C51" s="29">
        <v>39.416935743702211</v>
      </c>
      <c r="D51" s="29">
        <v>61.820360171979246</v>
      </c>
      <c r="E51" s="30">
        <v>22.403424428277035</v>
      </c>
      <c r="F51" s="31">
        <v>233.44169845707339</v>
      </c>
    </row>
    <row r="52" spans="2:7">
      <c r="B52" s="8" t="s">
        <v>221</v>
      </c>
      <c r="C52" s="29">
        <v>39.958178095703126</v>
      </c>
      <c r="D52" s="29">
        <v>55.151926806237519</v>
      </c>
      <c r="E52" s="30">
        <v>15.193748710534393</v>
      </c>
      <c r="F52" s="31">
        <v>246.7653491323658</v>
      </c>
    </row>
    <row r="53" spans="2:7">
      <c r="B53" s="8" t="s">
        <v>94</v>
      </c>
      <c r="C53" s="29">
        <v>38.350149358690381</v>
      </c>
      <c r="D53" s="29">
        <v>44.746925796403524</v>
      </c>
      <c r="E53" s="30">
        <v>6.3967764377131431</v>
      </c>
      <c r="F53" s="31">
        <v>251.8316528080303</v>
      </c>
    </row>
    <row r="54" spans="2:7">
      <c r="B54" s="8" t="s">
        <v>95</v>
      </c>
      <c r="C54" s="29">
        <v>38.002809044529158</v>
      </c>
      <c r="D54" s="29">
        <v>38.743001824242619</v>
      </c>
      <c r="E54" s="30">
        <v>0.74019277971346042</v>
      </c>
      <c r="F54" s="31">
        <v>230.17061036847667</v>
      </c>
    </row>
    <row r="55" spans="2:7">
      <c r="B55" s="8" t="s">
        <v>96</v>
      </c>
      <c r="C55" s="29">
        <v>43.868708971553602</v>
      </c>
      <c r="D55" s="29">
        <v>39.527352297592991</v>
      </c>
      <c r="E55" s="29">
        <v>-4.3413566739606129</v>
      </c>
      <c r="F55" s="31">
        <v>210.76777666721713</v>
      </c>
    </row>
    <row r="56" spans="2:7">
      <c r="B56" s="8" t="s">
        <v>97</v>
      </c>
      <c r="C56" s="29">
        <v>44.194264113731613</v>
      </c>
      <c r="D56" s="29">
        <v>39.370531678856111</v>
      </c>
      <c r="E56" s="29">
        <v>-4.8237324348755033</v>
      </c>
      <c r="F56" s="31">
        <v>204.98109046014332</v>
      </c>
    </row>
    <row r="57" spans="2:7">
      <c r="B57" s="8" t="s">
        <v>98</v>
      </c>
      <c r="C57" s="29">
        <v>43.736263736263737</v>
      </c>
      <c r="D57" s="29">
        <v>40.078492935635794</v>
      </c>
      <c r="E57" s="29">
        <v>-3.6577708006279437</v>
      </c>
      <c r="F57" s="31">
        <v>185.74101152236148</v>
      </c>
    </row>
    <row r="58" spans="2:7">
      <c r="B58" s="8" t="s">
        <v>99</v>
      </c>
      <c r="C58" s="29">
        <v>42.026148360483809</v>
      </c>
      <c r="D58" s="29">
        <v>41.543732084178146</v>
      </c>
      <c r="E58" s="29">
        <v>-0.48241627630567019</v>
      </c>
      <c r="F58" s="31">
        <v>169.48433300040313</v>
      </c>
    </row>
    <row r="59" spans="2:7">
      <c r="B59" s="8" t="s">
        <v>100</v>
      </c>
      <c r="C59" s="29">
        <v>40.795571575695163</v>
      </c>
      <c r="D59" s="29">
        <v>42.140834191555101</v>
      </c>
      <c r="E59" s="29">
        <v>1.3452626158599383</v>
      </c>
      <c r="F59" s="31">
        <v>158.51690072281929</v>
      </c>
    </row>
    <row r="60" spans="2:7">
      <c r="B60" s="8" t="s">
        <v>101</v>
      </c>
      <c r="C60" s="29">
        <v>38.735391069823201</v>
      </c>
      <c r="D60" s="29">
        <v>41.240635301168723</v>
      </c>
      <c r="E60" s="29">
        <v>2.5052442313455199</v>
      </c>
      <c r="F60" s="31">
        <v>152.71538073637655</v>
      </c>
    </row>
    <row r="61" spans="2:7">
      <c r="B61" s="8" t="s">
        <v>102</v>
      </c>
      <c r="C61" s="29">
        <v>38.219419351173237</v>
      </c>
      <c r="D61" s="29">
        <v>39.679563661155619</v>
      </c>
      <c r="E61" s="29">
        <v>1.4601443099823874</v>
      </c>
      <c r="F61" s="31">
        <v>143.34026132316498</v>
      </c>
    </row>
    <row r="62" spans="2:7">
      <c r="B62" s="8" t="s">
        <v>103</v>
      </c>
      <c r="C62" s="29">
        <v>36.713519039100426</v>
      </c>
      <c r="D62" s="29">
        <v>36.519294658829537</v>
      </c>
      <c r="E62" s="29">
        <v>-0.19422438027089189</v>
      </c>
      <c r="F62" s="31">
        <v>132.48566808760839</v>
      </c>
    </row>
    <row r="63" spans="2:7">
      <c r="B63" s="8" t="s">
        <v>104</v>
      </c>
      <c r="C63" s="29">
        <v>36.33268712468675</v>
      </c>
      <c r="D63" s="29">
        <v>36.720412312638892</v>
      </c>
      <c r="E63" s="29">
        <v>0.38772518795214905</v>
      </c>
      <c r="F63" s="31">
        <v>123.91264452193063</v>
      </c>
    </row>
    <row r="64" spans="2:7">
      <c r="B64" s="8" t="s">
        <v>105</v>
      </c>
      <c r="C64" s="29">
        <v>35.886039379527979</v>
      </c>
      <c r="D64" s="29">
        <v>35.912707231432513</v>
      </c>
      <c r="E64" s="29">
        <v>2.666785190452909E-2</v>
      </c>
      <c r="F64" s="31">
        <v>118.42059488606714</v>
      </c>
    </row>
    <row r="65" spans="2:6">
      <c r="B65" s="8" t="s">
        <v>106</v>
      </c>
      <c r="C65" s="29">
        <v>36.364415862808144</v>
      </c>
      <c r="D65" s="29">
        <v>36.668810289389071</v>
      </c>
      <c r="E65" s="29">
        <v>0.30439442658092175</v>
      </c>
      <c r="F65" s="31">
        <v>114.31912139307639</v>
      </c>
    </row>
    <row r="66" spans="2:6">
      <c r="B66" s="8" t="s">
        <v>107</v>
      </c>
      <c r="C66" s="29">
        <v>34.353632048909986</v>
      </c>
      <c r="D66" s="29">
        <v>36.64226530448073</v>
      </c>
      <c r="E66" s="29">
        <v>2.2886332555707507</v>
      </c>
      <c r="F66" s="31">
        <v>107.5839863449453</v>
      </c>
    </row>
    <row r="67" spans="2:6">
      <c r="B67" s="8" t="s">
        <v>108</v>
      </c>
      <c r="C67" s="29">
        <v>34.046867958539885</v>
      </c>
      <c r="D67" s="29">
        <v>36.53297281057533</v>
      </c>
      <c r="E67" s="29">
        <v>2.4861048520354516</v>
      </c>
      <c r="F67" s="31">
        <v>102.47742029090645</v>
      </c>
    </row>
    <row r="68" spans="2:6">
      <c r="B68" s="8" t="s">
        <v>109</v>
      </c>
      <c r="C68" s="29">
        <v>35.807736063708759</v>
      </c>
      <c r="D68" s="29">
        <v>37.976393629124004</v>
      </c>
      <c r="E68" s="29">
        <v>2.1686575654152449</v>
      </c>
      <c r="F68" s="31">
        <v>99.45199778024417</v>
      </c>
    </row>
    <row r="69" spans="2:6">
      <c r="B69" s="8" t="s">
        <v>110</v>
      </c>
      <c r="C69" s="29">
        <v>35.872961956521735</v>
      </c>
      <c r="D69" s="29">
        <v>37.700407608695649</v>
      </c>
      <c r="E69" s="29">
        <v>1.8274456521739133</v>
      </c>
      <c r="F69" s="31">
        <v>98.258550877308494</v>
      </c>
    </row>
    <row r="70" spans="2:6">
      <c r="B70" s="8" t="s">
        <v>111</v>
      </c>
      <c r="C70" s="29">
        <v>35.243615854613822</v>
      </c>
      <c r="D70" s="29">
        <v>37.947673507754978</v>
      </c>
      <c r="E70" s="29">
        <v>2.704057653141156</v>
      </c>
      <c r="F70" s="31">
        <v>90.678906789067895</v>
      </c>
    </row>
    <row r="71" spans="2:6">
      <c r="B71" s="8" t="s">
        <v>112</v>
      </c>
      <c r="C71" s="29">
        <v>35.741750358680051</v>
      </c>
      <c r="D71" s="29">
        <v>37.609756097560968</v>
      </c>
      <c r="E71" s="29">
        <v>1.8680057388809184</v>
      </c>
      <c r="F71" s="31">
        <v>84.184181415929203</v>
      </c>
    </row>
    <row r="72" spans="2:6">
      <c r="B72" s="8" t="s">
        <v>9</v>
      </c>
      <c r="C72" s="29">
        <v>37.496996716409939</v>
      </c>
      <c r="D72" s="29">
        <v>39.021329987452944</v>
      </c>
      <c r="E72" s="29">
        <v>1.5243332710430066</v>
      </c>
      <c r="F72" s="31">
        <v>80.871651958507513</v>
      </c>
    </row>
    <row r="73" spans="2:6">
      <c r="B73" s="8" t="s">
        <v>10</v>
      </c>
      <c r="C73" s="29">
        <v>38.093211854225075</v>
      </c>
      <c r="D73" s="29">
        <v>40.488586303564276</v>
      </c>
      <c r="E73" s="29">
        <v>2.3953744493392071</v>
      </c>
      <c r="F73" s="31">
        <v>77.720811566030861</v>
      </c>
    </row>
    <row r="74" spans="2:6">
      <c r="B74" s="8" t="s">
        <v>11</v>
      </c>
      <c r="C74" s="29">
        <v>39.572406331585007</v>
      </c>
      <c r="D74" s="29">
        <v>43.422630947620952</v>
      </c>
      <c r="E74" s="29">
        <v>3.8502246160359381</v>
      </c>
      <c r="F74" s="31">
        <v>77.015248091173234</v>
      </c>
    </row>
    <row r="75" spans="2:6">
      <c r="B75" s="8" t="s">
        <v>12</v>
      </c>
      <c r="C75" s="29">
        <v>41.119757150797383</v>
      </c>
      <c r="D75" s="29">
        <v>41.6969515584249</v>
      </c>
      <c r="E75" s="29">
        <v>0.57719440762751728</v>
      </c>
      <c r="F75" s="31">
        <v>69.762285995812292</v>
      </c>
    </row>
    <row r="76" spans="2:6">
      <c r="B76" s="8" t="s">
        <v>13</v>
      </c>
      <c r="C76" s="29">
        <v>41.99268666692879</v>
      </c>
      <c r="D76" s="29">
        <v>40.278378484645934</v>
      </c>
      <c r="E76" s="29">
        <v>-1.7143081822828607</v>
      </c>
      <c r="F76" s="31">
        <v>61.127229049246978</v>
      </c>
    </row>
    <row r="77" spans="2:6">
      <c r="B77" s="8" t="s">
        <v>14</v>
      </c>
      <c r="C77" s="29">
        <v>40.197097232325326</v>
      </c>
      <c r="D77" s="29">
        <v>39.637673629152374</v>
      </c>
      <c r="E77" s="29">
        <v>-0.5594236031729537</v>
      </c>
      <c r="F77" s="31">
        <v>54.667909044840044</v>
      </c>
    </row>
    <row r="78" spans="2:6">
      <c r="B78" s="8" t="s">
        <v>15</v>
      </c>
      <c r="C78" s="29">
        <v>38.506085286922051</v>
      </c>
      <c r="D78" s="29">
        <v>39.487782973583975</v>
      </c>
      <c r="E78" s="29">
        <v>0.98169768666191826</v>
      </c>
      <c r="F78" s="31">
        <v>52.612263472350676</v>
      </c>
    </row>
    <row r="79" spans="2:6">
      <c r="B79" s="8" t="s">
        <v>16</v>
      </c>
      <c r="C79" s="29">
        <v>36.015968604100415</v>
      </c>
      <c r="D79" s="29">
        <v>38.604777048514791</v>
      </c>
      <c r="E79" s="29">
        <v>2.5888084444143722</v>
      </c>
      <c r="F79" s="31">
        <v>46.586086692937258</v>
      </c>
    </row>
    <row r="80" spans="2:6">
      <c r="B80" s="8" t="s">
        <v>17</v>
      </c>
      <c r="C80" s="29">
        <v>36.302701658192532</v>
      </c>
      <c r="D80" s="29">
        <v>40.388401106266834</v>
      </c>
      <c r="E80" s="29">
        <v>4.0856994480742985</v>
      </c>
      <c r="F80" s="31">
        <v>45.205155359275366</v>
      </c>
    </row>
    <row r="81" spans="2:6">
      <c r="B81" s="8" t="s">
        <v>18</v>
      </c>
      <c r="C81" s="29">
        <v>39.008978709960154</v>
      </c>
      <c r="D81" s="29">
        <v>44.708064532566937</v>
      </c>
      <c r="E81" s="29">
        <v>5.699085822606782</v>
      </c>
      <c r="F81" s="31">
        <v>47.776687544131534</v>
      </c>
    </row>
    <row r="82" spans="2:6">
      <c r="B82" s="8" t="s">
        <v>19</v>
      </c>
      <c r="C82" s="29">
        <v>40.113766207958669</v>
      </c>
      <c r="D82" s="29">
        <v>46.448738966996203</v>
      </c>
      <c r="E82" s="29">
        <v>6.3349727590375409</v>
      </c>
      <c r="F82" s="31">
        <v>49.361429421548131</v>
      </c>
    </row>
    <row r="83" spans="2:6">
      <c r="B83" s="8" t="s">
        <v>20</v>
      </c>
      <c r="C83" s="16">
        <v>40.216954883245869</v>
      </c>
      <c r="D83" s="16">
        <v>45.150565280174689</v>
      </c>
      <c r="E83" s="16">
        <v>4.9336103969288194</v>
      </c>
      <c r="F83" s="17">
        <v>47.835072987482285</v>
      </c>
    </row>
    <row r="84" spans="2:6">
      <c r="B84" s="8" t="s">
        <v>21</v>
      </c>
      <c r="C84" s="16">
        <v>38.415505053244381</v>
      </c>
      <c r="D84" s="16">
        <v>42.286947141316077</v>
      </c>
      <c r="E84" s="16">
        <v>3.8714420880716922</v>
      </c>
      <c r="F84" s="17">
        <v>44.366810277473938</v>
      </c>
    </row>
    <row r="85" spans="2:6">
      <c r="B85" s="8" t="s">
        <v>22</v>
      </c>
      <c r="C85" s="16">
        <v>36.959995003929201</v>
      </c>
      <c r="D85" s="16">
        <v>41.479877804435048</v>
      </c>
      <c r="E85" s="16">
        <v>4.5198828005058518</v>
      </c>
      <c r="F85" s="17">
        <v>42.227878025298601</v>
      </c>
    </row>
    <row r="86" spans="2:6">
      <c r="B86" s="8" t="s">
        <v>23</v>
      </c>
      <c r="C86" s="16">
        <v>37.35800162714316</v>
      </c>
      <c r="D86" s="16">
        <v>41.036722640965259</v>
      </c>
      <c r="E86" s="16">
        <v>3.6787210138221074</v>
      </c>
      <c r="F86" s="17">
        <v>39.123038370059326</v>
      </c>
    </row>
    <row r="87" spans="2:6">
      <c r="B87" s="8" t="s">
        <v>24</v>
      </c>
      <c r="C87" s="16">
        <v>38.617762958472269</v>
      </c>
      <c r="D87" s="16">
        <v>42.935195476369572</v>
      </c>
      <c r="E87" s="16">
        <v>4.3174325178973056</v>
      </c>
      <c r="F87" s="17">
        <v>40.377375896338712</v>
      </c>
    </row>
    <row r="88" spans="2:6">
      <c r="B88" s="8" t="s">
        <v>25</v>
      </c>
      <c r="C88" s="16">
        <v>41.003719219098258</v>
      </c>
      <c r="D88" s="16">
        <v>43.017401111737698</v>
      </c>
      <c r="E88" s="16">
        <v>2.0136818926394371</v>
      </c>
      <c r="F88" s="17">
        <v>40.065153876431644</v>
      </c>
    </row>
    <row r="89" spans="2:6">
      <c r="B89" s="8" t="s">
        <v>26</v>
      </c>
      <c r="C89" s="16">
        <v>40.685023218276257</v>
      </c>
      <c r="D89" s="16">
        <v>43.296353247960177</v>
      </c>
      <c r="E89" s="16">
        <v>2.6113300296839319</v>
      </c>
      <c r="F89" s="17">
        <v>38.696525782107891</v>
      </c>
    </row>
    <row r="90" spans="2:6">
      <c r="B90" s="8" t="s">
        <v>27</v>
      </c>
      <c r="C90" s="16">
        <v>39.579792943070522</v>
      </c>
      <c r="D90" s="16">
        <v>42.878504986360177</v>
      </c>
      <c r="E90" s="16">
        <v>3.2987120432896559</v>
      </c>
      <c r="F90" s="17">
        <v>38.851657553481907</v>
      </c>
    </row>
    <row r="91" spans="2:6">
      <c r="B91" s="8" t="s">
        <v>28</v>
      </c>
      <c r="C91" s="16">
        <v>39.283177167865347</v>
      </c>
      <c r="D91" s="16">
        <v>42.533095498597362</v>
      </c>
      <c r="E91" s="16">
        <v>3.2499183307320156</v>
      </c>
      <c r="F91" s="17">
        <v>38.713145455397274</v>
      </c>
    </row>
    <row r="92" spans="2:6">
      <c r="B92" s="8" t="s">
        <v>29</v>
      </c>
      <c r="C92" s="16">
        <v>38.298299290820324</v>
      </c>
      <c r="D92" s="16">
        <v>40.431032040567715</v>
      </c>
      <c r="E92" s="16">
        <v>2.132732749747396</v>
      </c>
      <c r="F92" s="17">
        <v>37.082000282964181</v>
      </c>
    </row>
    <row r="93" spans="2:6">
      <c r="B93" s="8" t="s">
        <v>30</v>
      </c>
      <c r="C93" s="16">
        <v>37.348101238027063</v>
      </c>
      <c r="D93" s="16">
        <v>39.190868726970898</v>
      </c>
      <c r="E93" s="16">
        <v>1.8427674889438341</v>
      </c>
      <c r="F93" s="17">
        <v>34.84298852340897</v>
      </c>
    </row>
    <row r="94" spans="2:6">
      <c r="B94" s="8" t="s">
        <v>31</v>
      </c>
      <c r="C94" s="16">
        <v>36.250340040198139</v>
      </c>
      <c r="D94" s="16">
        <v>37.177793564775946</v>
      </c>
      <c r="E94" s="16">
        <v>0.92745352457781183</v>
      </c>
      <c r="F94" s="17">
        <v>30.989498003454386</v>
      </c>
    </row>
    <row r="95" spans="2:6">
      <c r="B95" s="8" t="s">
        <v>32</v>
      </c>
      <c r="C95" s="16">
        <v>35.577250260465085</v>
      </c>
      <c r="D95" s="16">
        <v>34.523462905211758</v>
      </c>
      <c r="E95" s="16">
        <v>-1.0537873552533263</v>
      </c>
      <c r="F95" s="17">
        <v>25.63709088240298</v>
      </c>
    </row>
    <row r="96" spans="2:6">
      <c r="B96" s="8" t="s">
        <v>33</v>
      </c>
      <c r="C96" s="16">
        <v>34.815881604073837</v>
      </c>
      <c r="D96" s="16">
        <v>34.715626989178865</v>
      </c>
      <c r="E96" s="16">
        <v>-0.10025461489497137</v>
      </c>
      <c r="F96" s="17">
        <v>23.098691783769482</v>
      </c>
    </row>
    <row r="97" spans="2:6">
      <c r="B97" s="8" t="s">
        <v>34</v>
      </c>
      <c r="C97" s="16">
        <v>33.974040597122269</v>
      </c>
      <c r="D97" s="16">
        <v>34.894866923794545</v>
      </c>
      <c r="E97" s="16">
        <v>0.92082632667227704</v>
      </c>
      <c r="F97" s="17">
        <v>21.709458197439691</v>
      </c>
    </row>
    <row r="98" spans="2:6">
      <c r="B98" s="8" t="s">
        <v>35</v>
      </c>
      <c r="C98" s="16">
        <v>33.545828437132784</v>
      </c>
      <c r="D98" s="16">
        <v>36.768507638072855</v>
      </c>
      <c r="E98" s="16">
        <v>3.2226792009400698</v>
      </c>
      <c r="F98" s="17">
        <v>22.868965517241378</v>
      </c>
    </row>
    <row r="99" spans="2:6">
      <c r="B99" s="8" t="s">
        <v>36</v>
      </c>
      <c r="C99" s="16">
        <v>32.162072698561708</v>
      </c>
      <c r="D99" s="16">
        <v>38.554466943236299</v>
      </c>
      <c r="E99" s="16">
        <v>6.3923942446745876</v>
      </c>
      <c r="F99" s="17">
        <v>26.675580547305227</v>
      </c>
    </row>
    <row r="100" spans="2:6">
      <c r="B100" s="8" t="s">
        <v>37</v>
      </c>
      <c r="C100" s="16">
        <v>31.359520485661964</v>
      </c>
      <c r="D100" s="16">
        <v>37.962576364963695</v>
      </c>
      <c r="E100" s="16">
        <v>6.6030558793017322</v>
      </c>
      <c r="F100" s="17">
        <v>31.197195499511064</v>
      </c>
    </row>
    <row r="101" spans="2:6">
      <c r="B101" s="8" t="s">
        <v>38</v>
      </c>
      <c r="C101" s="16">
        <v>32.316186480721541</v>
      </c>
      <c r="D101" s="16">
        <v>37.664510032074801</v>
      </c>
      <c r="E101" s="16">
        <v>5.3483235513532588</v>
      </c>
      <c r="F101" s="17">
        <v>34.573117374541305</v>
      </c>
    </row>
    <row r="102" spans="2:6">
      <c r="B102" s="8" t="s">
        <v>39</v>
      </c>
      <c r="C102" s="16">
        <v>33.28620083078274</v>
      </c>
      <c r="D102" s="16">
        <v>37.375263889902186</v>
      </c>
      <c r="E102" s="16">
        <v>4.0890630591194448</v>
      </c>
      <c r="F102" s="17">
        <v>36.064865252213323</v>
      </c>
    </row>
    <row r="103" spans="2:6">
      <c r="B103" s="8" t="s">
        <v>40</v>
      </c>
      <c r="C103" s="16">
        <v>32.550645467602763</v>
      </c>
      <c r="D103" s="16">
        <v>35.560908196058747</v>
      </c>
      <c r="E103" s="16">
        <v>3.010262728455984</v>
      </c>
      <c r="F103" s="17">
        <v>36.671341293938234</v>
      </c>
    </row>
    <row r="104" spans="2:6">
      <c r="B104" s="8" t="s">
        <v>41</v>
      </c>
      <c r="C104" s="16">
        <v>34.727030542821872</v>
      </c>
      <c r="D104" s="16">
        <v>35.664843545444349</v>
      </c>
      <c r="E104" s="16">
        <v>0.93781300262246836</v>
      </c>
      <c r="F104" s="17">
        <v>35.685563400739397</v>
      </c>
    </row>
    <row r="105" spans="2:6">
      <c r="B105" s="8" t="s">
        <v>42</v>
      </c>
      <c r="C105" s="16">
        <v>35.207860517987775</v>
      </c>
      <c r="D105" s="16">
        <v>35.091315248517688</v>
      </c>
      <c r="E105" s="16">
        <v>-0.11654526947009036</v>
      </c>
      <c r="F105" s="17">
        <v>33.864843458814761</v>
      </c>
    </row>
    <row r="106" spans="2:6">
      <c r="B106" s="8" t="s">
        <v>43</v>
      </c>
      <c r="C106" s="16">
        <v>36.039572566159968</v>
      </c>
      <c r="D106" s="16">
        <v>34.94848845024854</v>
      </c>
      <c r="E106" s="16">
        <v>-1.0910841159114297</v>
      </c>
      <c r="F106" s="17">
        <v>31.254727877224635</v>
      </c>
    </row>
    <row r="107" spans="2:6">
      <c r="B107" s="8" t="s">
        <v>44</v>
      </c>
      <c r="C107" s="16">
        <v>36.705389184786242</v>
      </c>
      <c r="D107" s="16">
        <v>35.280386069285129</v>
      </c>
      <c r="E107" s="16">
        <v>-1.425003115501108</v>
      </c>
      <c r="F107" s="17">
        <v>27.202156324678555</v>
      </c>
    </row>
    <row r="108" spans="2:6">
      <c r="B108" s="8" t="s">
        <v>45</v>
      </c>
      <c r="C108" s="16">
        <v>35.914830554647487</v>
      </c>
      <c r="D108" s="16">
        <v>36.39045439686172</v>
      </c>
      <c r="E108" s="16">
        <v>0.47562384221423126</v>
      </c>
      <c r="F108" s="17">
        <v>26.790780217483118</v>
      </c>
    </row>
    <row r="109" spans="2:6">
      <c r="B109" s="8" t="s">
        <v>46</v>
      </c>
      <c r="C109" s="16">
        <v>34.610566191567528</v>
      </c>
      <c r="D109" s="16">
        <v>37.4334869492736</v>
      </c>
      <c r="E109" s="16">
        <v>2.8229207577060684</v>
      </c>
      <c r="F109" s="17">
        <v>28.098460882582348</v>
      </c>
    </row>
    <row r="110" spans="2:6">
      <c r="B110" s="8" t="s">
        <v>47</v>
      </c>
      <c r="C110" s="16">
        <v>35.564613538449429</v>
      </c>
      <c r="D110" s="16">
        <v>38.846103908878085</v>
      </c>
      <c r="E110" s="16">
        <v>3.2814903704286582</v>
      </c>
      <c r="F110" s="17">
        <v>29.274584547349512</v>
      </c>
    </row>
    <row r="111" spans="2:6">
      <c r="B111" s="8" t="s">
        <v>48</v>
      </c>
      <c r="C111" s="16">
        <v>36.298054588994091</v>
      </c>
      <c r="D111" s="16">
        <v>39.974210042049165</v>
      </c>
      <c r="E111" s="16">
        <v>3.6761554530550842</v>
      </c>
      <c r="F111" s="17">
        <v>31.752626917567824</v>
      </c>
    </row>
    <row r="112" spans="2:6">
      <c r="B112" s="8" t="s">
        <v>49</v>
      </c>
      <c r="C112" s="16">
        <v>36.792102786795276</v>
      </c>
      <c r="D112" s="16">
        <v>39.907972127814759</v>
      </c>
      <c r="E112" s="16">
        <v>3.1158693410194878</v>
      </c>
      <c r="F112" s="17">
        <v>32.622142210260158</v>
      </c>
    </row>
    <row r="113" spans="1:6">
      <c r="B113" s="8" t="s">
        <v>50</v>
      </c>
      <c r="C113" s="16">
        <v>37.106603760904342</v>
      </c>
      <c r="D113" s="16">
        <v>39.78601287686331</v>
      </c>
      <c r="E113" s="16">
        <v>2.6794091159589768</v>
      </c>
      <c r="F113" s="17">
        <v>33.426779606974549</v>
      </c>
    </row>
    <row r="114" spans="1:6">
      <c r="B114" s="8" t="s">
        <v>51</v>
      </c>
      <c r="C114" s="16">
        <v>37.266198531758697</v>
      </c>
      <c r="D114" s="16">
        <v>40.141653367379504</v>
      </c>
      <c r="E114" s="16">
        <v>2.8754548356208107</v>
      </c>
      <c r="F114" s="17">
        <v>34.1655005764446</v>
      </c>
    </row>
    <row r="115" spans="1:6">
      <c r="B115" s="8" t="s">
        <v>52</v>
      </c>
      <c r="C115" s="16">
        <v>36.186548763941502</v>
      </c>
      <c r="D115" s="16">
        <v>43.642128607051532</v>
      </c>
      <c r="E115" s="16">
        <v>7.4555798431100291</v>
      </c>
      <c r="F115" s="17">
        <v>48.708571767464917</v>
      </c>
    </row>
    <row r="116" spans="1:6">
      <c r="B116" s="8" t="s">
        <v>53</v>
      </c>
      <c r="C116" s="16">
        <v>36.166119680349659</v>
      </c>
      <c r="D116" s="16">
        <v>46.281519044486089</v>
      </c>
      <c r="E116" s="16">
        <v>10.115399364136422</v>
      </c>
      <c r="F116" s="17">
        <v>62.6</v>
      </c>
    </row>
    <row r="117" spans="1:6">
      <c r="B117" s="8" t="s">
        <v>54</v>
      </c>
      <c r="C117" s="16">
        <v>37.166814089294405</v>
      </c>
      <c r="D117" s="16">
        <v>45.77851150542817</v>
      </c>
      <c r="E117" s="16">
        <v>8.6116974161337616</v>
      </c>
      <c r="F117" s="17">
        <v>69.2</v>
      </c>
    </row>
    <row r="118" spans="1:6">
      <c r="B118" s="8" t="s">
        <v>55</v>
      </c>
      <c r="C118" s="16">
        <v>37.400255427535754</v>
      </c>
      <c r="D118" s="16">
        <v>44.680059947034408</v>
      </c>
      <c r="E118" s="16">
        <v>7.2798045194986534</v>
      </c>
      <c r="F118" s="17">
        <v>72.8</v>
      </c>
    </row>
    <row r="119" spans="1:6">
      <c r="B119" s="8" t="s">
        <v>56</v>
      </c>
      <c r="C119" s="16">
        <v>36.916567584026907</v>
      </c>
      <c r="D119" s="16">
        <v>44.161006872951894</v>
      </c>
      <c r="E119" s="16">
        <v>7.2444392889249771</v>
      </c>
      <c r="F119" s="17">
        <v>76.2</v>
      </c>
    </row>
    <row r="120" spans="1:6">
      <c r="B120" s="8" t="s">
        <v>57</v>
      </c>
      <c r="C120" s="16">
        <v>36.732016515964396</v>
      </c>
      <c r="D120" s="16">
        <v>42.542785119683153</v>
      </c>
      <c r="E120" s="16">
        <v>5.81076860371875</v>
      </c>
      <c r="F120" s="17">
        <v>78</v>
      </c>
    </row>
    <row r="121" spans="1:6">
      <c r="B121" s="16" t="s">
        <v>58</v>
      </c>
      <c r="C121" s="16">
        <v>36.827828307004943</v>
      </c>
      <c r="D121" s="16">
        <v>41.972683798396119</v>
      </c>
      <c r="E121" s="16">
        <v>5.1448554913911755</v>
      </c>
      <c r="F121" s="17">
        <v>80.2</v>
      </c>
    </row>
    <row r="122" spans="1:6">
      <c r="B122" s="16" t="s">
        <v>59</v>
      </c>
      <c r="C122" s="16">
        <v>36.883820951623683</v>
      </c>
      <c r="D122" s="16">
        <v>41.031962598003403</v>
      </c>
      <c r="E122" s="16">
        <v>4.1481416463797149</v>
      </c>
      <c r="F122" s="17">
        <v>79.8</v>
      </c>
    </row>
    <row r="123" spans="1:6">
      <c r="B123" s="342" t="s">
        <v>60</v>
      </c>
      <c r="C123" s="16">
        <v>37.708343560533372</v>
      </c>
      <c r="D123" s="16">
        <v>40.352737988804371</v>
      </c>
      <c r="E123" s="16">
        <v>2.6443944282710059</v>
      </c>
      <c r="F123" s="17">
        <v>82.5</v>
      </c>
    </row>
    <row r="124" spans="1:6">
      <c r="B124" s="342" t="s">
        <v>61</v>
      </c>
      <c r="C124" s="16">
        <v>37.572503593066543</v>
      </c>
      <c r="D124" s="16">
        <v>40.18486585484731</v>
      </c>
      <c r="E124" s="16">
        <v>2.6123622617807682</v>
      </c>
      <c r="F124" s="17">
        <v>82.1</v>
      </c>
    </row>
    <row r="125" spans="1:6">
      <c r="B125" s="342" t="s">
        <v>172</v>
      </c>
      <c r="C125" s="16">
        <v>37.688827267475446</v>
      </c>
      <c r="D125" s="16">
        <v>39.489636048526862</v>
      </c>
      <c r="E125" s="16">
        <v>1.8008087810514155</v>
      </c>
      <c r="F125" s="17">
        <v>80.3</v>
      </c>
    </row>
    <row r="126" spans="1:6">
      <c r="B126" s="343" t="s">
        <v>183</v>
      </c>
      <c r="C126" s="26">
        <v>37.257724943495781</v>
      </c>
      <c r="D126" s="26">
        <v>39.839996975640403</v>
      </c>
      <c r="E126" s="26">
        <v>2.5822720321446222</v>
      </c>
      <c r="F126" s="27">
        <v>85.3</v>
      </c>
    </row>
    <row r="127" spans="1:6">
      <c r="A127" s="5"/>
      <c r="B127" s="10" t="s">
        <v>187</v>
      </c>
      <c r="C127" s="19">
        <v>37.257167063791208</v>
      </c>
      <c r="D127" s="18">
        <v>56.273802200281608</v>
      </c>
      <c r="E127" s="18">
        <v>19.016635136490397</v>
      </c>
      <c r="F127" s="18">
        <v>105.1931871867903</v>
      </c>
    </row>
    <row r="128" spans="1:6" s="11" customFormat="1">
      <c r="A128" s="5"/>
      <c r="B128" s="21" t="s">
        <v>246</v>
      </c>
      <c r="C128" s="19">
        <v>38.177386913228531</v>
      </c>
      <c r="D128" s="19">
        <v>45.57741987796819</v>
      </c>
      <c r="E128" s="19">
        <v>7.400032964739661</v>
      </c>
      <c r="F128" s="20">
        <v>108.03806200505508</v>
      </c>
    </row>
    <row r="129" spans="1:8">
      <c r="A129" s="5"/>
      <c r="B129" s="21" t="s">
        <v>281</v>
      </c>
      <c r="C129" s="19">
        <v>37.682727805063195</v>
      </c>
      <c r="D129" s="19">
        <v>42.131980655136438</v>
      </c>
      <c r="E129" s="19">
        <v>4.4492528500732478</v>
      </c>
      <c r="F129" s="20">
        <v>108.57978799761243</v>
      </c>
    </row>
    <row r="130" spans="1:8">
      <c r="A130" s="5"/>
      <c r="B130" s="21" t="s">
        <v>283</v>
      </c>
      <c r="C130" s="19">
        <v>37.978283137845452</v>
      </c>
      <c r="D130" s="19">
        <v>42.091375418573037</v>
      </c>
      <c r="E130" s="19">
        <v>4.1130922807275896</v>
      </c>
      <c r="F130" s="20">
        <v>109.41772646301588</v>
      </c>
    </row>
    <row r="131" spans="1:8">
      <c r="A131" s="5"/>
      <c r="B131" s="21" t="s">
        <v>284</v>
      </c>
      <c r="C131" s="19">
        <v>38.033410072667586</v>
      </c>
      <c r="D131" s="19">
        <v>41.960379781201887</v>
      </c>
      <c r="E131" s="19">
        <v>3.9269697085343078</v>
      </c>
      <c r="F131" s="20">
        <v>104.97000487844632</v>
      </c>
    </row>
    <row r="132" spans="1:8">
      <c r="A132" s="5"/>
      <c r="B132" s="21" t="s">
        <v>313</v>
      </c>
      <c r="C132" s="19">
        <v>38.083628011440311</v>
      </c>
      <c r="D132" s="19">
        <v>41.945289331524165</v>
      </c>
      <c r="E132" s="19">
        <v>3.8616613200838557</v>
      </c>
      <c r="F132" s="20">
        <v>104.7493433242967</v>
      </c>
      <c r="G132" s="28"/>
    </row>
    <row r="133" spans="1:8" ht="13.5" customHeight="1">
      <c r="A133" s="5"/>
      <c r="B133" s="22" t="s">
        <v>316</v>
      </c>
      <c r="C133" s="23"/>
      <c r="D133" s="23"/>
      <c r="E133" s="23"/>
      <c r="F133" s="24"/>
    </row>
    <row r="134" spans="1:8" ht="24" customHeight="1">
      <c r="A134" s="5"/>
      <c r="B134" s="389" t="s">
        <v>222</v>
      </c>
      <c r="C134" s="390"/>
      <c r="D134" s="390"/>
      <c r="E134" s="390"/>
      <c r="F134" s="391"/>
    </row>
    <row r="135" spans="1:8" ht="14.25" customHeight="1">
      <c r="B135" s="380" t="s">
        <v>286</v>
      </c>
      <c r="C135" s="381"/>
      <c r="D135" s="381"/>
      <c r="E135" s="381"/>
      <c r="F135" s="382"/>
    </row>
    <row r="136" spans="1:8" ht="23.25" customHeight="1">
      <c r="B136" s="383" t="s">
        <v>310</v>
      </c>
      <c r="C136" s="384"/>
      <c r="D136" s="384"/>
      <c r="E136" s="384"/>
      <c r="F136" s="385"/>
    </row>
    <row r="137" spans="1:8">
      <c r="B137" s="386" t="s">
        <v>321</v>
      </c>
      <c r="C137" s="387"/>
      <c r="D137" s="387"/>
      <c r="E137" s="387"/>
      <c r="F137" s="388"/>
    </row>
    <row r="138" spans="1:8">
      <c r="B138" s="383" t="s">
        <v>314</v>
      </c>
      <c r="C138" s="384"/>
      <c r="D138" s="384"/>
      <c r="E138" s="384"/>
      <c r="F138" s="385"/>
    </row>
    <row r="139" spans="1:8">
      <c r="B139" s="380" t="s">
        <v>287</v>
      </c>
      <c r="C139" s="381"/>
      <c r="D139" s="381"/>
      <c r="E139" s="381"/>
      <c r="F139" s="382"/>
    </row>
    <row r="140" spans="1:8">
      <c r="B140" s="383" t="s">
        <v>311</v>
      </c>
      <c r="C140" s="384"/>
      <c r="D140" s="384"/>
      <c r="E140" s="384"/>
      <c r="F140" s="385"/>
    </row>
    <row r="141" spans="1:8">
      <c r="B141" s="386" t="s">
        <v>317</v>
      </c>
      <c r="C141" s="387"/>
      <c r="D141" s="387"/>
      <c r="E141" s="387"/>
      <c r="F141" s="388"/>
      <c r="H141" s="28"/>
    </row>
    <row r="142" spans="1:8" ht="15.75" thickBot="1">
      <c r="B142" s="378" t="s">
        <v>315</v>
      </c>
      <c r="C142" s="378"/>
      <c r="D142" s="378"/>
      <c r="E142" s="378"/>
      <c r="F142" s="379"/>
    </row>
    <row r="143" spans="1:8">
      <c r="E143" s="11"/>
    </row>
    <row r="144" spans="1:8">
      <c r="E144" s="11"/>
    </row>
    <row r="145" spans="5:5">
      <c r="E145" s="11"/>
    </row>
    <row r="146" spans="5:5">
      <c r="E146" s="11"/>
    </row>
    <row r="147" spans="5:5">
      <c r="E147" s="11"/>
    </row>
  </sheetData>
  <mergeCells count="13">
    <mergeCell ref="B134:F134"/>
    <mergeCell ref="B1:J1"/>
    <mergeCell ref="B2:J2"/>
    <mergeCell ref="B3:J3"/>
    <mergeCell ref="C5:F5"/>
    <mergeCell ref="B142:F142"/>
    <mergeCell ref="B135:F135"/>
    <mergeCell ref="B136:F136"/>
    <mergeCell ref="B137:F137"/>
    <mergeCell ref="B138:F138"/>
    <mergeCell ref="B139:F139"/>
    <mergeCell ref="B140:F140"/>
    <mergeCell ref="B141:F141"/>
  </mergeCells>
  <phoneticPr fontId="123"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8">
    <tabColor theme="5"/>
    <pageSetUpPr fitToPage="1"/>
  </sheetPr>
  <dimension ref="B2:E24"/>
  <sheetViews>
    <sheetView workbookViewId="0"/>
  </sheetViews>
  <sheetFormatPr defaultColWidth="9.140625" defaultRowHeight="15"/>
  <cols>
    <col min="1" max="1" width="9.140625" style="346"/>
    <col min="2" max="2" width="41.42578125" style="346" bestFit="1" customWidth="1"/>
    <col min="3" max="3" width="71.42578125" style="346" customWidth="1"/>
    <col min="4" max="4" width="44.28515625" style="346" customWidth="1"/>
    <col min="5" max="5" width="13.5703125" style="346" customWidth="1"/>
    <col min="6" max="16384" width="9.140625" style="346"/>
  </cols>
  <sheetData>
    <row r="2" spans="2:5" ht="21">
      <c r="B2" s="344" t="s">
        <v>88</v>
      </c>
      <c r="C2" s="345"/>
      <c r="D2" s="345"/>
    </row>
    <row r="3" spans="2:5">
      <c r="B3" s="345"/>
      <c r="C3" s="345"/>
      <c r="D3" s="345"/>
    </row>
    <row r="4" spans="2:5" ht="15.75">
      <c r="B4" s="347" t="s">
        <v>134</v>
      </c>
      <c r="C4" s="347" t="s">
        <v>133</v>
      </c>
      <c r="D4" s="347" t="s">
        <v>120</v>
      </c>
      <c r="E4" s="348" t="s">
        <v>135</v>
      </c>
    </row>
    <row r="5" spans="2:5" ht="75" customHeight="1">
      <c r="B5" s="349" t="s">
        <v>3</v>
      </c>
      <c r="C5" s="349" t="s">
        <v>132</v>
      </c>
      <c r="D5" s="350" t="s">
        <v>159</v>
      </c>
      <c r="E5" s="349" t="s">
        <v>80</v>
      </c>
    </row>
    <row r="6" spans="2:5" ht="75" customHeight="1">
      <c r="B6" s="349" t="s">
        <v>8</v>
      </c>
      <c r="C6" s="349" t="s">
        <v>115</v>
      </c>
      <c r="D6" s="350" t="s">
        <v>159</v>
      </c>
      <c r="E6" s="349" t="s">
        <v>170</v>
      </c>
    </row>
    <row r="7" spans="2:5" ht="75" customHeight="1">
      <c r="B7" s="349" t="s">
        <v>146</v>
      </c>
      <c r="C7" s="349" t="s">
        <v>89</v>
      </c>
      <c r="D7" s="350" t="s">
        <v>159</v>
      </c>
      <c r="E7" s="349" t="s">
        <v>81</v>
      </c>
    </row>
    <row r="8" spans="2:5" ht="75" customHeight="1">
      <c r="B8" s="349" t="s">
        <v>144</v>
      </c>
      <c r="C8" s="349" t="s">
        <v>137</v>
      </c>
      <c r="D8" s="349" t="s">
        <v>162</v>
      </c>
      <c r="E8" s="349" t="str">
        <f>"-JW2Z"</f>
        <v>-JW2Z</v>
      </c>
    </row>
    <row r="9" spans="2:5" ht="75" customHeight="1">
      <c r="B9" s="349" t="s">
        <v>62</v>
      </c>
      <c r="C9" s="349" t="s">
        <v>156</v>
      </c>
      <c r="D9" s="350" t="s">
        <v>159</v>
      </c>
      <c r="E9" s="349" t="str">
        <f>"-JW2S"</f>
        <v>-JW2S</v>
      </c>
    </row>
    <row r="10" spans="2:5" ht="75" customHeight="1">
      <c r="B10" s="349" t="s">
        <v>145</v>
      </c>
      <c r="C10" s="349" t="s">
        <v>136</v>
      </c>
      <c r="D10" s="349" t="s">
        <v>160</v>
      </c>
      <c r="E10" s="349" t="str">
        <f>"(-JW2Z) +     (-JW2S)"</f>
        <v>(-JW2Z) +     (-JW2S)</v>
      </c>
    </row>
    <row r="11" spans="2:5" ht="75" customHeight="1">
      <c r="B11" s="349" t="s">
        <v>147</v>
      </c>
      <c r="C11" s="349" t="s">
        <v>155</v>
      </c>
      <c r="D11" s="349" t="s">
        <v>162</v>
      </c>
      <c r="E11" s="349" t="str">
        <f>"-J5II"</f>
        <v>-J5II</v>
      </c>
    </row>
    <row r="12" spans="2:5" ht="75" customHeight="1">
      <c r="B12" s="349" t="s">
        <v>177</v>
      </c>
      <c r="C12" s="349" t="s">
        <v>116</v>
      </c>
      <c r="D12" s="349" t="s">
        <v>162</v>
      </c>
      <c r="E12" s="349" t="str">
        <f>"-JW2T"</f>
        <v>-JW2T</v>
      </c>
    </row>
    <row r="13" spans="2:5" ht="75" customHeight="1">
      <c r="B13" s="349" t="s">
        <v>70</v>
      </c>
      <c r="C13" s="349" t="s">
        <v>154</v>
      </c>
      <c r="D13" s="349" t="s">
        <v>161</v>
      </c>
      <c r="E13" s="349" t="s">
        <v>141</v>
      </c>
    </row>
    <row r="14" spans="2:5" ht="75" customHeight="1">
      <c r="B14" s="349" t="s">
        <v>4</v>
      </c>
      <c r="C14" s="349" t="s">
        <v>143</v>
      </c>
      <c r="D14" s="349" t="s">
        <v>162</v>
      </c>
      <c r="E14" s="349" t="s">
        <v>92</v>
      </c>
    </row>
    <row r="15" spans="2:5" ht="75" customHeight="1">
      <c r="B15" s="349" t="s">
        <v>2</v>
      </c>
      <c r="C15" s="349" t="s">
        <v>142</v>
      </c>
      <c r="D15" s="349" t="s">
        <v>162</v>
      </c>
      <c r="E15" s="349" t="s">
        <v>178</v>
      </c>
    </row>
    <row r="16" spans="2:5" ht="75" customHeight="1">
      <c r="B16" s="349" t="s">
        <v>72</v>
      </c>
      <c r="C16" s="349" t="s">
        <v>164</v>
      </c>
      <c r="D16" s="349" t="s">
        <v>162</v>
      </c>
      <c r="E16" s="349" t="s">
        <v>158</v>
      </c>
    </row>
    <row r="17" spans="2:5" ht="75" customHeight="1">
      <c r="B17" s="349" t="s">
        <v>77</v>
      </c>
      <c r="C17" s="349" t="s">
        <v>165</v>
      </c>
      <c r="D17" s="349" t="s">
        <v>162</v>
      </c>
      <c r="E17" s="349" t="s">
        <v>91</v>
      </c>
    </row>
    <row r="18" spans="2:5" ht="75" customHeight="1">
      <c r="B18" s="349" t="s">
        <v>148</v>
      </c>
      <c r="C18" s="349" t="s">
        <v>166</v>
      </c>
      <c r="D18" s="349" t="s">
        <v>163</v>
      </c>
      <c r="E18" s="349" t="s">
        <v>122</v>
      </c>
    </row>
    <row r="19" spans="2:5" ht="75" customHeight="1">
      <c r="B19" s="349" t="s">
        <v>153</v>
      </c>
      <c r="C19" s="349" t="s">
        <v>140</v>
      </c>
      <c r="D19" s="349" t="s">
        <v>332</v>
      </c>
      <c r="E19" s="349" t="s">
        <v>141</v>
      </c>
    </row>
    <row r="20" spans="2:5" ht="75" customHeight="1">
      <c r="B20" s="349" t="s">
        <v>85</v>
      </c>
      <c r="C20" s="349" t="s">
        <v>151</v>
      </c>
      <c r="D20" s="349" t="s">
        <v>333</v>
      </c>
      <c r="E20" s="349" t="s">
        <v>141</v>
      </c>
    </row>
    <row r="21" spans="2:5" ht="105.75" customHeight="1">
      <c r="B21" s="349" t="s">
        <v>139</v>
      </c>
      <c r="C21" s="349" t="s">
        <v>149</v>
      </c>
      <c r="D21" s="349" t="s">
        <v>334</v>
      </c>
      <c r="E21" s="349" t="s">
        <v>150</v>
      </c>
    </row>
    <row r="22" spans="2:5" ht="75" customHeight="1">
      <c r="B22" s="349" t="s">
        <v>86</v>
      </c>
      <c r="C22" s="349" t="s">
        <v>152</v>
      </c>
      <c r="D22" s="349" t="s">
        <v>179</v>
      </c>
      <c r="E22" s="349" t="s">
        <v>113</v>
      </c>
    </row>
    <row r="23" spans="2:5">
      <c r="B23" s="397" t="s">
        <v>335</v>
      </c>
      <c r="C23" s="398"/>
      <c r="D23" s="398"/>
      <c r="E23" s="399"/>
    </row>
    <row r="24" spans="2:5">
      <c r="B24" s="400"/>
      <c r="C24" s="401"/>
      <c r="D24" s="401"/>
      <c r="E24" s="402"/>
    </row>
  </sheetData>
  <mergeCells count="1">
    <mergeCell ref="B23:E24"/>
  </mergeCells>
  <phoneticPr fontId="123" type="noConversion"/>
  <pageMargins left="1.27" right="0.75" top="0.48" bottom="0.35" header="0.38" footer="0.18"/>
  <pageSetup paperSize="9" scale="68" fitToHeight="2" orientation="landscape"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Charts</vt:lpstr>
      </vt:variant>
      <vt:variant>
        <vt:i4>1</vt:i4>
      </vt:variant>
    </vt:vector>
  </HeadingPairs>
  <TitlesOfParts>
    <vt:vector size="7" baseType="lpstr">
      <vt:lpstr>Aggregates (£bn)</vt:lpstr>
      <vt:lpstr>Aggregates (per cent of GDP)</vt:lpstr>
      <vt:lpstr>Aggregates (2019-20 prices)</vt:lpstr>
      <vt:lpstr>Receipts (£bn)</vt:lpstr>
      <vt:lpstr>Public finances since 1900</vt:lpstr>
      <vt:lpstr>Glossary</vt:lpstr>
      <vt:lpstr>Spending and receipts</vt:lpstr>
    </vt:vector>
  </TitlesOfParts>
  <Company>Attorney General's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Harriet Price</dc:creator>
  <cp:lastModifiedBy>Binny, Oscar</cp:lastModifiedBy>
  <cp:lastPrinted>2020-03-10T17:17:12Z</cp:lastPrinted>
  <dcterms:created xsi:type="dcterms:W3CDTF">2012-12-04T16:30:01Z</dcterms:created>
  <dcterms:modified xsi:type="dcterms:W3CDTF">2020-12-23T10:07:28Z</dcterms:modified>
</cp:coreProperties>
</file>