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G:\Groups\PSF\Databank\Web Versions\2022\"/>
    </mc:Choice>
  </mc:AlternateContent>
  <xr:revisionPtr revIDLastSave="0" documentId="13_ncr:1_{086D4DF0-6E23-4A42-947A-E6A755007069}" xr6:coauthVersionLast="46" xr6:coauthVersionMax="46" xr10:uidLastSave="{00000000-0000-0000-0000-000000000000}"/>
  <bookViews>
    <workbookView xWindow="-28920" yWindow="-120" windowWidth="29040" windowHeight="15840" tabRatio="601" xr2:uid="{00000000-000D-0000-FFFF-FFFF00000000}"/>
  </bookViews>
  <sheets>
    <sheet name="Spending and receipts" sheetId="10" r:id="rId1"/>
    <sheet name="Aggregates (£bn)" sheetId="5" r:id="rId2"/>
    <sheet name="Aggregates (per cent of GDP)" sheetId="4" r:id="rId3"/>
    <sheet name="Aggregates (2021-22 prices)" sheetId="8" r:id="rId4"/>
    <sheet name="Receipts (£bn)" sheetId="44" r:id="rId5"/>
    <sheet name="Public finances since 1900" sheetId="15" r:id="rId6"/>
    <sheet name="Glossary" sheetId="11"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5" hidden="1">'[1]Model inputs'!#REF!</definedName>
    <definedName name="__123Graph_A" localSheetId="4" hidden="1">'[1]Model inputs'!#REF!</definedName>
    <definedName name="__123Graph_A" hidden="1">'[1]Model inputs'!#REF!</definedName>
    <definedName name="__123Graph_AALLTAX" localSheetId="5" hidden="1">'[2]Forecast data'!#REF!</definedName>
    <definedName name="__123Graph_AALLTAX" localSheetId="4"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5" hidden="1">'[4]T3 Page 1'!#REF!</definedName>
    <definedName name="__123Graph_AEFF" localSheetId="4" hidden="1">'[4]T3 Page 1'!#REF!</definedName>
    <definedName name="__123Graph_AEFF" hidden="1">'[4]T3 Page 1'!#REF!</definedName>
    <definedName name="__123Graph_AGR14PBF1" hidden="1">'[5]HIS19FIN(A)'!$AF$70:$AF$81</definedName>
    <definedName name="__123Graph_AHOMEVAT" localSheetId="5" hidden="1">'[2]Forecast data'!#REF!</definedName>
    <definedName name="__123Graph_AHOMEVAT" localSheetId="4" hidden="1">'[2]Forecast data'!#REF!</definedName>
    <definedName name="__123Graph_AHOMEVAT" hidden="1">'[2]Forecast data'!#REF!</definedName>
    <definedName name="__123Graph_AIMPORT" localSheetId="5" hidden="1">'[2]Forecast data'!#REF!</definedName>
    <definedName name="__123Graph_AIMPORT" localSheetId="4" hidden="1">'[2]Forecast data'!#REF!</definedName>
    <definedName name="__123Graph_AIMPORT" hidden="1">'[2]Forecast data'!#REF!</definedName>
    <definedName name="__123Graph_ALBFFIN" localSheetId="5" hidden="1">'[4]FC Page 1'!#REF!</definedName>
    <definedName name="__123Graph_ALBFFIN" localSheetId="4"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5" hidden="1">'[4]T3 Page 1'!#REF!</definedName>
    <definedName name="__123Graph_APIC" localSheetId="4" hidden="1">'[4]T3 Page 1'!#REF!</definedName>
    <definedName name="__123Graph_APIC" hidden="1">'[4]T3 Page 1'!#REF!</definedName>
    <definedName name="__123Graph_ATOBREV" localSheetId="5" hidden="1">'[2]Forecast data'!#REF!</definedName>
    <definedName name="__123Graph_ATOBREV" localSheetId="4" hidden="1">'[2]Forecast data'!#REF!</definedName>
    <definedName name="__123Graph_ATOBREV" hidden="1">'[2]Forecast data'!#REF!</definedName>
    <definedName name="__123Graph_ATOTAL" localSheetId="5" hidden="1">'[2]Forecast data'!#REF!</definedName>
    <definedName name="__123Graph_ATOTAL" localSheetId="4" hidden="1">'[2]Forecast data'!#REF!</definedName>
    <definedName name="__123Graph_ATOTAL" hidden="1">'[2]Forecast data'!#REF!</definedName>
    <definedName name="__123Graph_B" localSheetId="5" hidden="1">'[1]Model inputs'!#REF!</definedName>
    <definedName name="__123Graph_B" localSheetId="4"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5" hidden="1">'[4]T3 Page 1'!#REF!</definedName>
    <definedName name="__123Graph_BEFF" localSheetId="4" hidden="1">'[4]T3 Page 1'!#REF!</definedName>
    <definedName name="__123Graph_BEFF" hidden="1">'[4]T3 Page 1'!#REF!</definedName>
    <definedName name="__123Graph_BHOMEVAT" localSheetId="5" hidden="1">'[2]Forecast data'!#REF!</definedName>
    <definedName name="__123Graph_BHOMEVAT" localSheetId="4" hidden="1">'[2]Forecast data'!#REF!</definedName>
    <definedName name="__123Graph_BHOMEVAT" hidden="1">'[2]Forecast data'!#REF!</definedName>
    <definedName name="__123Graph_BIMPORT" localSheetId="5" hidden="1">'[2]Forecast data'!#REF!</definedName>
    <definedName name="__123Graph_BIMPORT" localSheetId="4" hidden="1">'[2]Forecast data'!#REF!</definedName>
    <definedName name="__123Graph_BIMPORT" hidden="1">'[2]Forecast data'!#REF!</definedName>
    <definedName name="__123Graph_BLBF" localSheetId="5" hidden="1">'[4]T3 Page 1'!#REF!</definedName>
    <definedName name="__123Graph_BLBF" localSheetId="4" hidden="1">'[4]T3 Page 1'!#REF!</definedName>
    <definedName name="__123Graph_BLBF" hidden="1">'[4]T3 Page 1'!#REF!</definedName>
    <definedName name="__123Graph_BLBFFIN" localSheetId="4" hidden="1">'[4]FC Page 1'!#REF!</definedName>
    <definedName name="__123Graph_BLBFFIN" hidden="1">'[4]FC Page 1'!#REF!</definedName>
    <definedName name="__123Graph_BLCB" hidden="1">'[5]HIS19FIN(A)'!$D$79:$I$79</definedName>
    <definedName name="__123Graph_BPIC" localSheetId="5" hidden="1">'[4]T3 Page 1'!#REF!</definedName>
    <definedName name="__123Graph_BPIC" localSheetId="4" hidden="1">'[4]T3 Page 1'!#REF!</definedName>
    <definedName name="__123Graph_BPIC" hidden="1">'[4]T3 Page 1'!#REF!</definedName>
    <definedName name="__123Graph_BTOTAL" localSheetId="5" hidden="1">'[2]Forecast data'!#REF!</definedName>
    <definedName name="__123Graph_BTOTAL" localSheetId="4" hidden="1">'[2]Forecast data'!#REF!</definedName>
    <definedName name="__123Graph_BTOTAL" hidden="1">'[2]Forecast data'!#REF!</definedName>
    <definedName name="__123Graph_CACT13BUD" localSheetId="5" hidden="1">'[4]FC Page 1'!#REF!</definedName>
    <definedName name="__123Graph_CACT13BUD" localSheetId="4" hidden="1">'[4]FC Page 1'!#REF!</definedName>
    <definedName name="__123Graph_CACT13BUD" hidden="1">'[4]FC Page 1'!#REF!</definedName>
    <definedName name="__123Graph_CEFF" localSheetId="5" hidden="1">'[4]T3 Page 1'!#REF!</definedName>
    <definedName name="__123Graph_CEFF" localSheetId="4" hidden="1">'[4]T3 Page 1'!#REF!</definedName>
    <definedName name="__123Graph_CEFF" hidden="1">'[4]T3 Page 1'!#REF!</definedName>
    <definedName name="__123Graph_CGR14PBF1" hidden="1">'[5]HIS19FIN(A)'!$AK$70:$AK$81</definedName>
    <definedName name="__123Graph_CLBF" localSheetId="5" hidden="1">'[4]T3 Page 1'!#REF!</definedName>
    <definedName name="__123Graph_CLBF" localSheetId="4" hidden="1">'[4]T3 Page 1'!#REF!</definedName>
    <definedName name="__123Graph_CLBF" hidden="1">'[4]T3 Page 1'!#REF!</definedName>
    <definedName name="__123Graph_CPIC" localSheetId="5" hidden="1">'[4]T3 Page 1'!#REF!</definedName>
    <definedName name="__123Graph_CPIC" localSheetId="4" hidden="1">'[4]T3 Page 1'!#REF!</definedName>
    <definedName name="__123Graph_CPIC" hidden="1">'[4]T3 Page 1'!#REF!</definedName>
    <definedName name="__123Graph_DACT13BUD" localSheetId="5" hidden="1">'[4]FC Page 1'!#REF!</definedName>
    <definedName name="__123Graph_DACT13BUD" localSheetId="4" hidden="1">'[4]FC Page 1'!#REF!</definedName>
    <definedName name="__123Graph_DACT13BUD" hidden="1">'[4]FC Page 1'!#REF!</definedName>
    <definedName name="__123Graph_DEFF" localSheetId="5" hidden="1">'[4]T3 Page 1'!#REF!</definedName>
    <definedName name="__123Graph_DEFF" localSheetId="4" hidden="1">'[4]T3 Page 1'!#REF!</definedName>
    <definedName name="__123Graph_DEFF" hidden="1">'[4]T3 Page 1'!#REF!</definedName>
    <definedName name="__123Graph_DGR14PBF1" hidden="1">'[5]HIS19FIN(A)'!$AH$70:$AH$81</definedName>
    <definedName name="__123Graph_DLBF" localSheetId="5" hidden="1">'[4]T3 Page 1'!#REF!</definedName>
    <definedName name="__123Graph_DLBF" localSheetId="4" hidden="1">'[4]T3 Page 1'!#REF!</definedName>
    <definedName name="__123Graph_DLBF" hidden="1">'[4]T3 Page 1'!#REF!</definedName>
    <definedName name="__123Graph_DPIC" localSheetId="5" hidden="1">'[4]T3 Page 1'!#REF!</definedName>
    <definedName name="__123Graph_DPIC" localSheetId="4" hidden="1">'[4]T3 Page 1'!#REF!</definedName>
    <definedName name="__123Graph_DPIC" hidden="1">'[4]T3 Page 1'!#REF!</definedName>
    <definedName name="__123Graph_EACT13BUD" localSheetId="5" hidden="1">'[4]FC Page 1'!#REF!</definedName>
    <definedName name="__123Graph_EACT13BUD" localSheetId="4" hidden="1">'[4]FC Page 1'!#REF!</definedName>
    <definedName name="__123Graph_EACT13BUD" hidden="1">'[4]FC Page 1'!#REF!</definedName>
    <definedName name="__123Graph_EEFF" localSheetId="5" hidden="1">'[4]T3 Page 1'!#REF!</definedName>
    <definedName name="__123Graph_EEFF" localSheetId="4" hidden="1">'[4]T3 Page 1'!#REF!</definedName>
    <definedName name="__123Graph_EEFF" hidden="1">'[4]T3 Page 1'!#REF!</definedName>
    <definedName name="__123Graph_EEFFHIC" localSheetId="4" hidden="1">'[4]FC Page 1'!#REF!</definedName>
    <definedName name="__123Graph_EEFFHIC" hidden="1">'[4]FC Page 1'!#REF!</definedName>
    <definedName name="__123Graph_EGR14PBF1" hidden="1">'[5]HIS19FIN(A)'!$AG$67:$AG$67</definedName>
    <definedName name="__123Graph_ELBF" localSheetId="5" hidden="1">'[4]T3 Page 1'!#REF!</definedName>
    <definedName name="__123Graph_ELBF" localSheetId="4" hidden="1">'[4]T3 Page 1'!#REF!</definedName>
    <definedName name="__123Graph_ELBF" hidden="1">'[4]T3 Page 1'!#REF!</definedName>
    <definedName name="__123Graph_EPIC" localSheetId="5" hidden="1">'[4]T3 Page 1'!#REF!</definedName>
    <definedName name="__123Graph_EPIC" localSheetId="4" hidden="1">'[4]T3 Page 1'!#REF!</definedName>
    <definedName name="__123Graph_EPIC" hidden="1">'[4]T3 Page 1'!#REF!</definedName>
    <definedName name="__123Graph_FACT13BUD" localSheetId="5" hidden="1">'[4]FC Page 1'!#REF!</definedName>
    <definedName name="__123Graph_FACT13BUD" localSheetId="4" hidden="1">'[4]FC Page 1'!#REF!</definedName>
    <definedName name="__123Graph_FACT13BUD" hidden="1">'[4]FC Page 1'!#REF!</definedName>
    <definedName name="__123Graph_FEFF" localSheetId="5" hidden="1">'[4]T3 Page 1'!#REF!</definedName>
    <definedName name="__123Graph_FEFF" localSheetId="4" hidden="1">'[4]T3 Page 1'!#REF!</definedName>
    <definedName name="__123Graph_FEFF" hidden="1">'[4]T3 Page 1'!#REF!</definedName>
    <definedName name="__123Graph_FEFFHIC" localSheetId="4" hidden="1">'[4]FC Page 1'!#REF!</definedName>
    <definedName name="__123Graph_FEFFHIC" hidden="1">'[4]FC Page 1'!#REF!</definedName>
    <definedName name="__123Graph_FGR14PBF1" hidden="1">'[5]HIS19FIN(A)'!$AH$67:$AH$67</definedName>
    <definedName name="__123Graph_FLBF" localSheetId="5" hidden="1">'[4]T3 Page 1'!#REF!</definedName>
    <definedName name="__123Graph_FLBF" localSheetId="4" hidden="1">'[4]T3 Page 1'!#REF!</definedName>
    <definedName name="__123Graph_FLBF" hidden="1">'[4]T3 Page 1'!#REF!</definedName>
    <definedName name="__123Graph_FPIC" localSheetId="5" hidden="1">'[4]T3 Page 1'!#REF!</definedName>
    <definedName name="__123Graph_FPIC" localSheetId="4"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5" hidden="1">'[2]Forecast data'!#REF!</definedName>
    <definedName name="__123Graph_X" localSheetId="4" hidden="1">'[2]Forecast data'!#REF!</definedName>
    <definedName name="__123Graph_X" hidden="1">'[2]Forecast data'!#REF!</definedName>
    <definedName name="__123Graph_XACTHIC" localSheetId="5" hidden="1">'[4]FC Page 1'!#REF!</definedName>
    <definedName name="__123Graph_XACTHIC" localSheetId="4" hidden="1">'[4]FC Page 1'!#REF!</definedName>
    <definedName name="__123Graph_XACTHIC" hidden="1">'[4]FC Page 1'!#REF!</definedName>
    <definedName name="__123Graph_XALLTAX" localSheetId="5" hidden="1">'[2]Forecast data'!#REF!</definedName>
    <definedName name="__123Graph_XALLTAX" localSheetId="4"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5" hidden="1">'[4]T3 Page 1'!#REF!</definedName>
    <definedName name="__123Graph_XEFF" localSheetId="4" hidden="1">'[4]T3 Page 1'!#REF!</definedName>
    <definedName name="__123Graph_XEFF" hidden="1">'[4]T3 Page 1'!#REF!</definedName>
    <definedName name="__123Graph_XGR14PBF1" hidden="1">'[5]HIS19FIN(A)'!$AL$70:$AL$81</definedName>
    <definedName name="__123Graph_XHOMEVAT" localSheetId="5" hidden="1">'[2]Forecast data'!#REF!</definedName>
    <definedName name="__123Graph_XHOMEVAT" localSheetId="4" hidden="1">'[2]Forecast data'!#REF!</definedName>
    <definedName name="__123Graph_XHOMEVAT" hidden="1">'[2]Forecast data'!#REF!</definedName>
    <definedName name="__123Graph_XIMPORT" localSheetId="5" hidden="1">'[2]Forecast data'!#REF!</definedName>
    <definedName name="__123Graph_XIMPORT" localSheetId="4" hidden="1">'[2]Forecast data'!#REF!</definedName>
    <definedName name="__123Graph_XIMPORT" hidden="1">'[2]Forecast data'!#REF!</definedName>
    <definedName name="__123Graph_XLBF" localSheetId="5" hidden="1">'[4]T3 Page 1'!#REF!</definedName>
    <definedName name="__123Graph_XLBF" localSheetId="4"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5" hidden="1">'[4]T3 Page 1'!#REF!</definedName>
    <definedName name="__123Graph_XPIC" localSheetId="4" hidden="1">'[4]T3 Page 1'!#REF!</definedName>
    <definedName name="__123Graph_XPIC" hidden="1">'[4]T3 Page 1'!#REF!</definedName>
    <definedName name="__123Graph_XSTAG2ALL" localSheetId="5" hidden="1">'[2]Forecast data'!#REF!</definedName>
    <definedName name="__123Graph_XSTAG2ALL" localSheetId="4" hidden="1">'[2]Forecast data'!#REF!</definedName>
    <definedName name="__123Graph_XSTAG2ALL" hidden="1">'[2]Forecast data'!#REF!</definedName>
    <definedName name="__123Graph_XSTAG2EC" localSheetId="5" hidden="1">'[2]Forecast data'!#REF!</definedName>
    <definedName name="__123Graph_XSTAG2EC" localSheetId="4" hidden="1">'[2]Forecast data'!#REF!</definedName>
    <definedName name="__123Graph_XSTAG2EC" hidden="1">'[2]Forecast data'!#REF!</definedName>
    <definedName name="__123Graph_XTOBREV" localSheetId="5" hidden="1">'[2]Forecast data'!#REF!</definedName>
    <definedName name="__123Graph_XTOBREV" localSheetId="4" hidden="1">'[2]Forecast data'!#REF!</definedName>
    <definedName name="__123Graph_XTOBREV" hidden="1">'[2]Forecast data'!#REF!</definedName>
    <definedName name="__123Graph_XTOTAL" localSheetId="4" hidden="1">'[2]Forecast data'!#REF!</definedName>
    <definedName name="__123Graph_XTOTAL" hidden="1">'[2]Forecast data'!#REF!</definedName>
    <definedName name="_Fill" localSheetId="4" hidden="1">'[2]Forecast data'!#REF!</definedName>
    <definedName name="_Fill" hidden="1">'[2]Forecast data'!#REF!</definedName>
    <definedName name="_Regression_Out" localSheetId="5" hidden="1">#REF!</definedName>
    <definedName name="_Regression_Out" localSheetId="4" hidden="1">#REF!</definedName>
    <definedName name="_Regression_Out" hidden="1">#REF!</definedName>
    <definedName name="_Regression_X" localSheetId="5" hidden="1">#REF!</definedName>
    <definedName name="_Regression_X" localSheetId="4" hidden="1">#REF!</definedName>
    <definedName name="_Regression_X" hidden="1">#REF!</definedName>
    <definedName name="_Regression_Y" localSheetId="5" hidden="1">#REF!</definedName>
    <definedName name="_Regression_Y" localSheetId="4"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'[6]4.6 ten year bonds'!$A$4</definedName>
    <definedName name="BLPH2" hidden="1">'[6]4.6 ten year bonds'!$D$4</definedName>
    <definedName name="BLPH3" hidden="1">'[6]4.6 ten year bonds'!$G$4</definedName>
    <definedName name="BLPH4" hidden="1">'[6]4.6 ten year bonds'!$J$4</definedName>
    <definedName name="BLPH5" hidden="1">'[6]4.6 ten year bonds'!$M$4</definedName>
    <definedName name="DEPR">#REF!</definedName>
    <definedName name="dgsgf" localSheetId="1"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5" hidden="1">#REF!</definedName>
    <definedName name="Distribution" localSheetId="4" hidden="1">#REF!</definedName>
    <definedName name="Distribution" hidden="1">#REF!</definedName>
    <definedName name="ExtraProfiles" localSheetId="5" hidden="1">#REF!</definedName>
    <definedName name="ExtraProfiles" localSheetId="4"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4" hidden="1">'[2]Forecast data'!#REF!</definedName>
    <definedName name="fyu" hidden="1">'[2]Forecast data'!#REF!</definedName>
    <definedName name="ghj" localSheetId="1"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Migration">#REF!</definedName>
    <definedName name="Option2" localSheetId="1"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4" hidden="1">[7]Population!#REF!</definedName>
    <definedName name="Pop" hidden="1">[7]Population!#REF!</definedName>
    <definedName name="Population" localSheetId="5" hidden="1">#REF!</definedName>
    <definedName name="Population" localSheetId="4" hidden="1">#REF!</definedName>
    <definedName name="Population" hidden="1">#REF!</definedName>
    <definedName name="Profiles" localSheetId="5" hidden="1">#REF!</definedName>
    <definedName name="Profiles" localSheetId="4" hidden="1">#REF!</definedName>
    <definedName name="Profiles" hidden="1">#REF!</definedName>
    <definedName name="Projections" localSheetId="5" hidden="1">#REF!</definedName>
    <definedName name="Projections" localSheetId="4" hidden="1">#REF!</definedName>
    <definedName name="Projections" hidden="1">#REF!</definedName>
    <definedName name="PSAT_Area">#REF!</definedName>
    <definedName name="PSAT_date">#REF!</definedName>
    <definedName name="PSAT_Name">#REF!</definedName>
    <definedName name="PSF4CY">#REF!</definedName>
    <definedName name="Results" hidden="1">[8]UK99!$A$1:$A$1</definedName>
    <definedName name="sdf" localSheetId="1"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1" hidden="1">{#N/A,#N/A,FALSE,"CGBR95C"}</definedName>
    <definedName name="wrn.table1." localSheetId="3" hidden="1">{#N/A,#N/A,FALSE,"CGBR95C"}</definedName>
    <definedName name="wrn.table1." localSheetId="2" hidden="1">{#N/A,#N/A,FALSE,"CGBR95C"}</definedName>
    <definedName name="wrn.table1." localSheetId="6" hidden="1">{#N/A,#N/A,FALSE,"CGBR95C"}</definedName>
    <definedName name="wrn.table1." localSheetId="5" hidden="1">{#N/A,#N/A,FALSE,"CGBR95C"}</definedName>
    <definedName name="wrn.table1." localSheetId="4" hidden="1">{#N/A,#N/A,FALSE,"CGBR95C"}</definedName>
    <definedName name="wrn.table1." hidden="1">{#N/A,#N/A,FALSE,"CGBR95C"}</definedName>
    <definedName name="wrn.table2." localSheetId="1" hidden="1">{#N/A,#N/A,FALSE,"CGBR95C"}</definedName>
    <definedName name="wrn.table2." localSheetId="3" hidden="1">{#N/A,#N/A,FALSE,"CGBR95C"}</definedName>
    <definedName name="wrn.table2." localSheetId="2" hidden="1">{#N/A,#N/A,FALSE,"CGBR95C"}</definedName>
    <definedName name="wrn.table2." localSheetId="6" hidden="1">{#N/A,#N/A,FALSE,"CGBR95C"}</definedName>
    <definedName name="wrn.table2." localSheetId="5" hidden="1">{#N/A,#N/A,FALSE,"CGBR95C"}</definedName>
    <definedName name="wrn.table2." localSheetId="4" hidden="1">{#N/A,#N/A,FALSE,"CGBR95C"}</definedName>
    <definedName name="wrn.table2." hidden="1">{#N/A,#N/A,FALSE,"CGBR95C"}</definedName>
    <definedName name="wrn.tablea." localSheetId="1" hidden="1">{#N/A,#N/A,FALSE,"CGBR95C"}</definedName>
    <definedName name="wrn.tablea." localSheetId="3" hidden="1">{#N/A,#N/A,FALSE,"CGBR95C"}</definedName>
    <definedName name="wrn.tablea." localSheetId="2" hidden="1">{#N/A,#N/A,FALSE,"CGBR95C"}</definedName>
    <definedName name="wrn.tablea." localSheetId="6" hidden="1">{#N/A,#N/A,FALSE,"CGBR95C"}</definedName>
    <definedName name="wrn.tablea." localSheetId="5" hidden="1">{#N/A,#N/A,FALSE,"CGBR95C"}</definedName>
    <definedName name="wrn.tablea." localSheetId="4" hidden="1">{#N/A,#N/A,FALSE,"CGBR95C"}</definedName>
    <definedName name="wrn.tablea." hidden="1">{#N/A,#N/A,FALSE,"CGBR95C"}</definedName>
    <definedName name="wrn.tableb." localSheetId="1" hidden="1">{#N/A,#N/A,FALSE,"CGBR95C"}</definedName>
    <definedName name="wrn.tableb." localSheetId="3" hidden="1">{#N/A,#N/A,FALSE,"CGBR95C"}</definedName>
    <definedName name="wrn.tableb." localSheetId="2" hidden="1">{#N/A,#N/A,FALSE,"CGBR95C"}</definedName>
    <definedName name="wrn.tableb." localSheetId="6" hidden="1">{#N/A,#N/A,FALSE,"CGBR95C"}</definedName>
    <definedName name="wrn.tableb." localSheetId="5" hidden="1">{#N/A,#N/A,FALSE,"CGBR95C"}</definedName>
    <definedName name="wrn.tableb." localSheetId="4" hidden="1">{#N/A,#N/A,FALSE,"CGBR95C"}</definedName>
    <definedName name="wrn.tableb." hidden="1">{#N/A,#N/A,FALSE,"CGBR95C"}</definedName>
    <definedName name="wrn.tableq." localSheetId="1" hidden="1">{#N/A,#N/A,FALSE,"CGBR95C"}</definedName>
    <definedName name="wrn.tableq." localSheetId="3" hidden="1">{#N/A,#N/A,FALSE,"CGBR95C"}</definedName>
    <definedName name="wrn.tableq." localSheetId="2" hidden="1">{#N/A,#N/A,FALSE,"CGBR95C"}</definedName>
    <definedName name="wrn.tableq." localSheetId="6" hidden="1">{#N/A,#N/A,FALSE,"CGBR95C"}</definedName>
    <definedName name="wrn.tableq." localSheetId="5" hidden="1">{#N/A,#N/A,FALSE,"CGBR95C"}</definedName>
    <definedName name="wrn.tableq." localSheetId="4" hidden="1">{#N/A,#N/A,FALSE,"CGBR95C"}</definedName>
    <definedName name="wrn.tableq." hidden="1">{#N/A,#N/A,FALSE,"CGBR95C"}</definedName>
    <definedName name="wrn.TMCOMP." localSheetId="1"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1" l="1"/>
  <c r="E11" i="11"/>
  <c r="E10" i="11"/>
  <c r="E9" i="11"/>
  <c r="E8" i="11"/>
</calcChain>
</file>

<file path=xl/sharedStrings.xml><?xml version="1.0" encoding="utf-8"?>
<sst xmlns="http://schemas.openxmlformats.org/spreadsheetml/2006/main" count="1358" uniqueCount="340">
  <si>
    <t>Public sector net borrowing</t>
  </si>
  <si>
    <t>Cyclically-adjusted net borrowing</t>
  </si>
  <si>
    <t>Public sector net cash requirement</t>
  </si>
  <si>
    <t>Public sector current receipts</t>
  </si>
  <si>
    <t>Public sector net debt</t>
  </si>
  <si>
    <t>Public sector current expenditure</t>
  </si>
  <si>
    <t>Public sector net investment</t>
  </si>
  <si>
    <t>Public sector gross investment</t>
  </si>
  <si>
    <t>Total managed expenditure</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</si>
  <si>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</si>
  <si>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</si>
  <si>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</si>
  <si>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</si>
  <si>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</si>
  <si>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</si>
  <si>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</si>
  <si>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</si>
  <si>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</si>
  <si>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</si>
  <si>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</si>
  <si>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</si>
  <si>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</si>
  <si>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</si>
  <si>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</si>
  <si>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</si>
  <si>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</si>
  <si>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</si>
  <si>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</si>
  <si>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</si>
  <si>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</si>
  <si>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</si>
  <si>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</si>
  <si>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</si>
  <si>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</si>
  <si>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</si>
  <si>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</si>
  <si>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</si>
  <si>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</si>
  <si>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</si>
  <si>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</si>
  <si>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</si>
  <si>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</si>
  <si>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</si>
  <si>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</si>
  <si>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</si>
  <si>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</si>
  <si>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</si>
  <si>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</si>
  <si>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</si>
  <si>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</si>
  <si>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</si>
  <si>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</si>
  <si>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</si>
  <si>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</si>
  <si>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</si>
  <si>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</si>
  <si>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</si>
  <si>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</si>
  <si>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</si>
  <si>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</si>
  <si>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</si>
  <si>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</si>
  <si>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Depreciation</t>
  </si>
  <si>
    <t>a</t>
  </si>
  <si>
    <t>b</t>
  </si>
  <si>
    <t>c</t>
  </si>
  <si>
    <t>d</t>
  </si>
  <si>
    <t>e</t>
  </si>
  <si>
    <t>Deficit</t>
  </si>
  <si>
    <t>(b-a)</t>
  </si>
  <si>
    <t>Primary balance</t>
  </si>
  <si>
    <t>Receipts and expenditure</t>
  </si>
  <si>
    <t>Central government net cash requirement</t>
  </si>
  <si>
    <t>(d+e)</t>
  </si>
  <si>
    <t>Financing</t>
  </si>
  <si>
    <t>JW38</t>
  </si>
  <si>
    <t>Cyclically-adjusted primary balance</t>
  </si>
  <si>
    <t>Treaty deficit</t>
  </si>
  <si>
    <t>JW2O</t>
  </si>
  <si>
    <t>JW2Q</t>
  </si>
  <si>
    <t>(c+d+e)</t>
  </si>
  <si>
    <t>ONS code</t>
  </si>
  <si>
    <t>Derivation</t>
  </si>
  <si>
    <t>Output gap</t>
  </si>
  <si>
    <t>Nominal GDP</t>
  </si>
  <si>
    <t>Economic indicators</t>
  </si>
  <si>
    <t>Glossary</t>
  </si>
  <si>
    <t>Spending on items that are 'consumed' in the year of purchase, such as public sector salaries and transfers.</t>
  </si>
  <si>
    <t>£ billion</t>
  </si>
  <si>
    <t>NNBK</t>
  </si>
  <si>
    <t>HF6W</t>
  </si>
  <si>
    <t>GCSU</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</si>
  <si>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</si>
  <si>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</si>
  <si>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</si>
  <si>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</si>
  <si>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</si>
  <si>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</si>
  <si>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</si>
  <si>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</si>
  <si>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</si>
  <si>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</si>
  <si>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</si>
  <si>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</si>
  <si>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</si>
  <si>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</si>
  <si>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</si>
  <si>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</si>
  <si>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</si>
  <si>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</si>
  <si>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</si>
  <si>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BKTL</t>
  </si>
  <si>
    <t>Fiscal targets</t>
  </si>
  <si>
    <t xml:space="preserve">The sum of public sector current expenditure, public sector net investment and public sector depreciation. </t>
  </si>
  <si>
    <t>The difference between public sector current expenditure and receipts each year. In other words this is public sector net borrowing excluding borrowing to finance investment.</t>
  </si>
  <si>
    <t>Nominal GDP (£ billion)</t>
  </si>
  <si>
    <t>-</t>
  </si>
  <si>
    <t>Notes:</t>
  </si>
  <si>
    <t>Source</t>
  </si>
  <si>
    <t>YEQG</t>
  </si>
  <si>
    <t>1948</t>
  </si>
  <si>
    <t>1949</t>
  </si>
  <si>
    <t>1950</t>
  </si>
  <si>
    <t>1951</t>
  </si>
  <si>
    <t>1952</t>
  </si>
  <si>
    <t>1953</t>
  </si>
  <si>
    <t>1954</t>
  </si>
  <si>
    <t xml:space="preserve">Notes: </t>
  </si>
  <si>
    <t>Revenue relating to activities in the current year, comprising mainly direct and indirect taxes, but also including social security contributions, interest, dividends, capital taxes and profits from trading activities.</t>
  </si>
  <si>
    <t>Definition</t>
  </si>
  <si>
    <t>Series</t>
  </si>
  <si>
    <t>ONS Code</t>
  </si>
  <si>
    <t>Gross spending on investment including depreciation.</t>
  </si>
  <si>
    <t>Gross spending on investment less depreciation.</t>
  </si>
  <si>
    <t>GDP deflator</t>
  </si>
  <si>
    <t>All of the cyclically-adjusted measures are adjusted for the effect of the position in the economic cycle. They therefore represent the 'structural' element of each aggregate, or in other words, the value we would see if the output gap was zero.</t>
  </si>
  <si>
    <t>n/a</t>
  </si>
  <si>
    <t>A measure of the amount of cash which is needed to make up the difference betweeen spending and revenues. This is different from net borrowing as it also includes financial transactions, which will affect the cash position but are not included in net borrowing. Public sector net debt is driven by changes in the public sector net cash requirement.</t>
  </si>
  <si>
    <t>A stock measure of the public sector's net liability position i.e. its liabilities minus its liquid assets. It is broadly the stock equivalent of public sector net borrowing, but measured on a cash rather than an accrued basis. It is also the fiscal measure used for the Government's supplementary fiscal target. PSND is the key measure of the country's overall debt.</t>
  </si>
  <si>
    <t>Public sector net investment (PSNI)</t>
  </si>
  <si>
    <t>Public sector gross investment (PSGI)</t>
  </si>
  <si>
    <t>Public sector current expenditure (PSCE)</t>
  </si>
  <si>
    <t>Public sector net borrowing (PSNB)</t>
  </si>
  <si>
    <t>Treaty debt</t>
  </si>
  <si>
    <t>A measure of whole economy inflation.</t>
  </si>
  <si>
    <t>YBGB</t>
  </si>
  <si>
    <t>The output gap is the difference between the current level of output in the economy and the potential level that could be supplied without putting upward or downward pressure on inflation. It is a key indicator of the position of the economy in the economic cycle.</t>
  </si>
  <si>
    <t>Gross domestic product at current market prices.</t>
  </si>
  <si>
    <t>Cyclically-adjusted measures</t>
  </si>
  <si>
    <t>Government net borrowing excluding net interest payments.</t>
  </si>
  <si>
    <t>The difference between total public sector receipts and expenditure on an accrued basis each year. As the widest measure of borrowing it is a key indicator of the fiscal position. PSNB is the headline measure of 'the deficit'.</t>
  </si>
  <si>
    <t>A decrease in the capital value of assets. It is a component of the current budget</t>
  </si>
  <si>
    <t>RUUW</t>
  </si>
  <si>
    <t>Supplementary data to the Public Sector Finances Statistical Bulletin (National Statistics)</t>
  </si>
  <si>
    <t>Derived from PSNI and depreciation data in the Supplementary data to the Public Sector Finances Statistical Bulletin (National Statistics)</t>
  </si>
  <si>
    <t>Derived from  PSNB and net interest and dividend receipts data in the Supplementary data to the Public Sector Finances Statistical Bulletin (National Statistics)</t>
  </si>
  <si>
    <t>Public Sector Finances Statistical Bulletin (National Statistics)</t>
  </si>
  <si>
    <t>Government Deficit and Debt Under the Maastricht Treaty (National Statistics)</t>
  </si>
  <si>
    <t>The central government element of the public sector net cash requirement. The central government cash requirement is used as the basis for the Government's financing remit.</t>
  </si>
  <si>
    <t xml:space="preserve">General government net borrowing (which includes central government and local authority borrowing, but excludes borrowing by public corporations). Treaty deficit includes interest payments or receipts received as part of financial instruments known as swaps. </t>
  </si>
  <si>
    <t>General government gross debt i.e. all the financial liabilities of central and local government. Does not subtract off the government's liquid assets as is the case for PSND.</t>
  </si>
  <si>
    <t>-JW2Z</t>
  </si>
  <si>
    <t>-JW2S</t>
  </si>
  <si>
    <t>Output gap (per cent of GDP)</t>
  </si>
  <si>
    <t>KX5Q</t>
  </si>
  <si>
    <t>AIIH</t>
  </si>
  <si>
    <t>2018-19</t>
  </si>
  <si>
    <t>A full list of sources is available in the glossary.</t>
  </si>
  <si>
    <t>Current budget deficit</t>
  </si>
  <si>
    <t>Cyclically-adjusted current budget deficit</t>
  </si>
  <si>
    <t>(c+e-a)</t>
  </si>
  <si>
    <t>Current Budget Deficit</t>
  </si>
  <si>
    <t xml:space="preserve">JW38 </t>
  </si>
  <si>
    <t xml:space="preserve"> Quarterly National Accounts Statistical Bulletins (National Statistics)</t>
  </si>
  <si>
    <t>-JW2T</t>
  </si>
  <si>
    <t>-J5II</t>
  </si>
  <si>
    <t>-NNBK</t>
  </si>
  <si>
    <t>2019-20</t>
  </si>
  <si>
    <t>Central government debt interest, net of APF</t>
  </si>
  <si>
    <t>NMFX+MU74</t>
  </si>
  <si>
    <t>National account taxes</t>
  </si>
  <si>
    <t>2020-21</t>
  </si>
  <si>
    <t>BKPX</t>
  </si>
  <si>
    <t>Per cent of GDP</t>
  </si>
  <si>
    <t>Years</t>
  </si>
  <si>
    <t>Total receipts
(PSCR)</t>
  </si>
  <si>
    <t>Total spending
(TME)</t>
  </si>
  <si>
    <t>Public sector net borrowing
(PSNB)</t>
  </si>
  <si>
    <t>Public sector net debt
(PSND)</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</si>
  <si>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</si>
  <si>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</si>
  <si>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</si>
  <si>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</si>
  <si>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</si>
  <si>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</si>
  <si>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</si>
  <si>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</si>
  <si>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</si>
  <si>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</si>
  <si>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</si>
  <si>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</si>
  <si>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</si>
  <si>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</si>
  <si>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</si>
  <si>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</si>
  <si>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</si>
  <si>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</si>
  <si>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</si>
  <si>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</si>
  <si>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</si>
  <si>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</si>
  <si>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</si>
  <si>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</si>
  <si>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</si>
  <si>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</si>
  <si>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 xml:space="preserve">Source: ONS and Bank of England Calculations. The historical GDP and debt data are taken from the Bank of England’s “The UK recession in context – what do three centuries of data tell us?” article from the Quarterly Bulletin Q4 2010. </t>
  </si>
  <si>
    <t xml:space="preserve"> </t>
  </si>
  <si>
    <t>Nominal GDP, centred end-March (£ billion)</t>
  </si>
  <si>
    <t>Petroleum revenue tax</t>
  </si>
  <si>
    <t>Bank levy</t>
  </si>
  <si>
    <t>MS62</t>
  </si>
  <si>
    <t>Council tax</t>
  </si>
  <si>
    <t>Alcohol duties</t>
  </si>
  <si>
    <t>Tobacco duties</t>
  </si>
  <si>
    <t>Fuel duties</t>
  </si>
  <si>
    <t>MM9F</t>
  </si>
  <si>
    <t>MF6V</t>
  </si>
  <si>
    <t>GTAO</t>
  </si>
  <si>
    <t>CUDG</t>
  </si>
  <si>
    <t>BKST</t>
  </si>
  <si>
    <t>MS6W</t>
  </si>
  <si>
    <t>LISB</t>
  </si>
  <si>
    <t>Other income tax</t>
  </si>
  <si>
    <t>MF6X</t>
  </si>
  <si>
    <t>ACCJ</t>
  </si>
  <si>
    <t>KIH3</t>
  </si>
  <si>
    <t>Licence fee receipts</t>
  </si>
  <si>
    <t>DH7A</t>
  </si>
  <si>
    <t>NMHM</t>
  </si>
  <si>
    <t>2021-22</t>
  </si>
  <si>
    <t>VAT refunds</t>
  </si>
  <si>
    <t>AHGO</t>
  </si>
  <si>
    <t>Stamp duty land tax (includes Scottish LBTT and ATED)</t>
  </si>
  <si>
    <t>Stamp taxes on shares</t>
  </si>
  <si>
    <t>EKED + CDDZ</t>
  </si>
  <si>
    <t>Air passenger duty</t>
  </si>
  <si>
    <t>CWAA</t>
  </si>
  <si>
    <t>Insurance premium tax</t>
  </si>
  <si>
    <t>CWAD</t>
  </si>
  <si>
    <t>Climate change levy and carbon price floor</t>
  </si>
  <si>
    <t>LSNT</t>
  </si>
  <si>
    <t>AHGP</t>
  </si>
  <si>
    <t>M98G</t>
  </si>
  <si>
    <t>Diverted profits tax</t>
  </si>
  <si>
    <t>N43V</t>
  </si>
  <si>
    <t>Pay as your earn (PAYE) income tax</t>
  </si>
  <si>
    <t>Self assessed (SA) income tax</t>
  </si>
  <si>
    <t>Onshore corporation tax (includes Bank Surcharge)</t>
  </si>
  <si>
    <t>Offshore corporation tax</t>
  </si>
  <si>
    <t>Inheritance tax</t>
  </si>
  <si>
    <t>ACCH</t>
  </si>
  <si>
    <t>residual</t>
  </si>
  <si>
    <t>National insurance contributions (NICs)</t>
  </si>
  <si>
    <t>Public sector interest and dividend receipts</t>
  </si>
  <si>
    <t>Public sector gross operating surplus (GOS)</t>
  </si>
  <si>
    <t>Other public sector taxes and receipts</t>
  </si>
  <si>
    <t>National accounts taxes</t>
  </si>
  <si>
    <t>JW2K</t>
  </si>
  <si>
    <t>VAT (net of VAT refunds)</t>
  </si>
  <si>
    <t>Capital gains tax</t>
  </si>
  <si>
    <t>CPSC</t>
  </si>
  <si>
    <t>CPSB</t>
  </si>
  <si>
    <t>JW2L+JW2M</t>
  </si>
  <si>
    <t>Forecast</t>
  </si>
  <si>
    <t>2022-23</t>
  </si>
  <si>
    <t>CTRU</t>
  </si>
  <si>
    <t>2023-24</t>
  </si>
  <si>
    <t>CPPH</t>
  </si>
  <si>
    <t>2024-25</t>
  </si>
  <si>
    <t>Numerator (£ PSCR, £ TME, £ PSNB, £ PSND)</t>
  </si>
  <si>
    <t>Denominator (Nominal GDP Financial year/Centred End-March)</t>
  </si>
  <si>
    <t>1900-01</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</si>
  <si>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</si>
  <si>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</si>
  <si>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</si>
  <si>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</si>
  <si>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</si>
  <si>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</si>
  <si>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</si>
  <si>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</si>
  <si>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</si>
  <si>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</si>
  <si>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</si>
  <si>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</si>
  <si>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</si>
  <si>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</si>
  <si>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</si>
  <si>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</si>
  <si>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</si>
  <si>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</si>
  <si>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</si>
  <si>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1900-01 to 1945-46 (1973-74 for PSND): Updated 19 June 2020 to reflect Bank of England's A millennium of macroeconomic data Version 3.1 dataset.</t>
  </si>
  <si>
    <t>1900-01 to 1947-48: Updated 19 June 2020 to reflect Bank of England's A millennium of macroeconomic data Version 3.1 dataset.</t>
  </si>
  <si>
    <t>Key public finances data since 1900</t>
  </si>
  <si>
    <t>2025-26</t>
  </si>
  <si>
    <t>(J5II+JW2P-JW2L+JW2M)</t>
  </si>
  <si>
    <t>Other Debt and Deficit measures</t>
  </si>
  <si>
    <t>Public sector net debt ex BoE</t>
  </si>
  <si>
    <t>Public Sector Net Debt ex BoE</t>
  </si>
  <si>
    <t>Cyclically adjusted aggregates are OBR estimates based on internal calculations of the size of the output gap. For more information see Working paper No. 3: Cyclically-adjusting the public finances (https://obr.uk/download/working-paper-no-3-cyclically-adjusting-the-public-finances/)</t>
  </si>
  <si>
    <t>Cyclically adjusted aggregates are OBR calculations based on estimates of the size of the output gap. For more information see Working paper No. 3: Cyclically-adjusting the public finances (https://obr.uk/download/working-paper-no-3-cyclically-adjusting-the-public-finances/)</t>
  </si>
  <si>
    <t>2026-27</t>
  </si>
  <si>
    <t>Emissions trading scheme</t>
  </si>
  <si>
    <t>General government net borrowing</t>
  </si>
  <si>
    <t>Cyclically-adjusted general government net borrowing</t>
  </si>
  <si>
    <t>General Government Gross Debt</t>
  </si>
  <si>
    <r>
      <t xml:space="preserve">Please note the data below are only usually updated at each fiscal event. Therefore they may not reflect the latest available data from the Office for National Statistics (ONS) or Bank of England. Please refer to the ONS website or Bank of England </t>
    </r>
    <r>
      <rPr>
        <i/>
        <sz val="10"/>
        <color indexed="8"/>
        <rFont val="Calibri"/>
        <family val="2"/>
      </rPr>
      <t>A millennium of macroeconomic data</t>
    </r>
    <r>
      <rPr>
        <sz val="10"/>
        <color indexed="8"/>
        <rFont val="Calibri"/>
        <family val="2"/>
      </rPr>
      <t xml:space="preserve"> for the latest data. More detail on data sources in the footnotes below.</t>
    </r>
  </si>
  <si>
    <t>1946-47 (1974-75 for PSND) to 2020-21: Updated 24 May 2022 to reflect the latest available ONS data.</t>
  </si>
  <si>
    <t>GDP Deflator (2021-22=100)</t>
  </si>
  <si>
    <t xml:space="preserve"> £ billion (2021-22 prices)</t>
  </si>
  <si>
    <t xml:space="preserve">Forecast years (in blue) from 2022-23 are consistent with the OBR Economic and fiscal outlook forecast published March 2022. </t>
  </si>
  <si>
    <r>
      <t xml:space="preserve">2022-23 onwards: Updated 23 March 2022 to reflect our March 2022 </t>
    </r>
    <r>
      <rPr>
        <i/>
        <sz val="8"/>
        <rFont val="Calibri"/>
        <family val="2"/>
      </rPr>
      <t>Economic and fiscal outlook</t>
    </r>
    <r>
      <rPr>
        <sz val="8"/>
        <rFont val="Calibri"/>
        <family val="2"/>
      </rPr>
      <t>.</t>
    </r>
  </si>
  <si>
    <t xml:space="preserve">Outturn fiscal data consistent with the ONS/HM Treasury Public Sector Finances Statistical Bulletin released on 19 August 2022. </t>
  </si>
  <si>
    <t>Outturn fiscal data consistent with the ONS/HM Treasury Public Sector Finances Statistical Bulletin released on 19 August 2022.</t>
  </si>
  <si>
    <r>
      <t xml:space="preserve">Forecast as of March 2022 Economic and fiscal outlook, latest outturns as of 19 August 2022 from ONS/HM Treasury Public Sector Finances Statistical Bulletin and Bank of England </t>
    </r>
    <r>
      <rPr>
        <i/>
        <sz val="12"/>
        <rFont val="Calibri"/>
        <family val="2"/>
      </rPr>
      <t xml:space="preserve">A millennium of macroeconomic data </t>
    </r>
    <r>
      <rPr>
        <sz val="12"/>
        <rFont val="Calibri"/>
        <family val="2"/>
      </rPr>
      <t>Version 3.1.</t>
    </r>
  </si>
  <si>
    <t>1948-49 to 2020-21: Updated 19 August 2022 to reflect the latest available ONS data.</t>
  </si>
  <si>
    <r>
      <t xml:space="preserve">Forecast years from 2022-23 (from 2021-22 for economic indicators) are consistent with the OBR </t>
    </r>
    <r>
      <rPr>
        <i/>
        <sz val="10"/>
        <color indexed="8"/>
        <rFont val="Calibri"/>
        <family val="2"/>
      </rPr>
      <t>Economic and fiscal outlook</t>
    </r>
    <r>
      <rPr>
        <sz val="10"/>
        <color indexed="8"/>
        <rFont val="Calibri"/>
        <family val="2"/>
      </rPr>
      <t xml:space="preserve"> forecast published March 2022.</t>
    </r>
  </si>
  <si>
    <r>
      <t>Per cent of GDP</t>
    </r>
    <r>
      <rPr>
        <vertAlign val="superscript"/>
        <sz val="14"/>
        <rFont val="Calibri"/>
        <family val="2"/>
      </rPr>
      <t>1</t>
    </r>
  </si>
  <si>
    <r>
      <t>Public sector net debt</t>
    </r>
    <r>
      <rPr>
        <vertAlign val="superscript"/>
        <sz val="10"/>
        <rFont val="Calibri"/>
        <family val="2"/>
      </rPr>
      <t>2</t>
    </r>
  </si>
  <si>
    <r>
      <t xml:space="preserve">1 </t>
    </r>
    <r>
      <rPr>
        <sz val="10"/>
        <rFont val="Calibri"/>
        <family val="2"/>
      </rPr>
      <t>Outturn data presented as a per cent of GDP is consistent with the latest available ONS GDP data (Quarterly National Accounts published 30 June 2022).  Calendar year GDP used for 1948-1954.</t>
    </r>
  </si>
  <si>
    <r>
      <t xml:space="preserve">2 </t>
    </r>
    <r>
      <rPr>
        <sz val="10"/>
        <rFont val="Calibri"/>
        <family val="2"/>
      </rPr>
      <t>Debt at end March; GDP centred on end-March.</t>
    </r>
  </si>
  <si>
    <r>
      <t xml:space="preserve">Forecast years from 2022-23 are consistent with the OBR </t>
    </r>
    <r>
      <rPr>
        <i/>
        <sz val="10"/>
        <color indexed="8"/>
        <rFont val="Calibri"/>
        <family val="2"/>
      </rPr>
      <t>Economic and fiscal outlook</t>
    </r>
    <r>
      <rPr>
        <sz val="10"/>
        <color indexed="8"/>
        <rFont val="Calibri"/>
        <family val="2"/>
      </rPr>
      <t xml:space="preserve"> forecast published March 2022.</t>
    </r>
  </si>
  <si>
    <r>
      <t>Vehicle excise duties</t>
    </r>
    <r>
      <rPr>
        <vertAlign val="superscript"/>
        <sz val="10"/>
        <rFont val="Calibri"/>
        <family val="2"/>
      </rPr>
      <t>1</t>
    </r>
  </si>
  <si>
    <r>
      <t>Environmental levies (Renewables Obligation and Carbon Reduction Commitment)</t>
    </r>
    <r>
      <rPr>
        <vertAlign val="superscript"/>
        <sz val="10"/>
        <rFont val="Calibri"/>
        <family val="2"/>
      </rPr>
      <t>2</t>
    </r>
  </si>
  <si>
    <r>
      <t xml:space="preserve">Forecast years from 2022-23 are consistent with the OBR </t>
    </r>
    <r>
      <rPr>
        <i/>
        <sz val="10"/>
        <rFont val="Calibri"/>
        <family val="2"/>
      </rPr>
      <t xml:space="preserve">Economic and fiscal outlook </t>
    </r>
    <r>
      <rPr>
        <sz val="10"/>
        <rFont val="Calibri"/>
        <family val="2"/>
      </rPr>
      <t>forecast published March 2022.</t>
    </r>
  </si>
  <si>
    <r>
      <rPr>
        <vertAlign val="superscript"/>
        <sz val="10"/>
        <rFont val="Calibri"/>
        <family val="2"/>
      </rPr>
      <t>1</t>
    </r>
    <r>
      <rPr>
        <sz val="10"/>
        <rFont val="Calibri"/>
        <family val="2"/>
      </rPr>
      <t xml:space="preserve"> Includes road lorry user charge.</t>
    </r>
    <r>
      <rPr>
        <vertAlign val="superscript"/>
        <sz val="10"/>
        <rFont val="Calibri"/>
        <family val="2"/>
      </rPr>
      <t xml:space="preserve"> 2</t>
    </r>
    <r>
      <rPr>
        <sz val="10"/>
        <rFont val="Calibri"/>
        <family val="2"/>
      </rPr>
      <t xml:space="preserve"> Also includes capacity markets.</t>
    </r>
  </si>
  <si>
    <r>
      <t>OBR economic estimates</t>
    </r>
    <r>
      <rPr>
        <vertAlign val="superscript"/>
        <sz val="11"/>
        <color indexed="8"/>
        <rFont val="Calibri"/>
        <family val="2"/>
      </rPr>
      <t>1</t>
    </r>
    <r>
      <rPr>
        <sz val="11"/>
        <color indexed="8"/>
        <rFont val="Calibri"/>
        <family val="2"/>
      </rPr>
      <t xml:space="preserve"> based on our own output gap calculations. </t>
    </r>
  </si>
  <si>
    <r>
      <t>OBR economic estimates.</t>
    </r>
    <r>
      <rPr>
        <vertAlign val="superscript"/>
        <sz val="11"/>
        <color indexed="8"/>
        <rFont val="Calibri"/>
        <family val="2"/>
      </rPr>
      <t xml:space="preserve">1 </t>
    </r>
  </si>
  <si>
    <r>
      <t xml:space="preserve">ONS Second Estimate of GDP and Quarterly National Accounts Statistical Bulletins (National Statistics). Forecast consistent with the </t>
    </r>
    <r>
      <rPr>
        <i/>
        <sz val="11"/>
        <color indexed="8"/>
        <rFont val="Calibri"/>
        <family val="2"/>
      </rPr>
      <t>Economic and fiscal outlook</t>
    </r>
    <r>
      <rPr>
        <sz val="11"/>
        <color indexed="8"/>
        <rFont val="Calibri"/>
        <family val="2"/>
      </rPr>
      <t>.</t>
    </r>
  </si>
  <si>
    <r>
      <t xml:space="preserve">1 </t>
    </r>
    <r>
      <rPr>
        <sz val="11"/>
        <color indexed="8"/>
        <rFont val="Calibri"/>
        <family val="2"/>
      </rPr>
      <t xml:space="preserve">Economic estimates are constructed using assumptions or judgements, where these assumptions or judgements have a material effect on the resulting estimates. These estimates are therefore outside the domain of official statistics.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</si>
</sst>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7" formatCode="#,##0.0_-;\(#,##0.0\);_-* &quot;-&quot;??_-"/>
    <numFmt numFmtId="178" formatCode="_-[$€-2]* #,##0.00_-;\-[$€-2]* #,##0.00_-;_-[$€-2]* &quot;-&quot;??_-"/>
    <numFmt numFmtId="179" formatCode="0.0%"/>
    <numFmt numFmtId="180" formatCode="_(&quot;$&quot;* #,##0_);_(&quot;$&quot;* \(#,##0\);_(&quot;$&quot;* &quot;-&quot;_);_(@_)"/>
    <numFmt numFmtId="181" formatCode="_(&quot;$&quot;* #,##0.00_);_(&quot;$&quot;* \(#,##0.00\);_(&quot;$&quot;* &quot;-&quot;??_);_(@_)"/>
    <numFmt numFmtId="182" formatCode="_(* #,##0.00_);_(* \(#,##0.00\);_(* &quot;-&quot;??_);_(@_)"/>
    <numFmt numFmtId="183" formatCode="#,##0_);\(#,##0\);&quot;-&quot;_)"/>
    <numFmt numFmtId="184" formatCode="&quot;$&quot;#,##0_);\(&quot;$&quot;#,##0\)"/>
    <numFmt numFmtId="185" formatCode="#,##0;\(#,##0\)"/>
    <numFmt numFmtId="186" formatCode="#,##0_%_);\(#,##0\)_%;**;@_%_)"/>
    <numFmt numFmtId="187" formatCode="#,##0_%_);\(#,##0\)_%;#,##0_%_);@_%_)"/>
    <numFmt numFmtId="188" formatCode="#,##0.00_%_);\(#,##0.00\)_%;**;@_%_)"/>
    <numFmt numFmtId="189" formatCode="#,##0.00_%_);\(#,##0.00\)_%;#,##0.00_%_);@_%_)"/>
    <numFmt numFmtId="190" formatCode="#,##0.000_%_);\(#,##0.000\)_%;**;@_%_)"/>
    <numFmt numFmtId="191" formatCode="#,##0.0_%_);\(#,##0.0\)_%;**;@_%_)"/>
    <numFmt numFmtId="192" formatCode="[$¥-411]#,##0"/>
    <numFmt numFmtId="193" formatCode="&quot;$&quot;#,##0.00_%_);\(&quot;$&quot;#,##0.00\)_%;**;@_%_)"/>
    <numFmt numFmtId="194" formatCode="&quot;$&quot;#,##0.000_%_);\(&quot;$&quot;#,##0.000\)_%;**;@_%_)"/>
    <numFmt numFmtId="195" formatCode="&quot;$&quot;#,##0.0_%_);\(&quot;$&quot;#,##0.0\)_%;**;@_%_)"/>
    <numFmt numFmtId="196" formatCode="#,##0_);\(#,##0.0\)"/>
    <numFmt numFmtId="197" formatCode="m/d/yy_%_);;**"/>
    <numFmt numFmtId="198" formatCode="m/d/yy_%_)"/>
    <numFmt numFmtId="199" formatCode="_([$€]* #,##0.00_);_([$€]* \(#,##0.00\);_([$€]* &quot;-&quot;??_);_(@_)"/>
    <numFmt numFmtId="200" formatCode="0.0;\(0.0\)"/>
    <numFmt numFmtId="201" formatCode="0.0;;&quot;TBD&quot;"/>
    <numFmt numFmtId="202" formatCode="#,##0.0_x_)_);&quot;NM&quot;_x_)_);#,##0.0_x_)_);@_x_)_)"/>
    <numFmt numFmtId="203" formatCode="0.0%_);\(0.0%\);**;@_%_)"/>
    <numFmt numFmtId="204" formatCode="#,##0.0_);\(#,##0.0\)"/>
    <numFmt numFmtId="205" formatCode="&quot;$&quot;#,##0.0_);\(&quot;$&quot;#,##0.00\)"/>
    <numFmt numFmtId="211" formatCode="0.000000"/>
  </numFmts>
  <fonts count="222">
    <font>
      <sz val="11"/>
      <color indexed="8"/>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indexed="8"/>
      <name val="Calibri"/>
      <family val="2"/>
    </font>
    <font>
      <sz val="10"/>
      <name val="Arial"/>
      <family val="2"/>
    </font>
    <font>
      <sz val="10"/>
      <name val="Arial"/>
      <family val="2"/>
    </font>
    <font>
      <sz val="10"/>
      <color indexed="8"/>
      <name val="Arial"/>
      <family val="2"/>
    </font>
    <font>
      <sz val="10"/>
      <name val="Helv"/>
      <charset val="204"/>
    </font>
    <font>
      <b/>
      <sz val="10"/>
      <color indexed="18"/>
      <name val="Arial"/>
      <family val="2"/>
    </font>
    <font>
      <sz val="11"/>
      <color indexed="9"/>
      <name val="Calibri"/>
      <family val="2"/>
    </font>
    <font>
      <sz val="8"/>
      <color indexed="12"/>
      <name val="Palatino"/>
      <family val="1"/>
    </font>
    <font>
      <sz val="11"/>
      <color indexed="20"/>
      <name val="Calibri"/>
      <family val="2"/>
    </font>
    <font>
      <sz val="8"/>
      <color indexed="18"/>
      <name val="Helv"/>
    </font>
    <font>
      <b/>
      <sz val="10"/>
      <name val="MS Sans Serif"/>
      <family val="2"/>
    </font>
    <font>
      <b/>
      <sz val="8"/>
      <color indexed="24"/>
      <name val="Arial"/>
      <family val="2"/>
    </font>
    <font>
      <sz val="9"/>
      <name val="Arial"/>
      <family val="2"/>
    </font>
    <font>
      <sz val="8"/>
      <name val="Arial"/>
      <family val="2"/>
    </font>
    <font>
      <b/>
      <sz val="9"/>
      <color indexed="24"/>
      <name val="Arial"/>
      <family val="2"/>
    </font>
    <font>
      <b/>
      <sz val="11"/>
      <color indexed="24"/>
      <name val="Arial"/>
      <family val="2"/>
    </font>
    <font>
      <b/>
      <sz val="11"/>
      <color indexed="52"/>
      <name val="Calibri"/>
      <family val="2"/>
    </font>
    <font>
      <b/>
      <sz val="11"/>
      <color indexed="9"/>
      <name val="Calibri"/>
      <family val="2"/>
    </font>
    <font>
      <sz val="9"/>
      <name val="Arial"/>
      <family val="2"/>
    </font>
    <font>
      <b/>
      <sz val="10"/>
      <color indexed="8"/>
      <name val="Arial"/>
      <family val="2"/>
    </font>
    <font>
      <sz val="11"/>
      <name val="Tms Rmn"/>
    </font>
    <font>
      <sz val="8"/>
      <name val="Palatino"/>
      <family val="1"/>
    </font>
    <font>
      <sz val="10"/>
      <color indexed="24"/>
      <name val="Arial"/>
      <family val="2"/>
    </font>
    <font>
      <sz val="10"/>
      <name val="BERNHARD"/>
    </font>
    <font>
      <sz val="10"/>
      <name val="Helv"/>
    </font>
    <font>
      <b/>
      <sz val="10"/>
      <name val="Arial"/>
      <family val="2"/>
    </font>
    <font>
      <sz val="8"/>
      <color indexed="16"/>
      <name val="Palatino"/>
      <family val="1"/>
    </font>
    <font>
      <b/>
      <sz val="11"/>
      <color indexed="55"/>
      <name val="Arial"/>
      <family val="2"/>
    </font>
    <font>
      <i/>
      <sz val="11"/>
      <color indexed="23"/>
      <name val="Calibri"/>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8"/>
      <name val="Arial"/>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sz val="10"/>
      <name val="Helvetica-Black"/>
    </font>
    <font>
      <b/>
      <sz val="13"/>
      <color indexed="56"/>
      <name val="Calibri"/>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0"/>
      <color indexed="8"/>
      <name val="Arial"/>
      <family val="2"/>
    </font>
    <font>
      <sz val="10"/>
      <name val="MS Sans Serif"/>
      <family val="2"/>
    </font>
    <font>
      <sz val="11"/>
      <color indexed="60"/>
      <name val="Calibri"/>
      <family val="2"/>
    </font>
    <font>
      <sz val="7"/>
      <name val="Small Fonts"/>
      <family val="2"/>
    </font>
    <font>
      <sz val="12"/>
      <name val="Helv"/>
    </font>
    <font>
      <b/>
      <i/>
      <sz val="16"/>
      <name val="Helv"/>
    </font>
    <font>
      <sz val="10"/>
      <color indexed="8"/>
      <name val="Arial"/>
      <family val="2"/>
    </font>
    <font>
      <sz val="8"/>
      <name val="Tahom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9"/>
      <name val="Palatino"/>
      <family val="1"/>
    </font>
    <font>
      <sz val="9"/>
      <color indexed="21"/>
      <name val="Helvetica-Black"/>
    </font>
    <font>
      <b/>
      <sz val="10"/>
      <name val="Palatino"/>
      <family val="1"/>
    </font>
    <font>
      <b/>
      <sz val="8"/>
      <name val="Arial"/>
      <family val="2"/>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1"/>
      <color indexed="8"/>
      <name val="Calibri"/>
      <family val="2"/>
    </font>
    <font>
      <b/>
      <sz val="8"/>
      <name val="Palatino"/>
      <family val="1"/>
    </font>
    <font>
      <sz val="11"/>
      <color indexed="10"/>
      <name val="Calibri"/>
      <family val="2"/>
    </font>
    <font>
      <sz val="8"/>
      <name val="Calibri"/>
      <family val="2"/>
    </font>
    <font>
      <sz val="12"/>
      <color indexed="8"/>
      <name val="Futura Bk BT"/>
      <family val="2"/>
    </font>
    <font>
      <sz val="10"/>
      <name val="Futura Bk BT"/>
      <family val="2"/>
    </font>
    <font>
      <sz val="10"/>
      <color indexed="8"/>
      <name val="Futura Bk BT"/>
      <family val="2"/>
    </font>
    <font>
      <sz val="11"/>
      <color indexed="8"/>
      <name val="Futura Bk BT"/>
      <family val="2"/>
    </font>
    <font>
      <sz val="10"/>
      <color indexed="45"/>
      <name val="Futura Bk BT"/>
      <family val="2"/>
    </font>
    <font>
      <sz val="12"/>
      <name val="Futura Bk BT"/>
      <family val="2"/>
    </font>
    <font>
      <sz val="10"/>
      <color indexed="14"/>
      <name val="Futura Bk BT"/>
      <family val="2"/>
    </font>
    <font>
      <sz val="10"/>
      <color indexed="46"/>
      <name val="Futura Bk BT"/>
      <family val="2"/>
    </font>
    <font>
      <sz val="8"/>
      <name val="Futura Bk BT"/>
      <family val="2"/>
    </font>
    <font>
      <sz val="14"/>
      <name val="Futura Bk BT"/>
      <family val="2"/>
    </font>
    <font>
      <sz val="11"/>
      <color rgb="FFFF0000"/>
      <name val="Calibri"/>
      <family val="2"/>
    </font>
    <font>
      <sz val="11"/>
      <color theme="8"/>
      <name val="Calibri"/>
      <family val="2"/>
    </font>
    <font>
      <u/>
      <sz val="11"/>
      <color theme="10"/>
      <name val="Calibri"/>
      <family val="2"/>
    </font>
    <font>
      <sz val="8"/>
      <color indexed="8"/>
      <name val="Calibri"/>
      <family val="2"/>
    </font>
    <font>
      <sz val="10"/>
      <name val="Arial"/>
      <family val="2"/>
    </font>
    <font>
      <sz val="10"/>
      <name val="Arial"/>
      <family val="2"/>
    </font>
    <font>
      <sz val="10"/>
      <name val="Arial"/>
      <family val="2"/>
    </font>
    <font>
      <sz val="10"/>
      <name val="Arial"/>
      <family val="2"/>
    </font>
    <font>
      <u/>
      <sz val="10"/>
      <color theme="10"/>
      <name val="Arial"/>
      <family val="2"/>
    </font>
    <font>
      <sz val="10"/>
      <name val="Arial"/>
      <family val="2"/>
    </font>
    <font>
      <sz val="10"/>
      <name val="Arial"/>
      <family val="2"/>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b/>
      <sz val="11"/>
      <color theme="1"/>
      <name val="Futura Bk BT"/>
      <family val="2"/>
      <scheme val="minor"/>
    </font>
    <font>
      <sz val="11"/>
      <color rgb="FFFF0000"/>
      <name val="Futura Bk BT"/>
      <family val="2"/>
      <scheme val="minor"/>
    </font>
    <font>
      <sz val="10"/>
      <name val="Arial"/>
      <family val="2"/>
    </font>
    <font>
      <sz val="10"/>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i/>
      <sz val="11"/>
      <color indexed="8"/>
      <name val="Calibri"/>
      <family val="2"/>
    </font>
    <font>
      <sz val="10"/>
      <name val="Arial"/>
      <family val="2"/>
    </font>
    <font>
      <sz val="10"/>
      <name val="Arial"/>
      <family val="2"/>
    </font>
    <font>
      <sz val="10"/>
      <name val="Arial"/>
      <family val="2"/>
    </font>
    <font>
      <sz val="10"/>
      <name val="Arial"/>
      <family val="2"/>
    </font>
    <font>
      <sz val="12"/>
      <name val="Calibri"/>
      <family val="2"/>
    </font>
    <font>
      <sz val="12"/>
      <color indexed="8"/>
      <name val="Calibri"/>
      <family val="2"/>
    </font>
    <font>
      <i/>
      <sz val="10"/>
      <color indexed="8"/>
      <name val="Calibri"/>
      <family val="2"/>
    </font>
    <font>
      <b/>
      <sz val="8"/>
      <color indexed="8"/>
      <name val="Calibri"/>
      <family val="2"/>
    </font>
    <font>
      <i/>
      <sz val="12"/>
      <name val="Calibri"/>
      <family val="2"/>
    </font>
    <font>
      <sz val="10"/>
      <name val="Arial"/>
      <family val="2"/>
    </font>
    <font>
      <sz val="18"/>
      <color theme="8"/>
      <name val="Calibri"/>
      <family val="2"/>
    </font>
    <font>
      <u/>
      <sz val="11"/>
      <color theme="10"/>
      <name val="Futura Bk BT"/>
      <family val="2"/>
      <scheme val="minor"/>
    </font>
    <font>
      <sz val="10"/>
      <name val="Times New Roman"/>
      <family val="1"/>
    </font>
    <font>
      <sz val="11"/>
      <color rgb="FF000000"/>
      <name val="Calibri"/>
      <family val="2"/>
    </font>
    <font>
      <i/>
      <sz val="10"/>
      <name val="Calibri"/>
      <family val="2"/>
    </font>
    <font>
      <sz val="10"/>
      <color theme="1"/>
      <name val="Calibri"/>
      <family val="2"/>
    </font>
    <font>
      <sz val="12"/>
      <color theme="1"/>
      <name val="Calibri"/>
      <family val="2"/>
    </font>
    <font>
      <sz val="12"/>
      <color theme="1"/>
      <name val="Arial"/>
      <family val="2"/>
    </font>
    <font>
      <i/>
      <sz val="8"/>
      <name val="Calibri"/>
      <family val="2"/>
    </font>
    <font>
      <b/>
      <sz val="8"/>
      <name val="Calibri"/>
      <family val="2"/>
    </font>
    <font>
      <sz val="11"/>
      <color theme="1"/>
      <name val="Calibri"/>
      <family val="2"/>
    </font>
    <font>
      <sz val="10"/>
      <name val="Arial"/>
      <family val="2"/>
    </font>
    <font>
      <sz val="18"/>
      <color theme="3"/>
      <name val="Futura Bk BT"/>
      <family val="2"/>
      <scheme val="major"/>
    </font>
    <font>
      <sz val="11"/>
      <color rgb="FF9C5700"/>
      <name val="Futura Bk BT"/>
      <family val="2"/>
      <scheme val="minor"/>
    </font>
    <font>
      <sz val="10"/>
      <name val="Arial"/>
      <family val="2"/>
    </font>
    <font>
      <sz val="10"/>
      <color rgb="FF000000"/>
      <name val="Arial"/>
      <family val="2"/>
    </font>
    <font>
      <sz val="10"/>
      <name val="Arial"/>
      <family val="2"/>
    </font>
    <font>
      <sz val="10"/>
      <name val="Arial"/>
      <family val="2"/>
    </font>
    <font>
      <sz val="10"/>
      <name val="Arial"/>
    </font>
    <font>
      <sz val="10"/>
      <color indexed="10"/>
      <name val="Calibri"/>
      <family val="2"/>
    </font>
    <font>
      <sz val="10"/>
      <color theme="8"/>
      <name val="Calibri"/>
      <family val="2"/>
    </font>
    <font>
      <sz val="10"/>
      <color rgb="FF477391"/>
      <name val="Calibri"/>
      <family val="2"/>
    </font>
    <font>
      <sz val="14"/>
      <name val="Calibri"/>
      <family val="2"/>
    </font>
    <font>
      <vertAlign val="superscript"/>
      <sz val="14"/>
      <name val="Calibri"/>
      <family val="2"/>
    </font>
    <font>
      <vertAlign val="superscript"/>
      <sz val="10"/>
      <name val="Calibri"/>
      <family val="2"/>
    </font>
    <font>
      <sz val="10"/>
      <color indexed="45"/>
      <name val="Calibri"/>
      <family val="2"/>
    </font>
    <font>
      <sz val="10"/>
      <color theme="7"/>
      <name val="Calibri"/>
      <family val="2"/>
    </font>
    <font>
      <sz val="12"/>
      <color rgb="FFFF0000"/>
      <name val="Calibri"/>
      <family val="2"/>
    </font>
    <font>
      <sz val="10"/>
      <color indexed="14"/>
      <name val="Calibri"/>
      <family val="2"/>
    </font>
    <font>
      <sz val="10"/>
      <color indexed="46"/>
      <name val="Calibri"/>
      <family val="2"/>
    </font>
    <font>
      <b/>
      <sz val="16"/>
      <color indexed="8"/>
      <name val="Calibri"/>
      <family val="2"/>
    </font>
    <font>
      <b/>
      <sz val="12"/>
      <color indexed="8"/>
      <name val="Calibri"/>
      <family val="2"/>
    </font>
    <font>
      <vertAlign val="superscript"/>
      <sz val="11"/>
      <color indexed="8"/>
      <name val="Calibri"/>
      <family val="2"/>
    </font>
  </fonts>
  <fills count="8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theme="5"/>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5">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diagonal/>
    </border>
    <border>
      <left style="medium">
        <color indexed="45"/>
      </left>
      <right style="medium">
        <color indexed="45"/>
      </right>
      <top/>
      <bottom/>
      <diagonal/>
    </border>
    <border>
      <left style="medium">
        <color indexed="45"/>
      </left>
      <right/>
      <top/>
      <bottom/>
      <diagonal/>
    </border>
    <border>
      <left/>
      <right/>
      <top/>
      <bottom style="thin">
        <color indexed="45"/>
      </bottom>
      <diagonal/>
    </border>
    <border>
      <left/>
      <right style="medium">
        <color indexed="45"/>
      </right>
      <top/>
      <bottom/>
      <diagonal/>
    </border>
    <border>
      <left/>
      <right style="medium">
        <color indexed="45"/>
      </right>
      <top style="thin">
        <color indexed="45"/>
      </top>
      <bottom style="thin">
        <color indexed="45"/>
      </bottom>
      <diagonal/>
    </border>
    <border>
      <left/>
      <right style="medium">
        <color indexed="45"/>
      </right>
      <top/>
      <bottom style="thin">
        <color indexed="45"/>
      </bottom>
      <diagonal/>
    </border>
    <border>
      <left style="medium">
        <color indexed="45"/>
      </left>
      <right/>
      <top/>
      <bottom style="thin">
        <color indexed="45"/>
      </bottom>
      <diagonal/>
    </border>
    <border>
      <left style="medium">
        <color indexed="45"/>
      </left>
      <right style="thin">
        <color indexed="45"/>
      </right>
      <top style="thin">
        <color indexed="45"/>
      </top>
      <bottom/>
      <diagonal/>
    </border>
    <border>
      <left style="medium">
        <color indexed="45"/>
      </left>
      <right style="thin">
        <color indexed="45"/>
      </right>
      <top/>
      <bottom/>
      <diagonal/>
    </border>
    <border>
      <left/>
      <right style="medium">
        <color indexed="45"/>
      </right>
      <top style="thin">
        <color indexed="45"/>
      </top>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style="thin">
        <color indexed="64"/>
      </left>
      <right/>
      <top/>
      <bottom style="thin">
        <color indexed="64"/>
      </bottom>
      <diagonal/>
    </border>
    <border>
      <left style="medium">
        <color indexed="45"/>
      </left>
      <right style="medium">
        <color indexed="45"/>
      </right>
      <top style="thin">
        <color indexed="45"/>
      </top>
      <bottom style="thin">
        <color indexed="45"/>
      </bottom>
      <diagonal/>
    </border>
    <border>
      <left/>
      <right/>
      <top style="thin">
        <color indexed="45"/>
      </top>
      <bottom style="thin">
        <color indexed="45"/>
      </bottom>
      <diagonal/>
    </border>
    <border>
      <left style="medium">
        <color indexed="45"/>
      </left>
      <right/>
      <top style="thin">
        <color indexed="45"/>
      </top>
      <bottom style="thin">
        <color indexed="45"/>
      </bottom>
      <diagonal/>
    </border>
    <border>
      <left/>
      <right/>
      <top/>
      <bottom style="thin">
        <color theme="8"/>
      </bottom>
      <diagonal/>
    </border>
    <border>
      <left/>
      <right/>
      <top/>
      <bottom style="dotted">
        <color theme="8"/>
      </bottom>
      <diagonal/>
    </border>
    <border>
      <left/>
      <right style="medium">
        <color theme="8"/>
      </right>
      <top/>
      <bottom/>
      <diagonal/>
    </border>
    <border>
      <left/>
      <right style="medium">
        <color theme="8"/>
      </right>
      <top/>
      <bottom style="thin">
        <color theme="8"/>
      </bottom>
      <diagonal/>
    </border>
    <border>
      <left style="medium">
        <color indexed="45"/>
      </left>
      <right style="medium">
        <color theme="8"/>
      </right>
      <top/>
      <bottom/>
      <diagonal/>
    </border>
    <border>
      <left/>
      <right/>
      <top style="medium">
        <color indexed="45"/>
      </top>
      <bottom style="thin">
        <color theme="8"/>
      </bottom>
      <diagonal/>
    </border>
    <border>
      <left style="medium">
        <color theme="8"/>
      </left>
      <right/>
      <top/>
      <bottom/>
      <diagonal/>
    </border>
    <border>
      <left/>
      <right/>
      <top style="thin">
        <color theme="8"/>
      </top>
      <bottom style="thin">
        <color indexed="45"/>
      </bottom>
      <diagonal/>
    </border>
    <border>
      <left/>
      <right/>
      <top style="thin">
        <color theme="8"/>
      </top>
      <bottom/>
      <diagonal/>
    </border>
    <border>
      <left/>
      <right style="medium">
        <color indexed="45"/>
      </right>
      <top style="thin">
        <color theme="8"/>
      </top>
      <bottom/>
      <diagonal/>
    </border>
    <border>
      <left/>
      <right/>
      <top style="thin">
        <color theme="8"/>
      </top>
      <bottom style="thin">
        <color theme="8"/>
      </bottom>
      <diagonal/>
    </border>
    <border>
      <left/>
      <right/>
      <top/>
      <bottom style="medium">
        <color theme="8"/>
      </bottom>
      <diagonal/>
    </border>
    <border>
      <left/>
      <right style="thick">
        <color theme="0"/>
      </right>
      <top style="thick">
        <color theme="0"/>
      </top>
      <bottom/>
      <diagonal/>
    </border>
    <border>
      <left/>
      <right/>
      <top style="medium">
        <color theme="8"/>
      </top>
      <bottom style="thin">
        <color theme="8"/>
      </bottom>
      <diagonal/>
    </border>
    <border>
      <left/>
      <right style="thick">
        <color theme="0"/>
      </right>
      <top/>
      <bottom/>
      <diagonal/>
    </border>
    <border>
      <left/>
      <right style="thick">
        <color theme="0"/>
      </right>
      <top/>
      <bottom style="thick">
        <color theme="0"/>
      </bottom>
      <diagonal/>
    </border>
    <border>
      <left/>
      <right style="thick">
        <color theme="0"/>
      </right>
      <top style="medium">
        <color theme="8"/>
      </top>
      <bottom style="thin">
        <color theme="8"/>
      </bottom>
      <diagonal/>
    </border>
    <border>
      <left/>
      <right style="thick">
        <color theme="0"/>
      </right>
      <top/>
      <bottom style="medium">
        <color theme="8"/>
      </bottom>
      <diagonal/>
    </border>
    <border>
      <left style="thick">
        <color theme="0"/>
      </left>
      <right/>
      <top/>
      <bottom/>
      <diagonal/>
    </border>
    <border>
      <left style="thick">
        <color theme="0"/>
      </left>
      <right style="thick">
        <color theme="0"/>
      </right>
      <top/>
      <bottom/>
      <diagonal/>
    </border>
    <border>
      <left/>
      <right style="medium">
        <color theme="8"/>
      </right>
      <top/>
      <bottom style="thin">
        <color indexed="45"/>
      </bottom>
      <diagonal/>
    </border>
    <border>
      <left style="medium">
        <color theme="8"/>
      </left>
      <right style="thin">
        <color indexed="45"/>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indexed="45"/>
      </left>
      <right/>
      <top/>
      <bottom/>
      <diagonal/>
    </border>
    <border>
      <left/>
      <right style="medium">
        <color indexed="45"/>
      </right>
      <top/>
      <bottom style="thin">
        <color theme="8"/>
      </bottom>
      <diagonal/>
    </border>
    <border>
      <left style="medium">
        <color indexed="45"/>
      </left>
      <right/>
      <top/>
      <bottom style="thin">
        <color theme="8"/>
      </bottom>
      <diagonal/>
    </border>
    <border>
      <left/>
      <right style="medium">
        <color theme="8"/>
      </right>
      <top style="thin">
        <color indexed="45"/>
      </top>
      <bottom/>
      <diagonal/>
    </border>
    <border>
      <left/>
      <right style="medium">
        <color theme="8"/>
      </right>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theme="8"/>
      </right>
      <top/>
      <bottom style="dotted">
        <color theme="8"/>
      </bottom>
      <diagonal/>
    </border>
    <border>
      <left style="thick">
        <color theme="0"/>
      </left>
      <right/>
      <top style="thin">
        <color theme="8"/>
      </top>
      <bottom/>
      <diagonal/>
    </border>
    <border>
      <left/>
      <right style="thick">
        <color theme="0"/>
      </right>
      <top style="thin">
        <color theme="8"/>
      </top>
      <bottom/>
      <diagonal/>
    </border>
    <border>
      <left style="thin">
        <color theme="8"/>
      </left>
      <right/>
      <top/>
      <bottom style="thin">
        <color theme="8"/>
      </bottom>
      <diagonal/>
    </border>
    <border>
      <left style="medium">
        <color indexed="45"/>
      </left>
      <right style="thin">
        <color theme="8"/>
      </right>
      <top/>
      <bottom/>
      <diagonal/>
    </border>
    <border>
      <left style="medium">
        <color indexed="45"/>
      </left>
      <right style="thin">
        <color indexed="45"/>
      </right>
      <top/>
      <bottom style="medium">
        <color indexed="45"/>
      </bottom>
      <diagonal/>
    </border>
    <border>
      <left style="medium">
        <color theme="8"/>
      </left>
      <right style="thin">
        <color theme="8"/>
      </right>
      <top/>
      <bottom style="thin">
        <color theme="8"/>
      </bottom>
      <diagonal/>
    </border>
    <border>
      <left style="medium">
        <color theme="8"/>
      </left>
      <right style="thin">
        <color theme="8"/>
      </right>
      <top/>
      <bottom/>
      <diagonal/>
    </border>
    <border>
      <left style="medium">
        <color theme="8"/>
      </left>
      <right style="thin">
        <color theme="8"/>
      </right>
      <top style="thin">
        <color theme="8"/>
      </top>
      <bottom/>
      <diagonal/>
    </border>
    <border>
      <left style="medium">
        <color theme="8"/>
      </left>
      <right style="thin">
        <color theme="8"/>
      </right>
      <top/>
      <bottom style="medium">
        <color theme="8"/>
      </bottom>
      <diagonal/>
    </border>
    <border>
      <left style="thin">
        <color theme="8"/>
      </left>
      <right/>
      <top/>
      <bottom/>
      <diagonal/>
    </border>
    <border>
      <left style="medium">
        <color indexed="45"/>
      </left>
      <right style="thin">
        <color theme="8"/>
      </right>
      <top/>
      <bottom style="thin">
        <color indexed="45"/>
      </bottom>
      <diagonal/>
    </border>
    <border>
      <left style="medium">
        <color theme="8"/>
      </left>
      <right/>
      <top/>
      <bottom style="dotted">
        <color theme="8"/>
      </bottom>
      <diagonal/>
    </border>
    <border>
      <left/>
      <right style="medium">
        <color indexed="45"/>
      </right>
      <top/>
      <bottom style="medium">
        <color theme="8"/>
      </bottom>
      <diagonal/>
    </border>
    <border>
      <left/>
      <right style="medium">
        <color theme="8"/>
      </right>
      <top style="thin">
        <color theme="8"/>
      </top>
      <bottom/>
      <diagonal/>
    </border>
    <border>
      <left style="thin">
        <color indexed="45"/>
      </left>
      <right/>
      <top/>
      <bottom style="thin">
        <color indexed="45"/>
      </bottom>
      <diagonal/>
    </border>
    <border>
      <left style="medium">
        <color indexed="45"/>
      </left>
      <right style="medium">
        <color indexed="45"/>
      </right>
      <top/>
      <bottom style="thin">
        <color indexed="45"/>
      </bottom>
      <diagonal/>
    </border>
    <border>
      <left style="thin">
        <color indexed="45"/>
      </left>
      <right/>
      <top/>
      <bottom style="dotted">
        <color indexed="45"/>
      </bottom>
      <diagonal/>
    </border>
    <border>
      <left/>
      <right/>
      <top/>
      <bottom style="dotted">
        <color indexed="45"/>
      </bottom>
      <diagonal/>
    </border>
    <border>
      <left/>
      <right style="medium">
        <color indexed="45"/>
      </right>
      <top/>
      <bottom style="dotted">
        <color indexed="45"/>
      </bottom>
      <diagonal/>
    </border>
    <border>
      <left style="medium">
        <color indexed="45"/>
      </left>
      <right style="thin">
        <color indexed="45"/>
      </right>
      <top/>
      <bottom style="dotted">
        <color indexed="45"/>
      </bottom>
      <diagonal/>
    </border>
    <border>
      <left/>
      <right style="medium">
        <color theme="8"/>
      </right>
      <top/>
      <bottom style="dotted">
        <color indexed="45"/>
      </bottom>
      <diagonal/>
    </border>
    <border>
      <left style="thick">
        <color theme="0"/>
      </left>
      <right/>
      <top style="thick">
        <color theme="0"/>
      </top>
      <bottom style="dotted">
        <color theme="8"/>
      </bottom>
      <diagonal/>
    </border>
    <border>
      <left/>
      <right/>
      <top style="dashed">
        <color theme="8"/>
      </top>
      <bottom/>
      <diagonal/>
    </border>
    <border>
      <left/>
      <right style="medium">
        <color theme="8"/>
      </right>
      <top style="dashed">
        <color theme="8"/>
      </top>
      <bottom/>
      <diagonal/>
    </border>
    <border>
      <left style="medium">
        <color indexed="45"/>
      </left>
      <right/>
      <top style="dashed">
        <color indexed="45"/>
      </top>
      <bottom/>
      <diagonal/>
    </border>
    <border>
      <left/>
      <right/>
      <top style="dashed">
        <color indexed="45"/>
      </top>
      <bottom/>
      <diagonal/>
    </border>
    <border>
      <left/>
      <right style="medium">
        <color theme="8"/>
      </right>
      <top style="dashed">
        <color indexed="45"/>
      </top>
      <bottom/>
      <diagonal/>
    </border>
    <border>
      <left/>
      <right style="medium">
        <color theme="8"/>
      </right>
      <top style="thin">
        <color indexed="45"/>
      </top>
      <bottom style="thin">
        <color indexed="45"/>
      </bottom>
      <diagonal/>
    </border>
    <border>
      <left/>
      <right style="medium">
        <color theme="8"/>
      </right>
      <top/>
      <bottom style="medium">
        <color indexed="45"/>
      </bottom>
      <diagonal/>
    </border>
    <border>
      <left style="medium">
        <color indexed="45"/>
      </left>
      <right style="medium">
        <color indexed="45"/>
      </right>
      <top/>
      <bottom style="dashed">
        <color indexed="45"/>
      </bottom>
      <diagonal/>
    </border>
  </borders>
  <cellStyleXfs count="1238">
    <xf numFmtId="0" fontId="0" fillId="0" borderId="0"/>
    <xf numFmtId="183" fontId="33" fillId="0" borderId="0" applyFill="0" applyBorder="0" applyAlignment="0" applyProtection="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alignment vertical="top"/>
    </xf>
    <xf numFmtId="0" fontId="34" fillId="0" borderId="0">
      <alignment vertical="top"/>
    </xf>
    <xf numFmtId="0" fontId="35" fillId="0" borderId="0"/>
    <xf numFmtId="0" fontId="32" fillId="0" borderId="0"/>
    <xf numFmtId="0" fontId="33" fillId="0" borderId="0"/>
    <xf numFmtId="0" fontId="32" fillId="0" borderId="0"/>
    <xf numFmtId="0" fontId="33" fillId="0" borderId="0"/>
    <xf numFmtId="0" fontId="32" fillId="0" borderId="0"/>
    <xf numFmtId="0" fontId="33" fillId="0" borderId="0"/>
    <xf numFmtId="0" fontId="35" fillId="0" borderId="0"/>
    <xf numFmtId="0" fontId="35" fillId="0" borderId="0"/>
    <xf numFmtId="0" fontId="32" fillId="0" borderId="0"/>
    <xf numFmtId="0" fontId="33" fillId="0" borderId="0"/>
    <xf numFmtId="0" fontId="35"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alignment horizontal="left" wrapText="1"/>
    </xf>
    <xf numFmtId="0" fontId="32" fillId="0" borderId="0"/>
    <xf numFmtId="0" fontId="33" fillId="0" borderId="0"/>
    <xf numFmtId="0" fontId="36" fillId="0" borderId="1" applyNumberFormat="0" applyFill="0" applyProtection="0">
      <alignment horizontal="center"/>
    </xf>
    <xf numFmtId="0" fontId="32" fillId="0" borderId="0"/>
    <xf numFmtId="164" fontId="33" fillId="0" borderId="0" applyFont="0" applyFill="0" applyBorder="0" applyProtection="0">
      <alignment horizontal="right"/>
    </xf>
    <xf numFmtId="164" fontId="33" fillId="0" borderId="0" applyFont="0" applyFill="0" applyBorder="0" applyProtection="0">
      <alignment horizontal="right"/>
    </xf>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165" fontId="33" fillId="0" borderId="0" applyFont="0" applyFill="0" applyBorder="0" applyProtection="0">
      <alignment horizontal="right"/>
    </xf>
    <xf numFmtId="165" fontId="33" fillId="0" borderId="0" applyFont="0" applyFill="0" applyBorder="0" applyProtection="0">
      <alignment horizontal="right"/>
    </xf>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166" fontId="33" fillId="0" borderId="0" applyFont="0" applyFill="0" applyBorder="0" applyProtection="0">
      <alignment horizontal="right"/>
    </xf>
    <xf numFmtId="166" fontId="33" fillId="0" borderId="0" applyFont="0" applyFill="0" applyBorder="0" applyProtection="0">
      <alignment horizontal="right"/>
    </xf>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0" borderId="0" applyNumberFormat="0" applyFill="0" applyBorder="0" applyAlignment="0">
      <protection locked="0"/>
    </xf>
    <xf numFmtId="0" fontId="39" fillId="3" borderId="0" applyNumberFormat="0" applyBorder="0" applyAlignment="0" applyProtection="0"/>
    <xf numFmtId="0" fontId="39" fillId="3" borderId="0" applyNumberFormat="0" applyBorder="0" applyAlignment="0" applyProtection="0"/>
    <xf numFmtId="177" fontId="33" fillId="0" borderId="0" applyBorder="0"/>
    <xf numFmtId="0" fontId="40" fillId="0" borderId="0" applyNumberFormat="0" applyAlignment="0">
      <alignment horizontal="left"/>
    </xf>
    <xf numFmtId="184" fontId="41" fillId="0" borderId="2" applyAlignment="0" applyProtection="0"/>
    <xf numFmtId="49" fontId="42" fillId="0" borderId="0" applyFont="0" applyFill="0" applyBorder="0" applyAlignment="0" applyProtection="0">
      <alignment horizontal="left"/>
    </xf>
    <xf numFmtId="3" fontId="43" fillId="0" borderId="0" applyAlignment="0" applyProtection="0"/>
    <xf numFmtId="179" fontId="44" fillId="0" borderId="0" applyFill="0" applyBorder="0" applyAlignment="0" applyProtection="0"/>
    <xf numFmtId="49" fontId="44" fillId="0" borderId="0" applyNumberFormat="0" applyAlignment="0" applyProtection="0">
      <alignment horizontal="left"/>
    </xf>
    <xf numFmtId="49" fontId="45" fillId="0" borderId="3" applyNumberFormat="0" applyAlignment="0" applyProtection="0">
      <alignment horizontal="left" wrapText="1"/>
    </xf>
    <xf numFmtId="49" fontId="45" fillId="0" borderId="0" applyNumberFormat="0" applyAlignment="0" applyProtection="0">
      <alignment horizontal="left" wrapText="1"/>
    </xf>
    <xf numFmtId="49" fontId="46" fillId="0" borderId="0" applyAlignment="0" applyProtection="0">
      <alignment horizontal="left"/>
    </xf>
    <xf numFmtId="0" fontId="47" fillId="20" borderId="4" applyNumberFormat="0" applyAlignment="0" applyProtection="0"/>
    <xf numFmtId="0" fontId="47" fillId="20" borderId="4" applyNumberFormat="0" applyAlignment="0" applyProtection="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48" fillId="21" borderId="5" applyNumberFormat="0" applyAlignment="0" applyProtection="0"/>
    <xf numFmtId="0" fontId="48" fillId="21" borderId="5" applyNumberFormat="0" applyAlignment="0" applyProtection="0"/>
    <xf numFmtId="166" fontId="49" fillId="0" borderId="0" applyFont="0" applyFill="0" applyBorder="0" applyProtection="0">
      <alignment horizontal="right"/>
    </xf>
    <xf numFmtId="167" fontId="49" fillId="0" borderId="0" applyFont="0" applyFill="0" applyBorder="0" applyProtection="0">
      <alignment horizontal="left"/>
    </xf>
    <xf numFmtId="185" fontId="50" fillId="22" borderId="6"/>
    <xf numFmtId="3" fontId="51" fillId="0" borderId="0"/>
    <xf numFmtId="3" fontId="51" fillId="0" borderId="0"/>
    <xf numFmtId="3" fontId="51" fillId="0" borderId="0"/>
    <xf numFmtId="3" fontId="51" fillId="0" borderId="0"/>
    <xf numFmtId="3" fontId="51" fillId="0" borderId="0"/>
    <xf numFmtId="3" fontId="51" fillId="0" borderId="0"/>
    <xf numFmtId="3" fontId="51" fillId="0" borderId="0"/>
    <xf numFmtId="3" fontId="51" fillId="0" borderId="0"/>
    <xf numFmtId="0" fontId="52" fillId="0" borderId="0" applyFont="0" applyFill="0" applyBorder="0" applyAlignment="0" applyProtection="0">
      <alignment horizontal="right"/>
    </xf>
    <xf numFmtId="186" fontId="52" fillId="0" borderId="0" applyFont="0" applyFill="0" applyBorder="0" applyAlignment="0" applyProtection="0"/>
    <xf numFmtId="187" fontId="52" fillId="0" borderId="0" applyFont="0" applyFill="0" applyBorder="0" applyAlignment="0" applyProtection="0">
      <alignment horizontal="right"/>
    </xf>
    <xf numFmtId="43" fontId="33" fillId="0" borderId="0" applyFont="0" applyFill="0" applyBorder="0" applyAlignment="0" applyProtection="0"/>
    <xf numFmtId="182" fontId="33" fillId="0" borderId="0" applyFont="0" applyFill="0" applyBorder="0" applyAlignment="0" applyProtection="0"/>
    <xf numFmtId="188" fontId="52" fillId="0" borderId="0" applyFont="0" applyFill="0" applyBorder="0" applyAlignment="0" applyProtection="0"/>
    <xf numFmtId="189" fontId="52" fillId="0" borderId="0" applyFont="0" applyFill="0" applyBorder="0" applyAlignment="0" applyProtection="0">
      <alignment horizontal="right"/>
    </xf>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190" fontId="5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191" fontId="52" fillId="0" borderId="0" applyFont="0" applyFill="0" applyBorder="0" applyAlignment="0" applyProtection="0"/>
    <xf numFmtId="3" fontId="53" fillId="0" borderId="0" applyFont="0" applyFill="0" applyBorder="0" applyAlignment="0" applyProtection="0"/>
    <xf numFmtId="0" fontId="54" fillId="0" borderId="0"/>
    <xf numFmtId="0" fontId="55" fillId="0" borderId="0"/>
    <xf numFmtId="0" fontId="54" fillId="0" borderId="0"/>
    <xf numFmtId="0" fontId="55" fillId="0" borderId="0"/>
    <xf numFmtId="0" fontId="33" fillId="0" borderId="0"/>
    <xf numFmtId="0" fontId="33" fillId="0" borderId="0"/>
    <xf numFmtId="0" fontId="33" fillId="0" borderId="0"/>
    <xf numFmtId="0" fontId="56" fillId="0" borderId="0">
      <alignment horizontal="left" indent="3"/>
    </xf>
    <xf numFmtId="0" fontId="56" fillId="0" borderId="0">
      <alignment horizontal="left" indent="5"/>
    </xf>
    <xf numFmtId="0" fontId="33" fillId="0" borderId="0">
      <alignment horizontal="left"/>
    </xf>
    <xf numFmtId="0" fontId="33" fillId="0" borderId="0"/>
    <xf numFmtId="0" fontId="33" fillId="0" borderId="0">
      <alignment horizontal="left"/>
    </xf>
    <xf numFmtId="0" fontId="52" fillId="0" borderId="0" applyFont="0" applyFill="0" applyBorder="0" applyAlignment="0" applyProtection="0">
      <alignment horizontal="right"/>
    </xf>
    <xf numFmtId="44" fontId="33" fillId="0" borderId="0" applyFont="0" applyFill="0" applyBorder="0" applyAlignment="0" applyProtection="0"/>
    <xf numFmtId="192" fontId="33" fillId="0" borderId="0" applyFont="0" applyFill="0" applyBorder="0" applyAlignment="0" applyProtection="0"/>
    <xf numFmtId="181" fontId="33" fillId="0" borderId="0" applyFont="0" applyFill="0" applyBorder="0" applyAlignment="0" applyProtection="0"/>
    <xf numFmtId="193" fontId="57" fillId="0" borderId="0" applyFont="0" applyFill="0" applyBorder="0" applyAlignment="0" applyProtection="0"/>
    <xf numFmtId="0" fontId="52" fillId="0" borderId="0" applyFill="0" applyBorder="0" applyProtection="0"/>
    <xf numFmtId="194" fontId="57" fillId="0" borderId="0" applyFont="0" applyFill="0" applyBorder="0" applyAlignment="0" applyProtection="0"/>
    <xf numFmtId="195" fontId="52" fillId="0" borderId="0" applyFont="0" applyFill="0" applyBorder="0" applyAlignment="0" applyProtection="0"/>
    <xf numFmtId="196" fontId="52" fillId="0" borderId="0" applyFont="0" applyFill="0" applyBorder="0" applyAlignment="0" applyProtection="0"/>
    <xf numFmtId="0" fontId="53" fillId="0" borderId="0" applyFont="0" applyFill="0" applyBorder="0" applyAlignment="0" applyProtection="0"/>
    <xf numFmtId="0" fontId="52" fillId="0" borderId="0" applyFont="0" applyFill="0" applyBorder="0" applyAlignment="0" applyProtection="0"/>
    <xf numFmtId="197" fontId="52" fillId="0" borderId="0" applyFont="0" applyFill="0" applyBorder="0" applyAlignment="0" applyProtection="0"/>
    <xf numFmtId="198" fontId="52" fillId="0" borderId="0" applyFont="0" applyFill="0" applyBorder="0" applyAlignment="0" applyProtection="0"/>
    <xf numFmtId="0" fontId="58" fillId="0" borderId="7" applyNumberFormat="0" applyBorder="0" applyAlignment="0" applyProtection="0">
      <alignment horizontal="right" vertical="center"/>
    </xf>
    <xf numFmtId="0" fontId="33" fillId="0" borderId="0">
      <protection locked="0"/>
    </xf>
    <xf numFmtId="0" fontId="33" fillId="0" borderId="0"/>
    <xf numFmtId="0" fontId="52" fillId="0" borderId="8" applyNumberFormat="0" applyFont="0" applyFill="0" applyAlignment="0" applyProtection="0"/>
    <xf numFmtId="0" fontId="33" fillId="0" borderId="0">
      <protection locked="0"/>
    </xf>
    <xf numFmtId="0" fontId="33" fillId="0" borderId="0">
      <protection locked="0"/>
    </xf>
    <xf numFmtId="178" fontId="33" fillId="0" borderId="0" applyFont="0" applyFill="0" applyBorder="0" applyAlignment="0" applyProtection="0"/>
    <xf numFmtId="199" fontId="32"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2" fontId="53" fillId="0" borderId="0" applyFont="0" applyFill="0" applyBorder="0" applyAlignment="0" applyProtection="0"/>
    <xf numFmtId="0" fontId="60" fillId="0" borderId="0"/>
    <xf numFmtId="0" fontId="61" fillId="0" borderId="0">
      <alignment horizontal="right"/>
      <protection locked="0"/>
    </xf>
    <xf numFmtId="0" fontId="32" fillId="0" borderId="9"/>
    <xf numFmtId="0" fontId="33" fillId="0" borderId="0">
      <alignment horizontal="left"/>
    </xf>
    <xf numFmtId="0" fontId="62" fillId="0" borderId="0">
      <alignment horizontal="left"/>
    </xf>
    <xf numFmtId="0" fontId="63" fillId="0" borderId="0" applyFill="0" applyBorder="0" applyProtection="0">
      <alignment horizontal="left"/>
    </xf>
    <xf numFmtId="0" fontId="63" fillId="0" borderId="0">
      <alignment horizontal="left"/>
    </xf>
    <xf numFmtId="0" fontId="64" fillId="0" borderId="0" applyNumberFormat="0" applyFill="0" applyBorder="0" applyProtection="0">
      <alignment horizontal="left"/>
    </xf>
    <xf numFmtId="0" fontId="65" fillId="0" borderId="0">
      <alignment horizontal="left"/>
    </xf>
    <xf numFmtId="0" fontId="64" fillId="0" borderId="0">
      <alignment horizontal="left"/>
    </xf>
    <xf numFmtId="0" fontId="33" fillId="0" borderId="0" applyFont="0" applyFill="0" applyBorder="0" applyProtection="0">
      <alignment horizontal="right"/>
    </xf>
    <xf numFmtId="0" fontId="33" fillId="0" borderId="0" applyFont="0" applyFill="0" applyBorder="0" applyProtection="0">
      <alignment horizontal="right"/>
    </xf>
    <xf numFmtId="0" fontId="66" fillId="4" borderId="0" applyNumberFormat="0" applyBorder="0" applyAlignment="0" applyProtection="0"/>
    <xf numFmtId="0" fontId="66" fillId="4" borderId="0" applyNumberFormat="0" applyBorder="0" applyAlignment="0" applyProtection="0"/>
    <xf numFmtId="38" fontId="67" fillId="23" borderId="0" applyNumberFormat="0" applyBorder="0" applyAlignment="0" applyProtection="0"/>
    <xf numFmtId="0" fontId="33" fillId="0" borderId="0"/>
    <xf numFmtId="0" fontId="32" fillId="0" borderId="0"/>
    <xf numFmtId="0" fontId="52" fillId="0" borderId="0" applyFont="0" applyFill="0" applyBorder="0" applyAlignment="0" applyProtection="0">
      <alignment horizontal="right"/>
    </xf>
    <xf numFmtId="0" fontId="68" fillId="0" borderId="0" applyProtection="0">
      <alignment horizontal="right"/>
    </xf>
    <xf numFmtId="0" fontId="69" fillId="0" borderId="0">
      <alignment horizontal="left"/>
    </xf>
    <xf numFmtId="0" fontId="69" fillId="0" borderId="0">
      <alignment horizontal="left"/>
    </xf>
    <xf numFmtId="0" fontId="70" fillId="0" borderId="10" applyNumberFormat="0" applyAlignment="0" applyProtection="0">
      <alignment horizontal="left" vertical="center"/>
    </xf>
    <xf numFmtId="0" fontId="70" fillId="0" borderId="11">
      <alignment horizontal="left" vertical="center"/>
    </xf>
    <xf numFmtId="0" fontId="71" fillId="24" borderId="12" applyProtection="0">
      <alignment horizontal="right"/>
    </xf>
    <xf numFmtId="0" fontId="72" fillId="24" borderId="0" applyProtection="0">
      <alignment horizontal="left"/>
    </xf>
    <xf numFmtId="0" fontId="73" fillId="0" borderId="0" applyNumberFormat="0" applyFill="0" applyBorder="0" applyAlignment="0" applyProtection="0"/>
    <xf numFmtId="0" fontId="74" fillId="0" borderId="13" applyNumberFormat="0" applyFill="0" applyAlignment="0" applyProtection="0"/>
    <xf numFmtId="0" fontId="74" fillId="0" borderId="13" applyNumberFormat="0" applyFill="0" applyAlignment="0" applyProtection="0"/>
    <xf numFmtId="0" fontId="75" fillId="0" borderId="0">
      <alignment vertical="top" wrapText="1"/>
    </xf>
    <xf numFmtId="0" fontId="75" fillId="0" borderId="0">
      <alignment vertical="top" wrapText="1"/>
    </xf>
    <xf numFmtId="0" fontId="75" fillId="0" borderId="0">
      <alignment vertical="top" wrapText="1"/>
    </xf>
    <xf numFmtId="0" fontId="75" fillId="0" borderId="0">
      <alignment vertical="top" wrapText="1"/>
    </xf>
    <xf numFmtId="0" fontId="76" fillId="0" borderId="0">
      <alignment horizontal="left"/>
    </xf>
    <xf numFmtId="0" fontId="33" fillId="0" borderId="14">
      <alignment horizontal="left" vertical="top"/>
    </xf>
    <xf numFmtId="0" fontId="77" fillId="0" borderId="15" applyNumberFormat="0" applyFill="0" applyAlignment="0" applyProtection="0"/>
    <xf numFmtId="0" fontId="77" fillId="0" borderId="15" applyNumberFormat="0" applyFill="0" applyAlignment="0" applyProtection="0"/>
    <xf numFmtId="168" fontId="70" fillId="0" borderId="0" applyNumberFormat="0" applyFill="0" applyAlignment="0" applyProtection="0"/>
    <xf numFmtId="0" fontId="78" fillId="0" borderId="0">
      <alignment horizontal="left"/>
    </xf>
    <xf numFmtId="0" fontId="33" fillId="0" borderId="14">
      <alignment horizontal="left" vertical="top"/>
    </xf>
    <xf numFmtId="0" fontId="79" fillId="0" borderId="16" applyNumberFormat="0" applyFill="0" applyAlignment="0" applyProtection="0"/>
    <xf numFmtId="0" fontId="79" fillId="0" borderId="16" applyNumberFormat="0" applyFill="0" applyAlignment="0" applyProtection="0"/>
    <xf numFmtId="168" fontId="80" fillId="0" borderId="0" applyNumberFormat="0" applyFill="0" applyAlignment="0" applyProtection="0"/>
    <xf numFmtId="0" fontId="81" fillId="0" borderId="0">
      <alignment horizontal="left"/>
    </xf>
    <xf numFmtId="0" fontId="79" fillId="0" borderId="0" applyNumberFormat="0" applyFill="0" applyBorder="0" applyAlignment="0" applyProtection="0"/>
    <xf numFmtId="0" fontId="79" fillId="0" borderId="0" applyNumberFormat="0" applyFill="0" applyBorder="0" applyAlignment="0" applyProtection="0"/>
    <xf numFmtId="168" fontId="56" fillId="0" borderId="0" applyNumberFormat="0" applyFill="0" applyAlignment="0" applyProtection="0"/>
    <xf numFmtId="168" fontId="82" fillId="0" borderId="0" applyNumberFormat="0" applyFill="0" applyAlignment="0" applyProtection="0"/>
    <xf numFmtId="168" fontId="83" fillId="0" borderId="0" applyNumberFormat="0" applyFill="0" applyAlignment="0" applyProtection="0"/>
    <xf numFmtId="168" fontId="83" fillId="0" borderId="0" applyNumberFormat="0" applyFont="0" applyFill="0" applyBorder="0" applyAlignment="0" applyProtection="0"/>
    <xf numFmtId="168" fontId="83" fillId="0" borderId="0" applyNumberFormat="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32" fillId="0" borderId="0">
      <alignment horizontal="center"/>
    </xf>
    <xf numFmtId="0" fontId="85"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6" fillId="0" borderId="0" applyFill="0" applyBorder="0" applyProtection="0">
      <alignment horizontal="left"/>
    </xf>
    <xf numFmtId="0" fontId="87" fillId="7" borderId="4" applyNumberFormat="0" applyAlignment="0" applyProtection="0"/>
    <xf numFmtId="10" fontId="67" fillId="25" borderId="17" applyNumberFormat="0" applyBorder="0" applyAlignment="0" applyProtection="0"/>
    <xf numFmtId="0" fontId="87" fillId="7" borderId="4" applyNumberFormat="0" applyAlignment="0" applyProtection="0"/>
    <xf numFmtId="0" fontId="87" fillId="7" borderId="4" applyNumberFormat="0" applyAlignment="0" applyProtection="0"/>
    <xf numFmtId="0" fontId="87" fillId="7" borderId="4" applyNumberFormat="0" applyAlignment="0" applyProtection="0"/>
    <xf numFmtId="0" fontId="87" fillId="7" borderId="4" applyNumberFormat="0" applyAlignment="0" applyProtection="0"/>
    <xf numFmtId="0" fontId="87" fillId="7" borderId="4" applyNumberFormat="0" applyAlignment="0" applyProtection="0"/>
    <xf numFmtId="0" fontId="87" fillId="7" borderId="4" applyNumberFormat="0" applyAlignment="0" applyProtection="0"/>
    <xf numFmtId="0" fontId="87" fillId="7" borderId="4" applyNumberFormat="0" applyAlignment="0" applyProtection="0"/>
    <xf numFmtId="0" fontId="87" fillId="7" borderId="4" applyNumberFormat="0" applyAlignment="0" applyProtection="0"/>
    <xf numFmtId="0" fontId="87" fillId="7" borderId="4" applyNumberFormat="0" applyAlignment="0" applyProtection="0"/>
    <xf numFmtId="0" fontId="87" fillId="7" borderId="4" applyNumberFormat="0" applyAlignment="0" applyProtection="0"/>
    <xf numFmtId="0" fontId="87" fillId="7" borderId="4" applyNumberFormat="0" applyAlignment="0" applyProtection="0"/>
    <xf numFmtId="0" fontId="87" fillId="7" borderId="4" applyNumberFormat="0" applyAlignment="0" applyProtection="0"/>
    <xf numFmtId="0" fontId="87" fillId="7" borderId="4" applyNumberFormat="0" applyAlignment="0" applyProtection="0"/>
    <xf numFmtId="0" fontId="87" fillId="7" borderId="4" applyNumberFormat="0" applyAlignment="0" applyProtection="0"/>
    <xf numFmtId="0" fontId="87" fillId="7" borderId="4" applyNumberFormat="0" applyAlignment="0" applyProtection="0"/>
    <xf numFmtId="0" fontId="87" fillId="7" borderId="4" applyNumberFormat="0" applyAlignment="0" applyProtection="0"/>
    <xf numFmtId="0" fontId="87" fillId="7" borderId="4" applyNumberFormat="0" applyAlignment="0" applyProtection="0"/>
    <xf numFmtId="0" fontId="87" fillId="7" borderId="4" applyNumberFormat="0" applyAlignment="0" applyProtection="0"/>
    <xf numFmtId="0" fontId="57" fillId="0" borderId="0" applyFill="0" applyBorder="0" applyProtection="0"/>
    <xf numFmtId="0" fontId="57" fillId="0" borderId="0" applyFill="0" applyBorder="0" applyProtection="0"/>
    <xf numFmtId="0" fontId="57" fillId="0" borderId="0" applyFill="0" applyBorder="0" applyProtection="0"/>
    <xf numFmtId="0" fontId="57" fillId="0" borderId="0" applyFill="0" applyBorder="0" applyProtection="0"/>
    <xf numFmtId="0" fontId="71" fillId="0" borderId="18" applyProtection="0">
      <alignment horizontal="right"/>
    </xf>
    <xf numFmtId="0" fontId="71" fillId="0" borderId="12" applyProtection="0">
      <alignment horizontal="right"/>
    </xf>
    <xf numFmtId="0" fontId="71" fillId="0" borderId="19" applyProtection="0">
      <alignment horizontal="center"/>
      <protection locked="0"/>
    </xf>
    <xf numFmtId="0" fontId="33" fillId="0" borderId="0"/>
    <xf numFmtId="0" fontId="88" fillId="0" borderId="20" applyNumberFormat="0" applyFill="0" applyAlignment="0" applyProtection="0"/>
    <xf numFmtId="0" fontId="88" fillId="0" borderId="20" applyNumberFormat="0" applyFill="0" applyAlignment="0" applyProtection="0"/>
    <xf numFmtId="0" fontId="33" fillId="0" borderId="0"/>
    <xf numFmtId="0" fontId="33" fillId="0" borderId="0"/>
    <xf numFmtId="0" fontId="33" fillId="0" borderId="0"/>
    <xf numFmtId="200" fontId="52" fillId="0" borderId="0" applyFont="0" applyFill="0" applyBorder="0" applyAlignment="0" applyProtection="0"/>
    <xf numFmtId="201" fontId="52" fillId="0" borderId="0" applyFont="0" applyFill="0" applyBorder="0" applyAlignment="0" applyProtection="0"/>
    <xf numFmtId="180" fontId="89" fillId="0" borderId="0" applyFont="0" applyFill="0" applyBorder="0" applyAlignment="0" applyProtection="0"/>
    <xf numFmtId="181" fontId="89" fillId="0" borderId="0" applyFont="0" applyFill="0" applyBorder="0" applyAlignment="0" applyProtection="0"/>
    <xf numFmtId="0" fontId="90" fillId="0" borderId="0" applyNumberFormat="0">
      <alignment horizontal="left"/>
    </xf>
    <xf numFmtId="0" fontId="52" fillId="0" borderId="0" applyFont="0" applyFill="0" applyBorder="0" applyAlignment="0" applyProtection="0">
      <alignment horizontal="right"/>
    </xf>
    <xf numFmtId="202" fontId="52" fillId="0" borderId="0" applyFont="0" applyFill="0" applyBorder="0" applyAlignment="0" applyProtection="0">
      <alignment horizontal="right"/>
    </xf>
    <xf numFmtId="1" fontId="33" fillId="0" borderId="0" applyFont="0" applyFill="0" applyBorder="0" applyProtection="0">
      <alignment horizontal="right"/>
    </xf>
    <xf numFmtId="1" fontId="33" fillId="0" borderId="0" applyFont="0" applyFill="0" applyBorder="0" applyProtection="0">
      <alignment horizontal="right"/>
    </xf>
    <xf numFmtId="0" fontId="91" fillId="26" borderId="0" applyNumberFormat="0" applyBorder="0" applyAlignment="0" applyProtection="0"/>
    <xf numFmtId="0" fontId="91" fillId="26" borderId="0" applyNumberFormat="0" applyBorder="0" applyAlignment="0" applyProtection="0"/>
    <xf numFmtId="37" fontId="92" fillId="0" borderId="0"/>
    <xf numFmtId="0" fontId="93" fillId="0" borderId="0"/>
    <xf numFmtId="3" fontId="94" fillId="0" borderId="0"/>
    <xf numFmtId="0" fontId="93" fillId="0" borderId="0"/>
    <xf numFmtId="0" fontId="93" fillId="0" borderId="0"/>
    <xf numFmtId="0" fontId="93" fillId="0" borderId="0"/>
    <xf numFmtId="0" fontId="93" fillId="0" borderId="0"/>
    <xf numFmtId="0" fontId="52" fillId="0" borderId="0" applyFill="0" applyBorder="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xf numFmtId="0" fontId="31" fillId="0" borderId="0"/>
    <xf numFmtId="0" fontId="33" fillId="0" borderId="0"/>
    <xf numFmtId="0" fontId="33" fillId="0" borderId="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183" fontId="32" fillId="0" borderId="0" applyFill="0" applyBorder="0" applyAlignment="0" applyProtection="0"/>
    <xf numFmtId="183" fontId="32" fillId="0" borderId="0" applyFill="0" applyBorder="0" applyAlignment="0" applyProtection="0"/>
    <xf numFmtId="183" fontId="32" fillId="0" borderId="0" applyFill="0" applyBorder="0" applyAlignment="0" applyProtection="0"/>
    <xf numFmtId="0" fontId="95" fillId="0" borderId="0"/>
    <xf numFmtId="0" fontId="31" fillId="0" borderId="0"/>
    <xf numFmtId="0" fontId="31" fillId="0" borderId="0"/>
    <xf numFmtId="0" fontId="33" fillId="0" borderId="0"/>
    <xf numFmtId="0" fontId="33" fillId="0" borderId="0"/>
    <xf numFmtId="0" fontId="33" fillId="0" borderId="0"/>
    <xf numFmtId="0" fontId="33" fillId="0" borderId="0"/>
    <xf numFmtId="0" fontId="33"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2" fillId="0" borderId="0"/>
    <xf numFmtId="0" fontId="31" fillId="27" borderId="21" applyNumberFormat="0" applyFont="0" applyAlignment="0" applyProtection="0"/>
    <xf numFmtId="0" fontId="33" fillId="27" borderId="21" applyNumberFormat="0" applyFont="0" applyAlignment="0" applyProtection="0"/>
    <xf numFmtId="0" fontId="96" fillId="0" borderId="0"/>
    <xf numFmtId="0" fontId="60" fillId="0" borderId="0"/>
    <xf numFmtId="0" fontId="60" fillId="0" borderId="0"/>
    <xf numFmtId="0" fontId="97" fillId="20" borderId="22" applyNumberFormat="0" applyAlignment="0" applyProtection="0"/>
    <xf numFmtId="0" fontId="97" fillId="20" borderId="22" applyNumberFormat="0" applyAlignment="0" applyProtection="0"/>
    <xf numFmtId="40" fontId="98" fillId="28" borderId="0">
      <alignment horizontal="right"/>
    </xf>
    <xf numFmtId="0" fontId="99" fillId="28" borderId="0">
      <alignment horizontal="right"/>
    </xf>
    <xf numFmtId="0" fontId="100" fillId="28" borderId="23"/>
    <xf numFmtId="0" fontId="100" fillId="0" borderId="0" applyBorder="0">
      <alignment horizontal="centerContinuous"/>
    </xf>
    <xf numFmtId="0" fontId="101" fillId="0" borderId="0" applyBorder="0">
      <alignment horizontal="centerContinuous"/>
    </xf>
    <xf numFmtId="169" fontId="33" fillId="0" borderId="0" applyFont="0" applyFill="0" applyBorder="0" applyProtection="0">
      <alignment horizontal="right"/>
    </xf>
    <xf numFmtId="169" fontId="33" fillId="0" borderId="0" applyFont="0" applyFill="0" applyBorder="0" applyProtection="0">
      <alignment horizontal="right"/>
    </xf>
    <xf numFmtId="1" fontId="102" fillId="0" borderId="0" applyProtection="0">
      <alignment horizontal="right" vertical="center"/>
    </xf>
    <xf numFmtId="9" fontId="103" fillId="0" borderId="0" applyFont="0" applyFill="0" applyBorder="0" applyAlignment="0" applyProtection="0"/>
    <xf numFmtId="10" fontId="33" fillId="0" borderId="0" applyFont="0" applyFill="0" applyBorder="0" applyAlignment="0" applyProtection="0"/>
    <xf numFmtId="9" fontId="31" fillId="0" borderId="0" applyFont="0" applyFill="0" applyBorder="0" applyAlignment="0" applyProtection="0"/>
    <xf numFmtId="9" fontId="10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203" fontId="57" fillId="0" borderId="0" applyFont="0" applyFill="0" applyBorder="0" applyAlignment="0" applyProtection="0"/>
    <xf numFmtId="3" fontId="44" fillId="29" borderId="24"/>
    <xf numFmtId="3" fontId="44" fillId="0" borderId="24" applyFont="0" applyFill="0" applyBorder="0" applyAlignment="0" applyProtection="0">
      <protection locked="0"/>
    </xf>
    <xf numFmtId="0" fontId="96" fillId="0" borderId="0"/>
    <xf numFmtId="0" fontId="32" fillId="0" borderId="0"/>
    <xf numFmtId="0" fontId="67" fillId="0" borderId="0"/>
    <xf numFmtId="204" fontId="105" fillId="0" borderId="0"/>
    <xf numFmtId="0" fontId="33" fillId="0" borderId="0"/>
    <xf numFmtId="0" fontId="33" fillId="0" borderId="0"/>
    <xf numFmtId="2" fontId="106" fillId="30" borderId="25" applyAlignment="0" applyProtection="0">
      <protection locked="0"/>
    </xf>
    <xf numFmtId="0" fontId="107" fillId="25" borderId="25" applyNumberFormat="0" applyAlignment="0" applyProtection="0"/>
    <xf numFmtId="0" fontId="108" fillId="31" borderId="17" applyNumberFormat="0" applyAlignment="0" applyProtection="0">
      <alignment horizontal="center" vertical="center"/>
    </xf>
    <xf numFmtId="0" fontId="67" fillId="0" borderId="0"/>
    <xf numFmtId="0" fontId="32" fillId="0" borderId="0"/>
    <xf numFmtId="4" fontId="95" fillId="32" borderId="22" applyNumberFormat="0" applyProtection="0">
      <alignment vertical="center"/>
    </xf>
    <xf numFmtId="4" fontId="109" fillId="32" borderId="22" applyNumberFormat="0" applyProtection="0">
      <alignment vertical="center"/>
    </xf>
    <xf numFmtId="4" fontId="95" fillId="32" borderId="22" applyNumberFormat="0" applyProtection="0">
      <alignment horizontal="left" vertical="center" indent="1"/>
    </xf>
    <xf numFmtId="4" fontId="95" fillId="32" borderId="22" applyNumberFormat="0" applyProtection="0">
      <alignment horizontal="left" vertical="center" indent="1"/>
    </xf>
    <xf numFmtId="0" fontId="33" fillId="33" borderId="22" applyNumberFormat="0" applyProtection="0">
      <alignment horizontal="left" vertical="center" indent="1"/>
    </xf>
    <xf numFmtId="4" fontId="95" fillId="34" borderId="22" applyNumberFormat="0" applyProtection="0">
      <alignment horizontal="right" vertical="center"/>
    </xf>
    <xf numFmtId="4" fontId="95" fillId="35" borderId="22" applyNumberFormat="0" applyProtection="0">
      <alignment horizontal="right" vertical="center"/>
    </xf>
    <xf numFmtId="4" fontId="95" fillId="36" borderId="22" applyNumberFormat="0" applyProtection="0">
      <alignment horizontal="right" vertical="center"/>
    </xf>
    <xf numFmtId="4" fontId="95" fillId="37" borderId="22" applyNumberFormat="0" applyProtection="0">
      <alignment horizontal="right" vertical="center"/>
    </xf>
    <xf numFmtId="4" fontId="95" fillId="38" borderId="22" applyNumberFormat="0" applyProtection="0">
      <alignment horizontal="right" vertical="center"/>
    </xf>
    <xf numFmtId="4" fontId="95" fillId="39" borderId="22" applyNumberFormat="0" applyProtection="0">
      <alignment horizontal="right" vertical="center"/>
    </xf>
    <xf numFmtId="4" fontId="95" fillId="40" borderId="22" applyNumberFormat="0" applyProtection="0">
      <alignment horizontal="right" vertical="center"/>
    </xf>
    <xf numFmtId="4" fontId="95" fillId="41" borderId="22" applyNumberFormat="0" applyProtection="0">
      <alignment horizontal="right" vertical="center"/>
    </xf>
    <xf numFmtId="4" fontId="95" fillId="42" borderId="22" applyNumberFormat="0" applyProtection="0">
      <alignment horizontal="right" vertical="center"/>
    </xf>
    <xf numFmtId="4" fontId="50" fillId="43" borderId="22" applyNumberFormat="0" applyProtection="0">
      <alignment horizontal="left" vertical="center" indent="1"/>
    </xf>
    <xf numFmtId="4" fontId="95" fillId="44" borderId="26" applyNumberFormat="0" applyProtection="0">
      <alignment horizontal="left" vertical="center" indent="1"/>
    </xf>
    <xf numFmtId="4" fontId="110" fillId="45" borderId="0" applyNumberFormat="0" applyProtection="0">
      <alignment horizontal="left" vertical="center" indent="1"/>
    </xf>
    <xf numFmtId="0" fontId="33" fillId="33" borderId="22" applyNumberFormat="0" applyProtection="0">
      <alignment horizontal="left" vertical="center" indent="1"/>
    </xf>
    <xf numFmtId="4" fontId="95" fillId="44" borderId="22" applyNumberFormat="0" applyProtection="0">
      <alignment horizontal="left" vertical="center" indent="1"/>
    </xf>
    <xf numFmtId="4" fontId="95" fillId="46" borderId="22" applyNumberFormat="0" applyProtection="0">
      <alignment horizontal="left" vertical="center" indent="1"/>
    </xf>
    <xf numFmtId="0" fontId="33" fillId="46" borderId="22" applyNumberFormat="0" applyProtection="0">
      <alignment horizontal="left" vertical="center" indent="1"/>
    </xf>
    <xf numFmtId="0" fontId="33" fillId="46" borderId="22" applyNumberFormat="0" applyProtection="0">
      <alignment horizontal="left" vertical="center" indent="1"/>
    </xf>
    <xf numFmtId="0" fontId="33" fillId="31" borderId="22" applyNumberFormat="0" applyProtection="0">
      <alignment horizontal="left" vertical="center" indent="1"/>
    </xf>
    <xf numFmtId="0" fontId="33" fillId="31" borderId="22" applyNumberFormat="0" applyProtection="0">
      <alignment horizontal="left" vertical="center" indent="1"/>
    </xf>
    <xf numFmtId="0" fontId="33" fillId="23" borderId="22" applyNumberFormat="0" applyProtection="0">
      <alignment horizontal="left" vertical="center" indent="1"/>
    </xf>
    <xf numFmtId="0" fontId="33" fillId="23" borderId="22" applyNumberFormat="0" applyProtection="0">
      <alignment horizontal="left" vertical="center" indent="1"/>
    </xf>
    <xf numFmtId="0" fontId="33" fillId="33" borderId="22" applyNumberFormat="0" applyProtection="0">
      <alignment horizontal="left" vertical="center" indent="1"/>
    </xf>
    <xf numFmtId="0" fontId="33" fillId="33" borderId="22" applyNumberFormat="0" applyProtection="0">
      <alignment horizontal="left" vertical="center" indent="1"/>
    </xf>
    <xf numFmtId="4" fontId="95" fillId="25" borderId="22" applyNumberFormat="0" applyProtection="0">
      <alignment vertical="center"/>
    </xf>
    <xf numFmtId="4" fontId="109" fillId="25" borderId="22" applyNumberFormat="0" applyProtection="0">
      <alignment vertical="center"/>
    </xf>
    <xf numFmtId="4" fontId="95" fillId="25" borderId="22" applyNumberFormat="0" applyProtection="0">
      <alignment horizontal="left" vertical="center" indent="1"/>
    </xf>
    <xf numFmtId="4" fontId="95" fillId="25" borderId="22" applyNumberFormat="0" applyProtection="0">
      <alignment horizontal="left" vertical="center" indent="1"/>
    </xf>
    <xf numFmtId="4" fontId="95" fillId="44" borderId="22" applyNumberFormat="0" applyProtection="0">
      <alignment horizontal="right" vertical="center"/>
    </xf>
    <xf numFmtId="4" fontId="109" fillId="44" borderId="22" applyNumberFormat="0" applyProtection="0">
      <alignment horizontal="right" vertical="center"/>
    </xf>
    <xf numFmtId="0" fontId="33" fillId="33" borderId="22" applyNumberFormat="0" applyProtection="0">
      <alignment horizontal="left" vertical="center" indent="1"/>
    </xf>
    <xf numFmtId="0" fontId="33" fillId="33" borderId="22" applyNumberFormat="0" applyProtection="0">
      <alignment horizontal="left" vertical="center" indent="1"/>
    </xf>
    <xf numFmtId="0" fontId="111" fillId="0" borderId="0"/>
    <xf numFmtId="4" fontId="112" fillId="44" borderId="22" applyNumberFormat="0" applyProtection="0">
      <alignment horizontal="right" vertical="center"/>
    </xf>
    <xf numFmtId="0" fontId="32" fillId="0" borderId="9"/>
    <xf numFmtId="0" fontId="33" fillId="0" borderId="0"/>
    <xf numFmtId="0" fontId="32" fillId="0" borderId="0"/>
    <xf numFmtId="0" fontId="35" fillId="0" borderId="0"/>
    <xf numFmtId="0" fontId="33" fillId="0" borderId="0">
      <alignment vertical="top"/>
    </xf>
    <xf numFmtId="0" fontId="113" fillId="28" borderId="27">
      <alignment horizontal="center"/>
    </xf>
    <xf numFmtId="3" fontId="114" fillId="28" borderId="0"/>
    <xf numFmtId="3" fontId="113" fillId="28" borderId="0"/>
    <xf numFmtId="0" fontId="114" fillId="28" borderId="0"/>
    <xf numFmtId="0" fontId="113" fillId="28" borderId="0"/>
    <xf numFmtId="0" fontId="114" fillId="28" borderId="0">
      <alignment horizontal="center"/>
    </xf>
    <xf numFmtId="0" fontId="32" fillId="0" borderId="28"/>
    <xf numFmtId="0" fontId="115" fillId="0" borderId="0">
      <alignment wrapText="1"/>
    </xf>
    <xf numFmtId="0" fontId="115" fillId="0" borderId="0">
      <alignment wrapText="1"/>
    </xf>
    <xf numFmtId="0" fontId="115" fillId="0" borderId="0">
      <alignment wrapText="1"/>
    </xf>
    <xf numFmtId="0" fontId="115" fillId="0" borderId="0">
      <alignment wrapText="1"/>
    </xf>
    <xf numFmtId="0" fontId="116" fillId="0" borderId="0" applyBorder="0" applyProtection="0">
      <alignment vertical="center"/>
    </xf>
    <xf numFmtId="0" fontId="116" fillId="0" borderId="29" applyBorder="0" applyProtection="0">
      <alignment horizontal="right" vertical="center"/>
    </xf>
    <xf numFmtId="0" fontId="117" fillId="47" borderId="0" applyBorder="0" applyProtection="0">
      <alignment horizontal="centerContinuous" vertical="center"/>
    </xf>
    <xf numFmtId="0" fontId="117" fillId="48" borderId="29" applyBorder="0" applyProtection="0">
      <alignment horizontal="centerContinuous" vertical="center"/>
    </xf>
    <xf numFmtId="0" fontId="118" fillId="0" borderId="0" applyNumberFormat="0" applyFill="0" applyBorder="0" applyProtection="0">
      <alignment horizontal="left"/>
    </xf>
    <xf numFmtId="0" fontId="119" fillId="49" borderId="0">
      <alignment horizontal="right" vertical="top" wrapText="1"/>
    </xf>
    <xf numFmtId="0" fontId="119" fillId="49" borderId="0">
      <alignment horizontal="right" vertical="top" wrapText="1"/>
    </xf>
    <xf numFmtId="0" fontId="119" fillId="49" borderId="0">
      <alignment horizontal="right" vertical="top" wrapText="1"/>
    </xf>
    <xf numFmtId="0" fontId="119" fillId="49" borderId="0">
      <alignment horizontal="right" vertical="top" wrapText="1"/>
    </xf>
    <xf numFmtId="0" fontId="119" fillId="0" borderId="0" applyBorder="0" applyProtection="0">
      <alignment horizontal="left"/>
    </xf>
    <xf numFmtId="0" fontId="120" fillId="0" borderId="0"/>
    <xf numFmtId="0" fontId="120" fillId="0" borderId="0"/>
    <xf numFmtId="0" fontId="120" fillId="0" borderId="0"/>
    <xf numFmtId="0" fontId="120" fillId="0" borderId="0"/>
    <xf numFmtId="0" fontId="121" fillId="0" borderId="0"/>
    <xf numFmtId="0" fontId="121" fillId="0" borderId="0"/>
    <xf numFmtId="0" fontId="121" fillId="0" borderId="0"/>
    <xf numFmtId="0" fontId="122" fillId="0" borderId="0"/>
    <xf numFmtId="0" fontId="122" fillId="0" borderId="0"/>
    <xf numFmtId="0" fontId="122" fillId="0" borderId="0"/>
    <xf numFmtId="170" fontId="67" fillId="0" borderId="0">
      <alignment wrapText="1"/>
      <protection locked="0"/>
    </xf>
    <xf numFmtId="170" fontId="67" fillId="0" borderId="0">
      <alignment wrapText="1"/>
      <protection locked="0"/>
    </xf>
    <xf numFmtId="170" fontId="119" fillId="50" borderId="0">
      <alignment wrapText="1"/>
      <protection locked="0"/>
    </xf>
    <xf numFmtId="170" fontId="119" fillId="50" borderId="0">
      <alignment wrapText="1"/>
      <protection locked="0"/>
    </xf>
    <xf numFmtId="170" fontId="119" fillId="50" borderId="0">
      <alignment wrapText="1"/>
      <protection locked="0"/>
    </xf>
    <xf numFmtId="170" fontId="119" fillId="50" borderId="0">
      <alignment wrapText="1"/>
      <protection locked="0"/>
    </xf>
    <xf numFmtId="170" fontId="67" fillId="0" borderId="0">
      <alignment wrapText="1"/>
      <protection locked="0"/>
    </xf>
    <xf numFmtId="171" fontId="67" fillId="0" borderId="0">
      <alignment wrapText="1"/>
      <protection locked="0"/>
    </xf>
    <xf numFmtId="171" fontId="67" fillId="0" borderId="0">
      <alignment wrapText="1"/>
      <protection locked="0"/>
    </xf>
    <xf numFmtId="171" fontId="67" fillId="0" borderId="0">
      <alignment wrapText="1"/>
      <protection locked="0"/>
    </xf>
    <xf numFmtId="171" fontId="119" fillId="50" borderId="0">
      <alignment wrapText="1"/>
      <protection locked="0"/>
    </xf>
    <xf numFmtId="171" fontId="119" fillId="50" borderId="0">
      <alignment wrapText="1"/>
      <protection locked="0"/>
    </xf>
    <xf numFmtId="171" fontId="119" fillId="50" borderId="0">
      <alignment wrapText="1"/>
      <protection locked="0"/>
    </xf>
    <xf numFmtId="171" fontId="119" fillId="50" borderId="0">
      <alignment wrapText="1"/>
      <protection locked="0"/>
    </xf>
    <xf numFmtId="171" fontId="119" fillId="50" borderId="0">
      <alignment wrapText="1"/>
      <protection locked="0"/>
    </xf>
    <xf numFmtId="171" fontId="67" fillId="0" borderId="0">
      <alignment wrapText="1"/>
      <protection locked="0"/>
    </xf>
    <xf numFmtId="172" fontId="67" fillId="0" borderId="0">
      <alignment wrapText="1"/>
      <protection locked="0"/>
    </xf>
    <xf numFmtId="172" fontId="67" fillId="0" borderId="0">
      <alignment wrapText="1"/>
      <protection locked="0"/>
    </xf>
    <xf numFmtId="172" fontId="119" fillId="50" borderId="0">
      <alignment wrapText="1"/>
      <protection locked="0"/>
    </xf>
    <xf numFmtId="172" fontId="119" fillId="50" borderId="0">
      <alignment wrapText="1"/>
      <protection locked="0"/>
    </xf>
    <xf numFmtId="172" fontId="119" fillId="50" borderId="0">
      <alignment wrapText="1"/>
      <protection locked="0"/>
    </xf>
    <xf numFmtId="172" fontId="119" fillId="50" borderId="0">
      <alignment wrapText="1"/>
      <protection locked="0"/>
    </xf>
    <xf numFmtId="172" fontId="67" fillId="0" borderId="0">
      <alignment wrapText="1"/>
      <protection locked="0"/>
    </xf>
    <xf numFmtId="0" fontId="64" fillId="0" borderId="0" applyNumberFormat="0" applyFill="0" applyBorder="0" applyProtection="0">
      <alignment horizontal="left"/>
    </xf>
    <xf numFmtId="0" fontId="78" fillId="0" borderId="0" applyNumberFormat="0" applyFill="0" applyBorder="0" applyProtection="0"/>
    <xf numFmtId="0" fontId="123" fillId="0" borderId="0" applyFill="0" applyBorder="0" applyProtection="0">
      <alignment horizontal="left"/>
    </xf>
    <xf numFmtId="173" fontId="119" fillId="49" borderId="30">
      <alignment wrapText="1"/>
    </xf>
    <xf numFmtId="173" fontId="119" fillId="49" borderId="30">
      <alignment wrapText="1"/>
    </xf>
    <xf numFmtId="173" fontId="119" fillId="49" borderId="30">
      <alignment wrapText="1"/>
    </xf>
    <xf numFmtId="174" fontId="119" fillId="49" borderId="30">
      <alignment wrapText="1"/>
    </xf>
    <xf numFmtId="174" fontId="119" fillId="49" borderId="30">
      <alignment wrapText="1"/>
    </xf>
    <xf numFmtId="174" fontId="119" fillId="49" borderId="30">
      <alignment wrapText="1"/>
    </xf>
    <xf numFmtId="174" fontId="119" fillId="49" borderId="30">
      <alignment wrapText="1"/>
    </xf>
    <xf numFmtId="175" fontId="119" fillId="49" borderId="30">
      <alignment wrapText="1"/>
    </xf>
    <xf numFmtId="175" fontId="119" fillId="49" borderId="30">
      <alignment wrapText="1"/>
    </xf>
    <xf numFmtId="175" fontId="119" fillId="49" borderId="30">
      <alignment wrapText="1"/>
    </xf>
    <xf numFmtId="0" fontId="120" fillId="0" borderId="31">
      <alignment horizontal="right"/>
    </xf>
    <xf numFmtId="0" fontId="120" fillId="0" borderId="31">
      <alignment horizontal="right"/>
    </xf>
    <xf numFmtId="0" fontId="120" fillId="0" borderId="31">
      <alignment horizontal="right"/>
    </xf>
    <xf numFmtId="0" fontId="67" fillId="0" borderId="14" applyFill="0" applyBorder="0" applyProtection="0">
      <alignment horizontal="left" vertical="top"/>
    </xf>
    <xf numFmtId="0" fontId="120" fillId="0" borderId="31">
      <alignment horizontal="right"/>
    </xf>
    <xf numFmtId="205" fontId="33" fillId="0" borderId="0" applyNumberFormat="0" applyFill="0" applyBorder="0">
      <alignment horizontal="left"/>
    </xf>
    <xf numFmtId="205" fontId="33" fillId="0" borderId="0" applyNumberFormat="0" applyFill="0" applyBorder="0">
      <alignment horizontal="right"/>
    </xf>
    <xf numFmtId="0" fontId="33" fillId="0" borderId="0"/>
    <xf numFmtId="0" fontId="124" fillId="0" borderId="0" applyNumberFormat="0" applyFill="0" applyBorder="0" applyProtection="0"/>
    <xf numFmtId="0" fontId="124"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124" fillId="0" borderId="0" applyNumberFormat="0" applyFill="0" applyBorder="0" applyProtection="0"/>
    <xf numFmtId="0" fontId="124" fillId="0" borderId="0"/>
    <xf numFmtId="40" fontId="125" fillId="0" borderId="0"/>
    <xf numFmtId="0" fontId="126"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Protection="0">
      <alignment horizontal="left" vertical="center" indent="10"/>
    </xf>
    <xf numFmtId="0" fontId="127" fillId="0" borderId="0" applyNumberFormat="0" applyFill="0" applyBorder="0" applyProtection="0">
      <alignment horizontal="left" vertical="center" indent="10"/>
    </xf>
    <xf numFmtId="0" fontId="33" fillId="0" borderId="0"/>
    <xf numFmtId="0" fontId="124" fillId="0" borderId="0"/>
    <xf numFmtId="0" fontId="128" fillId="0" borderId="32" applyNumberFormat="0" applyFill="0" applyAlignment="0" applyProtection="0"/>
    <xf numFmtId="0" fontId="128" fillId="0" borderId="32" applyNumberFormat="0" applyFill="0" applyAlignment="0" applyProtection="0"/>
    <xf numFmtId="0" fontId="129" fillId="0" borderId="0" applyFill="0" applyBorder="0" applyProtection="0"/>
    <xf numFmtId="0" fontId="129" fillId="0" borderId="0" applyFill="0" applyBorder="0" applyProtection="0"/>
    <xf numFmtId="0" fontId="33" fillId="0" borderId="0"/>
    <xf numFmtId="0" fontId="96" fillId="0" borderId="0"/>
    <xf numFmtId="0" fontId="33" fillId="0" borderId="0"/>
    <xf numFmtId="0" fontId="33" fillId="0" borderId="0"/>
    <xf numFmtId="0" fontId="32" fillId="0" borderId="0">
      <alignment horizontal="center" textRotation="180"/>
    </xf>
    <xf numFmtId="0" fontId="130" fillId="0" borderId="0" applyNumberFormat="0" applyFill="0" applyBorder="0" applyAlignment="0" applyProtection="0"/>
    <xf numFmtId="0" fontId="130" fillId="0" borderId="0" applyNumberFormat="0" applyFill="0" applyBorder="0" applyAlignment="0" applyProtection="0"/>
    <xf numFmtId="0" fontId="67" fillId="0" borderId="0"/>
    <xf numFmtId="0" fontId="144" fillId="0" borderId="0" applyNumberFormat="0" applyFill="0" applyBorder="0" applyAlignment="0" applyProtection="0"/>
    <xf numFmtId="0" fontId="146" fillId="0" borderId="0"/>
    <xf numFmtId="9" fontId="31" fillId="0" borderId="0" applyFont="0" applyFill="0" applyBorder="0" applyAlignment="0" applyProtection="0"/>
    <xf numFmtId="0" fontId="32" fillId="0" borderId="0"/>
    <xf numFmtId="0" fontId="147" fillId="0" borderId="0"/>
    <xf numFmtId="0" fontId="148" fillId="0" borderId="0"/>
    <xf numFmtId="0" fontId="149" fillId="0" borderId="0"/>
    <xf numFmtId="183"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4" fontId="32" fillId="0" borderId="0" applyFont="0" applyFill="0" applyBorder="0" applyProtection="0">
      <alignment horizontal="right"/>
    </xf>
    <xf numFmtId="164" fontId="32" fillId="0" borderId="0" applyFont="0" applyFill="0" applyBorder="0" applyProtection="0">
      <alignment horizontal="right"/>
    </xf>
    <xf numFmtId="165" fontId="32" fillId="0" borderId="0" applyFont="0" applyFill="0" applyBorder="0" applyProtection="0">
      <alignment horizontal="right"/>
    </xf>
    <xf numFmtId="165" fontId="32" fillId="0" borderId="0" applyFont="0" applyFill="0" applyBorder="0" applyProtection="0">
      <alignment horizontal="right"/>
    </xf>
    <xf numFmtId="166" fontId="32" fillId="0" borderId="0" applyFont="0" applyFill="0" applyBorder="0" applyProtection="0">
      <alignment horizontal="right"/>
    </xf>
    <xf numFmtId="166" fontId="32" fillId="0" borderId="0" applyFont="0" applyFill="0" applyBorder="0" applyProtection="0">
      <alignment horizontal="right"/>
    </xf>
    <xf numFmtId="177" fontId="32" fillId="0" borderId="0" applyBorder="0"/>
    <xf numFmtId="0" fontId="32" fillId="0" borderId="0"/>
    <xf numFmtId="0" fontId="32" fillId="0" borderId="0"/>
    <xf numFmtId="0" fontId="32" fillId="0" borderId="0"/>
    <xf numFmtId="0" fontId="32" fillId="0" borderId="0"/>
    <xf numFmtId="166" fontId="43" fillId="0" borderId="0" applyFont="0" applyFill="0" applyBorder="0" applyProtection="0">
      <alignment horizontal="right"/>
    </xf>
    <xf numFmtId="167" fontId="43" fillId="0" borderId="0" applyFont="0" applyFill="0" applyBorder="0" applyProtection="0">
      <alignment horizontal="left"/>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0" fontId="32" fillId="0" borderId="0"/>
    <xf numFmtId="0" fontId="32" fillId="0" borderId="0">
      <alignment horizontal="left"/>
    </xf>
    <xf numFmtId="0" fontId="32" fillId="0" borderId="0"/>
    <xf numFmtId="0" fontId="32" fillId="0" borderId="0">
      <alignment horizontal="left"/>
    </xf>
    <xf numFmtId="44" fontId="32" fillId="0" borderId="0" applyFont="0" applyFill="0" applyBorder="0" applyAlignment="0" applyProtection="0"/>
    <xf numFmtId="192" fontId="32" fillId="0" borderId="0" applyFont="0" applyFill="0" applyBorder="0" applyAlignment="0" applyProtection="0"/>
    <xf numFmtId="181" fontId="32" fillId="0" borderId="0" applyFont="0" applyFill="0" applyBorder="0" applyAlignment="0" applyProtection="0"/>
    <xf numFmtId="0" fontId="32" fillId="0" borderId="0">
      <protection locked="0"/>
    </xf>
    <xf numFmtId="0" fontId="32" fillId="0" borderId="0"/>
    <xf numFmtId="0" fontId="32" fillId="0" borderId="0">
      <protection locked="0"/>
    </xf>
    <xf numFmtId="0" fontId="32" fillId="0" borderId="0">
      <protection locked="0"/>
    </xf>
    <xf numFmtId="178" fontId="32" fillId="0" borderId="0" applyFont="0" applyFill="0" applyBorder="0" applyAlignment="0" applyProtection="0"/>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alignment horizontal="left"/>
    </xf>
    <xf numFmtId="0" fontId="32" fillId="0" borderId="0" applyFont="0" applyFill="0" applyBorder="0" applyProtection="0">
      <alignment horizontal="right"/>
    </xf>
    <xf numFmtId="0" fontId="32" fillId="0" borderId="0" applyFont="0" applyFill="0" applyBorder="0" applyProtection="0">
      <alignment horizontal="right"/>
    </xf>
    <xf numFmtId="38" fontId="44" fillId="23" borderId="0" applyNumberFormat="0" applyBorder="0" applyAlignment="0" applyProtection="0"/>
    <xf numFmtId="0" fontId="32" fillId="0" borderId="0"/>
    <xf numFmtId="0" fontId="32" fillId="0" borderId="14">
      <alignment horizontal="left" vertical="top"/>
    </xf>
    <xf numFmtId="0" fontId="32" fillId="0" borderId="14">
      <alignment horizontal="left" vertical="top"/>
    </xf>
    <xf numFmtId="10" fontId="44" fillId="25" borderId="17" applyNumberFormat="0" applyBorder="0" applyAlignment="0" applyProtection="0"/>
    <xf numFmtId="0" fontId="32" fillId="0" borderId="0"/>
    <xf numFmtId="0" fontId="32" fillId="0" borderId="0"/>
    <xf numFmtId="0" fontId="32" fillId="0" borderId="0"/>
    <xf numFmtId="1" fontId="32" fillId="0" borderId="0" applyFont="0" applyFill="0" applyBorder="0" applyProtection="0">
      <alignment horizontal="right"/>
    </xf>
    <xf numFmtId="1" fontId="32" fillId="0" borderId="0" applyFont="0" applyFill="0" applyBorder="0" applyProtection="0">
      <alignment horizontal="right"/>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xf numFmtId="0" fontId="32" fillId="0" borderId="0">
      <alignment vertical="top"/>
    </xf>
    <xf numFmtId="0" fontId="32" fillId="0" borderId="0"/>
    <xf numFmtId="0" fontId="32" fillId="0" borderId="0"/>
    <xf numFmtId="0" fontId="32" fillId="0" borderId="0"/>
    <xf numFmtId="0" fontId="32" fillId="0" borderId="0"/>
    <xf numFmtId="0" fontId="32" fillId="0" borderId="0"/>
    <xf numFmtId="0" fontId="34" fillId="0" borderId="0"/>
    <xf numFmtId="0" fontId="32" fillId="0" borderId="0"/>
    <xf numFmtId="0" fontId="32" fillId="0" borderId="0"/>
    <xf numFmtId="0" fontId="3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27" borderId="21" applyNumberFormat="0" applyFont="0" applyAlignment="0" applyProtection="0"/>
    <xf numFmtId="169" fontId="32" fillId="0" borderId="0" applyFont="0" applyFill="0" applyBorder="0" applyProtection="0">
      <alignment horizontal="right"/>
    </xf>
    <xf numFmtId="169" fontId="32" fillId="0" borderId="0" applyFont="0" applyFill="0" applyBorder="0" applyProtection="0">
      <alignment horizontal="right"/>
    </xf>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44" fillId="0" borderId="0"/>
    <xf numFmtId="0" fontId="32" fillId="0" borderId="0"/>
    <xf numFmtId="0" fontId="32" fillId="0" borderId="0"/>
    <xf numFmtId="0" fontId="44" fillId="0" borderId="0"/>
    <xf numFmtId="4" fontId="34" fillId="32" borderId="22" applyNumberFormat="0" applyProtection="0">
      <alignment vertical="center"/>
    </xf>
    <xf numFmtId="4" fontId="34" fillId="32" borderId="22" applyNumberFormat="0" applyProtection="0">
      <alignment horizontal="left" vertical="center" indent="1"/>
    </xf>
    <xf numFmtId="4" fontId="34" fillId="32" borderId="22" applyNumberFormat="0" applyProtection="0">
      <alignment horizontal="left" vertical="center" indent="1"/>
    </xf>
    <xf numFmtId="0" fontId="32" fillId="33" borderId="22" applyNumberFormat="0" applyProtection="0">
      <alignment horizontal="left" vertical="center" indent="1"/>
    </xf>
    <xf numFmtId="4" fontId="34" fillId="34" borderId="22" applyNumberFormat="0" applyProtection="0">
      <alignment horizontal="right" vertical="center"/>
    </xf>
    <xf numFmtId="4" fontId="34" fillId="35" borderId="22" applyNumberFormat="0" applyProtection="0">
      <alignment horizontal="right" vertical="center"/>
    </xf>
    <xf numFmtId="4" fontId="34" fillId="36" borderId="22" applyNumberFormat="0" applyProtection="0">
      <alignment horizontal="right" vertical="center"/>
    </xf>
    <xf numFmtId="4" fontId="34" fillId="37" borderId="22" applyNumberFormat="0" applyProtection="0">
      <alignment horizontal="right" vertical="center"/>
    </xf>
    <xf numFmtId="4" fontId="34" fillId="38" borderId="22" applyNumberFormat="0" applyProtection="0">
      <alignment horizontal="right" vertical="center"/>
    </xf>
    <xf numFmtId="4" fontId="34" fillId="39" borderId="22" applyNumberFormat="0" applyProtection="0">
      <alignment horizontal="right" vertical="center"/>
    </xf>
    <xf numFmtId="4" fontId="34" fillId="40" borderId="22" applyNumberFormat="0" applyProtection="0">
      <alignment horizontal="right" vertical="center"/>
    </xf>
    <xf numFmtId="4" fontId="34" fillId="41" borderId="22" applyNumberFormat="0" applyProtection="0">
      <alignment horizontal="right" vertical="center"/>
    </xf>
    <xf numFmtId="4" fontId="34" fillId="42" borderId="22" applyNumberFormat="0" applyProtection="0">
      <alignment horizontal="right" vertical="center"/>
    </xf>
    <xf numFmtId="4" fontId="34" fillId="44" borderId="26" applyNumberFormat="0" applyProtection="0">
      <alignment horizontal="left" vertical="center" indent="1"/>
    </xf>
    <xf numFmtId="0" fontId="32" fillId="33" borderId="22" applyNumberFormat="0" applyProtection="0">
      <alignment horizontal="left" vertical="center" indent="1"/>
    </xf>
    <xf numFmtId="4" fontId="34" fillId="44" borderId="22" applyNumberFormat="0" applyProtection="0">
      <alignment horizontal="left" vertical="center" indent="1"/>
    </xf>
    <xf numFmtId="4" fontId="34" fillId="46" borderId="22" applyNumberFormat="0" applyProtection="0">
      <alignment horizontal="left" vertical="center" indent="1"/>
    </xf>
    <xf numFmtId="0" fontId="32" fillId="46" borderId="22" applyNumberFormat="0" applyProtection="0">
      <alignment horizontal="left" vertical="center" indent="1"/>
    </xf>
    <xf numFmtId="0" fontId="32" fillId="46" borderId="22" applyNumberFormat="0" applyProtection="0">
      <alignment horizontal="left" vertical="center" indent="1"/>
    </xf>
    <xf numFmtId="0" fontId="32" fillId="31" borderId="22" applyNumberFormat="0" applyProtection="0">
      <alignment horizontal="left" vertical="center" indent="1"/>
    </xf>
    <xf numFmtId="0" fontId="32" fillId="31" borderId="22" applyNumberFormat="0" applyProtection="0">
      <alignment horizontal="left" vertical="center" indent="1"/>
    </xf>
    <xf numFmtId="0" fontId="32" fillId="23" borderId="22" applyNumberFormat="0" applyProtection="0">
      <alignment horizontal="left" vertical="center" indent="1"/>
    </xf>
    <xf numFmtId="0" fontId="32" fillId="23" borderId="22" applyNumberFormat="0" applyProtection="0">
      <alignment horizontal="left" vertical="center" indent="1"/>
    </xf>
    <xf numFmtId="0" fontId="32" fillId="33" borderId="22" applyNumberFormat="0" applyProtection="0">
      <alignment horizontal="left" vertical="center" indent="1"/>
    </xf>
    <xf numFmtId="0" fontId="32" fillId="33" borderId="22" applyNumberFormat="0" applyProtection="0">
      <alignment horizontal="left" vertical="center" indent="1"/>
    </xf>
    <xf numFmtId="4" fontId="34" fillId="25" borderId="22" applyNumberFormat="0" applyProtection="0">
      <alignment vertical="center"/>
    </xf>
    <xf numFmtId="4" fontId="34" fillId="25" borderId="22" applyNumberFormat="0" applyProtection="0">
      <alignment horizontal="left" vertical="center" indent="1"/>
    </xf>
    <xf numFmtId="4" fontId="34" fillId="25" borderId="22" applyNumberFormat="0" applyProtection="0">
      <alignment horizontal="left" vertical="center" indent="1"/>
    </xf>
    <xf numFmtId="4" fontId="34" fillId="44" borderId="22" applyNumberFormat="0" applyProtection="0">
      <alignment horizontal="right" vertical="center"/>
    </xf>
    <xf numFmtId="0" fontId="32" fillId="33" borderId="22" applyNumberFormat="0" applyProtection="0">
      <alignment horizontal="left" vertical="center" indent="1"/>
    </xf>
    <xf numFmtId="0" fontId="32" fillId="33" borderId="22" applyNumberFormat="0" applyProtection="0">
      <alignment horizontal="left" vertical="center" indent="1"/>
    </xf>
    <xf numFmtId="0" fontId="32" fillId="0" borderId="0">
      <alignment vertical="top"/>
    </xf>
    <xf numFmtId="170" fontId="44" fillId="0" borderId="0">
      <alignment wrapText="1"/>
      <protection locked="0"/>
    </xf>
    <xf numFmtId="170" fontId="44" fillId="0" borderId="0">
      <alignment wrapText="1"/>
      <protection locked="0"/>
    </xf>
    <xf numFmtId="171" fontId="44" fillId="0" borderId="0">
      <alignment wrapText="1"/>
      <protection locked="0"/>
    </xf>
    <xf numFmtId="171" fontId="44" fillId="0" borderId="0">
      <alignment wrapText="1"/>
      <protection locked="0"/>
    </xf>
    <xf numFmtId="171" fontId="44" fillId="0" borderId="0">
      <alignment wrapText="1"/>
      <protection locked="0"/>
    </xf>
    <xf numFmtId="172" fontId="44" fillId="0" borderId="0">
      <alignment wrapText="1"/>
      <protection locked="0"/>
    </xf>
    <xf numFmtId="172" fontId="44" fillId="0" borderId="0">
      <alignment wrapText="1"/>
      <protection locked="0"/>
    </xf>
    <xf numFmtId="0" fontId="44" fillId="0" borderId="14" applyFill="0" applyBorder="0" applyProtection="0">
      <alignment horizontal="left" vertical="top"/>
    </xf>
    <xf numFmtId="205" fontId="32" fillId="0" borderId="0" applyNumberFormat="0" applyFill="0" applyBorder="0">
      <alignment horizontal="left"/>
    </xf>
    <xf numFmtId="205" fontId="32" fillId="0" borderId="0" applyNumberFormat="0" applyFill="0" applyBorder="0">
      <alignment horizontal="right"/>
    </xf>
    <xf numFmtId="0" fontId="32" fillId="0" borderId="0"/>
    <xf numFmtId="0" fontId="32" fillId="0" borderId="0" applyNumberFormat="0" applyFill="0" applyBorder="0" applyProtection="0"/>
    <xf numFmtId="0" fontId="32" fillId="0" borderId="0" applyNumberFormat="0" applyFill="0" applyBorder="0" applyProtection="0"/>
    <xf numFmtId="0" fontId="32" fillId="0" borderId="0"/>
    <xf numFmtId="0" fontId="32" fillId="0" borderId="0"/>
    <xf numFmtId="0" fontId="32" fillId="0" borderId="0"/>
    <xf numFmtId="0" fontId="32" fillId="0" borderId="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150" fillId="0" borderId="0" applyNumberFormat="0" applyFill="0" applyBorder="0" applyAlignment="0" applyProtection="0">
      <alignment vertical="top"/>
      <protection locked="0"/>
    </xf>
    <xf numFmtId="0" fontId="32" fillId="0" borderId="0"/>
    <xf numFmtId="0" fontId="32" fillId="0" borderId="0"/>
    <xf numFmtId="0" fontId="32" fillId="0" borderId="0"/>
    <xf numFmtId="0" fontId="151" fillId="0" borderId="0"/>
    <xf numFmtId="0" fontId="151" fillId="0" borderId="0"/>
    <xf numFmtId="0" fontId="151" fillId="0" borderId="0"/>
    <xf numFmtId="0" fontId="151" fillId="0" borderId="0"/>
    <xf numFmtId="0" fontId="30" fillId="0" borderId="0"/>
    <xf numFmtId="0" fontId="30" fillId="0" borderId="0"/>
    <xf numFmtId="0" fontId="30" fillId="0" borderId="0"/>
    <xf numFmtId="0" fontId="152" fillId="0" borderId="0"/>
    <xf numFmtId="0" fontId="29"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29" fillId="59" borderId="0" applyNumberFormat="0" applyBorder="0" applyAlignment="0" applyProtection="0"/>
    <xf numFmtId="0" fontId="29" fillId="60"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64" borderId="0" applyNumberFormat="0" applyBorder="0" applyAlignment="0" applyProtection="0"/>
    <xf numFmtId="0" fontId="29" fillId="65" borderId="0" applyNumberFormat="0" applyBorder="0" applyAlignment="0" applyProtection="0"/>
    <xf numFmtId="0" fontId="29" fillId="66" borderId="0" applyNumberFormat="0" applyBorder="0" applyAlignment="0" applyProtection="0"/>
    <xf numFmtId="0" fontId="29" fillId="67" borderId="0" applyNumberFormat="0" applyBorder="0" applyAlignment="0" applyProtection="0"/>
    <xf numFmtId="0" fontId="153" fillId="68" borderId="0" applyNumberFormat="0" applyBorder="0" applyAlignment="0" applyProtection="0"/>
    <xf numFmtId="0" fontId="153" fillId="69" borderId="0" applyNumberFormat="0" applyBorder="0" applyAlignment="0" applyProtection="0"/>
    <xf numFmtId="0" fontId="153" fillId="70" borderId="0" applyNumberFormat="0" applyBorder="0" applyAlignment="0" applyProtection="0"/>
    <xf numFmtId="0" fontId="153" fillId="71" borderId="0" applyNumberFormat="0" applyBorder="0" applyAlignment="0" applyProtection="0"/>
    <xf numFmtId="0" fontId="153" fillId="72" borderId="0" applyNumberFormat="0" applyBorder="0" applyAlignment="0" applyProtection="0"/>
    <xf numFmtId="0" fontId="153" fillId="73" borderId="0" applyNumberFormat="0" applyBorder="0" applyAlignment="0" applyProtection="0"/>
    <xf numFmtId="0" fontId="153" fillId="74" borderId="0" applyNumberFormat="0" applyBorder="0" applyAlignment="0" applyProtection="0"/>
    <xf numFmtId="0" fontId="153" fillId="75" borderId="0" applyNumberFormat="0" applyBorder="0" applyAlignment="0" applyProtection="0"/>
    <xf numFmtId="0" fontId="153" fillId="76" borderId="0" applyNumberFormat="0" applyBorder="0" applyAlignment="0" applyProtection="0"/>
    <xf numFmtId="0" fontId="153" fillId="77" borderId="0" applyNumberFormat="0" applyBorder="0" applyAlignment="0" applyProtection="0"/>
    <xf numFmtId="0" fontId="153" fillId="78" borderId="0" applyNumberFormat="0" applyBorder="0" applyAlignment="0" applyProtection="0"/>
    <xf numFmtId="0" fontId="153" fillId="79" borderId="0" applyNumberFormat="0" applyBorder="0" applyAlignment="0" applyProtection="0"/>
    <xf numFmtId="0" fontId="154" fillId="80" borderId="0" applyNumberFormat="0" applyBorder="0" applyAlignment="0" applyProtection="0"/>
    <xf numFmtId="0" fontId="155" fillId="81" borderId="85" applyNumberFormat="0" applyAlignment="0" applyProtection="0"/>
    <xf numFmtId="0" fontId="156" fillId="82" borderId="86"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0" borderId="87" applyNumberFormat="0" applyFill="0" applyAlignment="0" applyProtection="0"/>
    <xf numFmtId="0" fontId="160" fillId="0" borderId="88" applyNumberFormat="0" applyFill="0" applyAlignment="0" applyProtection="0"/>
    <xf numFmtId="0" fontId="161" fillId="0" borderId="89" applyNumberFormat="0" applyFill="0" applyAlignment="0" applyProtection="0"/>
    <xf numFmtId="0" fontId="161" fillId="0" borderId="0" applyNumberFormat="0" applyFill="0" applyBorder="0" applyAlignment="0" applyProtection="0"/>
    <xf numFmtId="0" fontId="162" fillId="84" borderId="85" applyNumberFormat="0" applyAlignment="0" applyProtection="0"/>
    <xf numFmtId="0" fontId="163" fillId="0" borderId="90" applyNumberFormat="0" applyFill="0" applyAlignment="0" applyProtection="0"/>
    <xf numFmtId="0" fontId="164" fillId="85" borderId="0" applyNumberFormat="0" applyBorder="0" applyAlignment="0" applyProtection="0"/>
    <xf numFmtId="0" fontId="32" fillId="0" borderId="0"/>
    <xf numFmtId="0" fontId="165" fillId="0" borderId="0"/>
    <xf numFmtId="0" fontId="29" fillId="0" borderId="0"/>
    <xf numFmtId="0" fontId="152" fillId="0" borderId="0"/>
    <xf numFmtId="0" fontId="29" fillId="86" borderId="91" applyNumberFormat="0" applyFont="0" applyAlignment="0" applyProtection="0"/>
    <xf numFmtId="0" fontId="166" fillId="81" borderId="92" applyNumberFormat="0" applyAlignment="0" applyProtection="0"/>
    <xf numFmtId="0" fontId="167" fillId="0" borderId="0" applyNumberFormat="0" applyFill="0" applyBorder="0" applyAlignment="0" applyProtection="0"/>
    <xf numFmtId="0" fontId="168" fillId="0" borderId="93" applyNumberFormat="0" applyFill="0" applyAlignment="0" applyProtection="0"/>
    <xf numFmtId="0" fontId="169" fillId="0" borderId="0" applyNumberFormat="0" applyFill="0" applyBorder="0" applyAlignment="0" applyProtection="0"/>
    <xf numFmtId="0" fontId="159" fillId="0" borderId="87" applyNumberFormat="0" applyFill="0" applyAlignment="0" applyProtection="0"/>
    <xf numFmtId="0" fontId="162" fillId="84" borderId="85" applyNumberFormat="0" applyAlignment="0" applyProtection="0"/>
    <xf numFmtId="0" fontId="152" fillId="0" borderId="0"/>
    <xf numFmtId="0" fontId="28"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60" borderId="0" applyNumberFormat="0" applyBorder="0" applyAlignment="0" applyProtection="0"/>
    <xf numFmtId="0" fontId="28" fillId="61"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8" fillId="64" borderId="0" applyNumberFormat="0" applyBorder="0" applyAlignment="0" applyProtection="0"/>
    <xf numFmtId="0" fontId="28" fillId="65" borderId="0" applyNumberFormat="0" applyBorder="0" applyAlignment="0" applyProtection="0"/>
    <xf numFmtId="0" fontId="28" fillId="66" borderId="0" applyNumberFormat="0" applyBorder="0" applyAlignment="0" applyProtection="0"/>
    <xf numFmtId="0" fontId="28" fillId="67" borderId="0" applyNumberFormat="0" applyBorder="0" applyAlignment="0" applyProtection="0"/>
    <xf numFmtId="0" fontId="159" fillId="0" borderId="87" applyNumberFormat="0" applyFill="0" applyAlignment="0" applyProtection="0"/>
    <xf numFmtId="0" fontId="162" fillId="84" borderId="85" applyNumberFormat="0" applyAlignment="0" applyProtection="0"/>
    <xf numFmtId="0" fontId="28" fillId="0" borderId="0"/>
    <xf numFmtId="0" fontId="28" fillId="86" borderId="91" applyNumberFormat="0" applyFont="0" applyAlignment="0" applyProtection="0"/>
    <xf numFmtId="0" fontId="28" fillId="0" borderId="0"/>
    <xf numFmtId="0" fontId="170" fillId="0" borderId="0"/>
    <xf numFmtId="0" fontId="27" fillId="0" borderId="0"/>
    <xf numFmtId="0" fontId="27" fillId="0" borderId="0"/>
    <xf numFmtId="0" fontId="172" fillId="0" borderId="0"/>
    <xf numFmtId="0" fontId="173" fillId="0" borderId="0"/>
    <xf numFmtId="0" fontId="26" fillId="0" borderId="0"/>
    <xf numFmtId="0" fontId="174" fillId="0" borderId="0"/>
    <xf numFmtId="0" fontId="25" fillId="0" borderId="0"/>
    <xf numFmtId="0" fontId="174" fillId="0" borderId="0"/>
    <xf numFmtId="0" fontId="174" fillId="0" borderId="0"/>
    <xf numFmtId="0" fontId="32" fillId="0" borderId="0"/>
    <xf numFmtId="0" fontId="175" fillId="0" borderId="0"/>
    <xf numFmtId="0" fontId="32" fillId="0" borderId="0"/>
    <xf numFmtId="0" fontId="32" fillId="0" borderId="0"/>
    <xf numFmtId="0" fontId="32" fillId="0" borderId="0"/>
    <xf numFmtId="0" fontId="32" fillId="0" borderId="0"/>
    <xf numFmtId="0" fontId="24" fillId="0" borderId="0"/>
    <xf numFmtId="0" fontId="176" fillId="0" borderId="0"/>
    <xf numFmtId="0" fontId="176" fillId="0" borderId="0"/>
    <xf numFmtId="0" fontId="32" fillId="0" borderId="0"/>
    <xf numFmtId="0" fontId="24" fillId="0" borderId="0"/>
    <xf numFmtId="0" fontId="176" fillId="0" borderId="0"/>
    <xf numFmtId="0" fontId="176" fillId="0" borderId="0"/>
    <xf numFmtId="0" fontId="32" fillId="0" borderId="0"/>
    <xf numFmtId="0" fontId="32" fillId="0" borderId="0"/>
    <xf numFmtId="0" fontId="23" fillId="0" borderId="0"/>
    <xf numFmtId="0" fontId="32" fillId="0" borderId="0"/>
    <xf numFmtId="0" fontId="32" fillId="0" borderId="0"/>
    <xf numFmtId="0" fontId="32" fillId="0" borderId="0"/>
    <xf numFmtId="0" fontId="32" fillId="0" borderId="0"/>
    <xf numFmtId="0" fontId="177" fillId="0" borderId="0"/>
    <xf numFmtId="0" fontId="22" fillId="0" borderId="0"/>
    <xf numFmtId="0" fontId="22" fillId="0" borderId="0"/>
    <xf numFmtId="0" fontId="22" fillId="0" borderId="0"/>
    <xf numFmtId="0" fontId="22" fillId="0" borderId="0"/>
    <xf numFmtId="0" fontId="32" fillId="0" borderId="0"/>
    <xf numFmtId="0" fontId="32" fillId="0" borderId="0"/>
    <xf numFmtId="0" fontId="179" fillId="0" borderId="0"/>
    <xf numFmtId="0" fontId="159" fillId="0" borderId="87" applyNumberFormat="0" applyFill="0" applyAlignment="0" applyProtection="0"/>
    <xf numFmtId="0" fontId="21" fillId="56"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1" fillId="60" borderId="0" applyNumberFormat="0" applyBorder="0" applyAlignment="0" applyProtection="0"/>
    <xf numFmtId="0" fontId="21" fillId="61" borderId="0" applyNumberFormat="0" applyBorder="0" applyAlignment="0" applyProtection="0"/>
    <xf numFmtId="0" fontId="21" fillId="62" borderId="0" applyNumberFormat="0" applyBorder="0" applyAlignment="0" applyProtection="0"/>
    <xf numFmtId="0" fontId="21" fillId="63" borderId="0" applyNumberFormat="0" applyBorder="0" applyAlignment="0" applyProtection="0"/>
    <xf numFmtId="0" fontId="21" fillId="64" borderId="0" applyNumberFormat="0" applyBorder="0" applyAlignment="0" applyProtection="0"/>
    <xf numFmtId="0" fontId="21" fillId="65" borderId="0" applyNumberFormat="0" applyBorder="0" applyAlignment="0" applyProtection="0"/>
    <xf numFmtId="0" fontId="21" fillId="66" borderId="0" applyNumberFormat="0" applyBorder="0" applyAlignment="0" applyProtection="0"/>
    <xf numFmtId="0" fontId="21" fillId="67" borderId="0" applyNumberFormat="0" applyBorder="0" applyAlignment="0" applyProtection="0"/>
    <xf numFmtId="0" fontId="159" fillId="0" borderId="87" applyNumberFormat="0" applyFill="0" applyAlignment="0" applyProtection="0"/>
    <xf numFmtId="0" fontId="159" fillId="0" borderId="87" applyNumberFormat="0" applyFill="0" applyAlignment="0" applyProtection="0"/>
    <xf numFmtId="0" fontId="162" fillId="84" borderId="85" applyNumberFormat="0" applyAlignment="0" applyProtection="0"/>
    <xf numFmtId="0" fontId="162" fillId="84" borderId="85" applyNumberFormat="0" applyAlignment="0" applyProtection="0"/>
    <xf numFmtId="0" fontId="162" fillId="84" borderId="85" applyNumberFormat="0" applyAlignment="0" applyProtection="0"/>
    <xf numFmtId="0" fontId="162" fillId="84" borderId="85" applyNumberFormat="0" applyAlignment="0" applyProtection="0"/>
    <xf numFmtId="0" fontId="21" fillId="0" borderId="0"/>
    <xf numFmtId="0" fontId="21" fillId="86" borderId="91" applyNumberFormat="0" applyFont="0" applyAlignment="0" applyProtection="0"/>
    <xf numFmtId="0" fontId="179" fillId="0" borderId="0"/>
    <xf numFmtId="0" fontId="162" fillId="84" borderId="85" applyNumberFormat="0" applyAlignment="0" applyProtection="0"/>
    <xf numFmtId="0" fontId="162" fillId="84" borderId="85" applyNumberFormat="0" applyAlignment="0" applyProtection="0"/>
    <xf numFmtId="0" fontId="162" fillId="84" borderId="85" applyNumberFormat="0" applyAlignment="0" applyProtection="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32" fillId="0" borderId="0"/>
    <xf numFmtId="0" fontId="32" fillId="0" borderId="0"/>
    <xf numFmtId="0" fontId="32" fillId="0" borderId="0"/>
    <xf numFmtId="0" fontId="20" fillId="0" borderId="0"/>
    <xf numFmtId="0" fontId="32" fillId="0" borderId="0"/>
    <xf numFmtId="0" fontId="32" fillId="0" borderId="0"/>
    <xf numFmtId="0" fontId="32" fillId="0" borderId="0"/>
    <xf numFmtId="0" fontId="32" fillId="0" borderId="0"/>
    <xf numFmtId="0" fontId="32" fillId="0" borderId="0"/>
    <xf numFmtId="0" fontId="19" fillId="0" borderId="0"/>
    <xf numFmtId="0" fontId="18" fillId="0" borderId="0"/>
    <xf numFmtId="0" fontId="180" fillId="0" borderId="0"/>
    <xf numFmtId="0" fontId="17" fillId="58" borderId="0" applyNumberFormat="0" applyBorder="0" applyAlignment="0" applyProtection="0"/>
    <xf numFmtId="0" fontId="17" fillId="57" borderId="0" applyNumberFormat="0" applyBorder="0" applyAlignment="0" applyProtection="0"/>
    <xf numFmtId="0" fontId="17" fillId="56" borderId="0" applyNumberFormat="0" applyBorder="0" applyAlignment="0" applyProtection="0"/>
    <xf numFmtId="0" fontId="180" fillId="0" borderId="0"/>
    <xf numFmtId="0" fontId="180" fillId="0" borderId="0"/>
    <xf numFmtId="0" fontId="17" fillId="0" borderId="0"/>
    <xf numFmtId="0" fontId="17" fillId="59" borderId="0" applyNumberFormat="0" applyBorder="0" applyAlignment="0" applyProtection="0"/>
    <xf numFmtId="0" fontId="17" fillId="60"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7" fillId="64"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80" fillId="0" borderId="0"/>
    <xf numFmtId="0" fontId="180" fillId="0" borderId="0"/>
    <xf numFmtId="0" fontId="180" fillId="0" borderId="0"/>
    <xf numFmtId="0" fontId="180" fillId="0" borderId="0"/>
    <xf numFmtId="0" fontId="162" fillId="84" borderId="85" applyNumberFormat="0" applyAlignment="0" applyProtection="0"/>
    <xf numFmtId="0" fontId="17" fillId="0" borderId="0"/>
    <xf numFmtId="0" fontId="17" fillId="86" borderId="91" applyNumberFormat="0" applyFont="0" applyAlignment="0" applyProtection="0"/>
    <xf numFmtId="0" fontId="180" fillId="0" borderId="0"/>
    <xf numFmtId="0" fontId="162" fillId="84" borderId="85" applyNumberFormat="0" applyAlignment="0" applyProtection="0"/>
    <xf numFmtId="0" fontId="17" fillId="0" borderId="0"/>
    <xf numFmtId="0" fontId="17" fillId="0" borderId="0"/>
    <xf numFmtId="0" fontId="17" fillId="0" borderId="0"/>
    <xf numFmtId="0" fontId="17" fillId="0" borderId="0"/>
    <xf numFmtId="0" fontId="17" fillId="0" borderId="0"/>
    <xf numFmtId="0" fontId="32" fillId="0" borderId="0"/>
    <xf numFmtId="0" fontId="16" fillId="58" borderId="0" applyNumberFormat="0" applyBorder="0" applyAlignment="0" applyProtection="0"/>
    <xf numFmtId="0" fontId="16" fillId="57" borderId="0" applyNumberFormat="0" applyBorder="0" applyAlignment="0" applyProtection="0"/>
    <xf numFmtId="0" fontId="16" fillId="56" borderId="0" applyNumberFormat="0" applyBorder="0" applyAlignment="0" applyProtection="0"/>
    <xf numFmtId="0" fontId="32" fillId="0" borderId="0"/>
    <xf numFmtId="0" fontId="16" fillId="0" borderId="0"/>
    <xf numFmtId="0" fontId="16" fillId="59" borderId="0" applyNumberFormat="0" applyBorder="0" applyAlignment="0" applyProtection="0"/>
    <xf numFmtId="0" fontId="16" fillId="60"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6" fillId="65"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0" borderId="0"/>
    <xf numFmtId="0" fontId="32" fillId="0" borderId="0"/>
    <xf numFmtId="0" fontId="162" fillId="84" borderId="85" applyNumberFormat="0" applyAlignment="0" applyProtection="0"/>
    <xf numFmtId="0" fontId="162" fillId="84" borderId="85" applyNumberFormat="0" applyAlignment="0" applyProtection="0"/>
    <xf numFmtId="0" fontId="32" fillId="0" borderId="0"/>
    <xf numFmtId="0" fontId="32" fillId="0" borderId="0"/>
    <xf numFmtId="0" fontId="16" fillId="86" borderId="91" applyNumberFormat="0" applyFont="0" applyAlignment="0" applyProtection="0"/>
    <xf numFmtId="0" fontId="32" fillId="0" borderId="0"/>
    <xf numFmtId="0" fontId="162" fillId="84" borderId="85" applyNumberFormat="0" applyAlignment="0" applyProtection="0"/>
    <xf numFmtId="0" fontId="32" fillId="0" borderId="0"/>
    <xf numFmtId="0" fontId="32" fillId="0" borderId="0"/>
    <xf numFmtId="0" fontId="16" fillId="0" borderId="0"/>
    <xf numFmtId="0" fontId="16" fillId="0" borderId="0"/>
    <xf numFmtId="0" fontId="32" fillId="0" borderId="0"/>
    <xf numFmtId="0" fontId="32" fillId="0" borderId="0"/>
    <xf numFmtId="0" fontId="32" fillId="0" borderId="0"/>
    <xf numFmtId="0" fontId="15" fillId="0" borderId="0"/>
    <xf numFmtId="0" fontId="32" fillId="0" borderId="0"/>
    <xf numFmtId="0" fontId="32" fillId="0" borderId="0"/>
    <xf numFmtId="0" fontId="32" fillId="0" borderId="0"/>
    <xf numFmtId="0" fontId="181" fillId="0" borderId="0"/>
    <xf numFmtId="0" fontId="181" fillId="0" borderId="0"/>
    <xf numFmtId="0" fontId="181" fillId="0" borderId="0"/>
    <xf numFmtId="0" fontId="14" fillId="56" borderId="0" applyNumberFormat="0" applyBorder="0" applyAlignment="0" applyProtection="0"/>
    <xf numFmtId="0" fontId="181" fillId="0" borderId="0"/>
    <xf numFmtId="0" fontId="14" fillId="0" borderId="0"/>
    <xf numFmtId="0" fontId="14" fillId="57"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81" fillId="0" borderId="0"/>
    <xf numFmtId="0" fontId="181" fillId="0" borderId="0"/>
    <xf numFmtId="0" fontId="181" fillId="0" borderId="0"/>
    <xf numFmtId="0" fontId="181" fillId="0" borderId="0"/>
    <xf numFmtId="0" fontId="14" fillId="60" borderId="0" applyNumberFormat="0" applyBorder="0" applyAlignment="0" applyProtection="0"/>
    <xf numFmtId="0" fontId="14" fillId="61" borderId="0" applyNumberFormat="0" applyBorder="0" applyAlignment="0" applyProtection="0"/>
    <xf numFmtId="0" fontId="14" fillId="62" borderId="0" applyNumberFormat="0" applyBorder="0" applyAlignment="0" applyProtection="0"/>
    <xf numFmtId="0" fontId="14" fillId="63" borderId="0" applyNumberFormat="0" applyBorder="0" applyAlignment="0" applyProtection="0"/>
    <xf numFmtId="0" fontId="14" fillId="64"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62" fillId="84" borderId="85" applyNumberFormat="0" applyAlignment="0" applyProtection="0"/>
    <xf numFmtId="0" fontId="32" fillId="0" borderId="0"/>
    <xf numFmtId="0" fontId="32" fillId="0" borderId="0"/>
    <xf numFmtId="0" fontId="32" fillId="0" borderId="0"/>
    <xf numFmtId="0" fontId="32" fillId="0" borderId="0"/>
    <xf numFmtId="0" fontId="162" fillId="84" borderId="85" applyNumberFormat="0" applyAlignment="0" applyProtection="0"/>
    <xf numFmtId="0" fontId="162" fillId="84" borderId="85" applyNumberFormat="0" applyAlignment="0" applyProtection="0"/>
    <xf numFmtId="0" fontId="14" fillId="86" borderId="91" applyNumberFormat="0" applyFont="0" applyAlignment="0" applyProtection="0"/>
    <xf numFmtId="0" fontId="181" fillId="0" borderId="0"/>
    <xf numFmtId="0" fontId="32" fillId="0" borderId="0"/>
    <xf numFmtId="0" fontId="162" fillId="84" borderId="85" applyNumberFormat="0" applyAlignment="0" applyProtection="0"/>
    <xf numFmtId="0" fontId="32" fillId="0" borderId="0"/>
    <xf numFmtId="0" fontId="32" fillId="0" borderId="0"/>
    <xf numFmtId="0" fontId="32" fillId="0" borderId="0"/>
    <xf numFmtId="0" fontId="32" fillId="0" borderId="0"/>
    <xf numFmtId="0" fontId="182" fillId="0" borderId="0"/>
    <xf numFmtId="0" fontId="13"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2" fillId="0" borderId="0"/>
    <xf numFmtId="0" fontId="11" fillId="0" borderId="0"/>
    <xf numFmtId="0" fontId="188" fillId="0" borderId="0"/>
    <xf numFmtId="0" fontId="10" fillId="0" borderId="0"/>
    <xf numFmtId="0" fontId="190" fillId="0" borderId="0" applyNumberFormat="0" applyFill="0" applyBorder="0" applyAlignment="0" applyProtection="0"/>
    <xf numFmtId="0" fontId="191" fillId="0" borderId="0"/>
    <xf numFmtId="43" fontId="31" fillId="0" borderId="0" applyFont="0" applyFill="0" applyBorder="0" applyAlignment="0" applyProtection="0"/>
    <xf numFmtId="43" fontId="10" fillId="0" borderId="0" applyFont="0" applyFill="0" applyBorder="0" applyAlignment="0" applyProtection="0"/>
    <xf numFmtId="0" fontId="144" fillId="0" borderId="0" applyNumberFormat="0" applyFill="0" applyBorder="0" applyAlignment="0" applyProtection="0">
      <alignment vertical="top"/>
      <protection locked="0"/>
    </xf>
    <xf numFmtId="0" fontId="196" fillId="0" borderId="0"/>
    <xf numFmtId="0" fontId="10" fillId="0" borderId="0"/>
    <xf numFmtId="9" fontId="196" fillId="0" borderId="0" applyFont="0" applyFill="0" applyBorder="0" applyAlignment="0" applyProtection="0"/>
    <xf numFmtId="0" fontId="192" fillId="0" borderId="0"/>
    <xf numFmtId="0" fontId="200" fillId="0" borderId="0"/>
    <xf numFmtId="0" fontId="9" fillId="56"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162" fillId="84" borderId="85" applyNumberFormat="0" applyAlignment="0" applyProtection="0"/>
    <xf numFmtId="0" fontId="162" fillId="84" borderId="85" applyNumberFormat="0" applyAlignment="0" applyProtection="0"/>
    <xf numFmtId="0" fontId="202" fillId="8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86" borderId="91" applyNumberFormat="0" applyFont="0" applyAlignment="0" applyProtection="0"/>
    <xf numFmtId="0" fontId="9" fillId="86" borderId="91" applyNumberFormat="0" applyFont="0" applyAlignment="0" applyProtection="0"/>
    <xf numFmtId="0" fontId="201" fillId="0" borderId="0" applyNumberFormat="0" applyFill="0" applyBorder="0" applyAlignment="0" applyProtection="0"/>
    <xf numFmtId="0" fontId="200" fillId="0" borderId="0"/>
    <xf numFmtId="0" fontId="162" fillId="84" borderId="85" applyNumberFormat="0" applyAlignment="0" applyProtection="0"/>
    <xf numFmtId="0" fontId="200" fillId="0" borderId="0"/>
    <xf numFmtId="0" fontId="32" fillId="0" borderId="0"/>
    <xf numFmtId="0" fontId="8" fillId="0" borderId="0"/>
    <xf numFmtId="0" fontId="200" fillId="0" borderId="0"/>
    <xf numFmtId="0" fontId="7" fillId="56"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162" fillId="84" borderId="85" applyNumberFormat="0" applyAlignment="0" applyProtection="0"/>
    <xf numFmtId="0" fontId="7" fillId="0" borderId="0"/>
    <xf numFmtId="0" fontId="7" fillId="0" borderId="0"/>
    <xf numFmtId="0" fontId="7" fillId="0" borderId="0"/>
    <xf numFmtId="0" fontId="7" fillId="0" borderId="0"/>
    <xf numFmtId="0" fontId="7" fillId="0" borderId="0"/>
    <xf numFmtId="0" fontId="7" fillId="86" borderId="91" applyNumberFormat="0" applyFont="0" applyAlignment="0" applyProtection="0"/>
    <xf numFmtId="0" fontId="7" fillId="86" borderId="91" applyNumberFormat="0" applyFont="0" applyAlignment="0" applyProtection="0"/>
    <xf numFmtId="0" fontId="200" fillId="0" borderId="0"/>
    <xf numFmtId="0" fontId="162" fillId="84" borderId="85" applyNumberFormat="0" applyAlignment="0" applyProtection="0"/>
    <xf numFmtId="0" fontId="32" fillId="0" borderId="0"/>
    <xf numFmtId="0" fontId="203" fillId="0" borderId="0"/>
    <xf numFmtId="0" fontId="5"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162" fillId="84" borderId="85" applyNumberFormat="0" applyAlignment="0" applyProtection="0"/>
    <xf numFmtId="0" fontId="204" fillId="0" borderId="0" applyNumberFormat="0" applyFill="0" applyBorder="0" applyAlignment="0" applyProtection="0"/>
    <xf numFmtId="0" fontId="32" fillId="0" borderId="0"/>
    <xf numFmtId="0" fontId="5" fillId="0" borderId="0"/>
    <xf numFmtId="0" fontId="5" fillId="86" borderId="91" applyNumberFormat="0" applyFont="0" applyAlignment="0" applyProtection="0"/>
    <xf numFmtId="0" fontId="205" fillId="0" borderId="0"/>
    <xf numFmtId="0" fontId="4" fillId="0" borderId="0"/>
    <xf numFmtId="0" fontId="206" fillId="0" borderId="0"/>
    <xf numFmtId="0" fontId="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162" fillId="84" borderId="85" applyNumberFormat="0" applyAlignment="0" applyProtection="0"/>
    <xf numFmtId="0" fontId="162" fillId="84" borderId="85" applyNumberFormat="0" applyAlignment="0" applyProtection="0"/>
    <xf numFmtId="0" fontId="162" fillId="84" borderId="85" applyNumberFormat="0" applyAlignment="0" applyProtection="0"/>
    <xf numFmtId="0" fontId="3" fillId="0" borderId="0"/>
    <xf numFmtId="0" fontId="32" fillId="0" borderId="0"/>
    <xf numFmtId="0" fontId="3" fillId="86" borderId="91" applyNumberFormat="0" applyFont="0" applyAlignment="0" applyProtection="0"/>
    <xf numFmtId="0" fontId="206" fillId="0" borderId="0"/>
    <xf numFmtId="0" fontId="206" fillId="0" borderId="0"/>
    <xf numFmtId="0" fontId="162" fillId="84" borderId="85" applyNumberFormat="0" applyAlignment="0" applyProtection="0"/>
    <xf numFmtId="0" fontId="162" fillId="84" borderId="85" applyNumberFormat="0" applyAlignment="0" applyProtection="0"/>
    <xf numFmtId="0" fontId="206" fillId="0" borderId="0"/>
    <xf numFmtId="0" fontId="206" fillId="0" borderId="0"/>
    <xf numFmtId="0" fontId="206" fillId="0" borderId="0"/>
    <xf numFmtId="0" fontId="206" fillId="0" borderId="0"/>
    <xf numFmtId="0" fontId="206" fillId="0" borderId="0"/>
    <xf numFmtId="0" fontId="2" fillId="0" borderId="0"/>
    <xf numFmtId="0" fontId="207"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62" fillId="84" borderId="85" applyNumberFormat="0" applyAlignment="0" applyProtection="0"/>
    <xf numFmtId="0" fontId="162" fillId="84" borderId="85" applyNumberFormat="0" applyAlignment="0" applyProtection="0"/>
    <xf numFmtId="0" fontId="162" fillId="84" borderId="85" applyNumberFormat="0" applyAlignment="0" applyProtection="0"/>
    <xf numFmtId="0" fontId="162" fillId="84" borderId="8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6" borderId="91" applyNumberFormat="0" applyFont="0" applyAlignment="0" applyProtection="0"/>
    <xf numFmtId="0" fontId="1" fillId="86" borderId="91" applyNumberFormat="0" applyFont="0" applyAlignment="0" applyProtection="0"/>
    <xf numFmtId="0" fontId="1" fillId="86" borderId="91" applyNumberFormat="0" applyFont="0" applyAlignment="0" applyProtection="0"/>
    <xf numFmtId="0" fontId="1" fillId="86" borderId="91" applyNumberFormat="0" applyFont="0" applyAlignment="0" applyProtection="0"/>
    <xf numFmtId="0" fontId="207" fillId="0" borderId="0"/>
    <xf numFmtId="0" fontId="162" fillId="84" borderId="85" applyNumberFormat="0" applyAlignment="0" applyProtection="0"/>
    <xf numFmtId="0" fontId="162" fillId="84" borderId="85" applyNumberFormat="0" applyAlignment="0" applyProtection="0"/>
    <xf numFmtId="0" fontId="207" fillId="0" borderId="0"/>
    <xf numFmtId="0" fontId="162" fillId="84" borderId="85" applyNumberFormat="0" applyAlignment="0" applyProtection="0"/>
    <xf numFmtId="0" fontId="162" fillId="84" borderId="85" applyNumberFormat="0" applyAlignment="0" applyProtection="0"/>
    <xf numFmtId="0" fontId="207" fillId="0" borderId="0"/>
    <xf numFmtId="0" fontId="207" fillId="0" borderId="0"/>
    <xf numFmtId="0" fontId="207" fillId="0" borderId="0"/>
    <xf numFmtId="0" fontId="207" fillId="0" borderId="0"/>
    <xf numFmtId="0" fontId="207" fillId="0" borderId="0"/>
  </cellStyleXfs>
  <cellXfs count="462">
    <xf numFmtId="0" fontId="0" fillId="0" borderId="0" xfId="0"/>
    <xf numFmtId="0" fontId="132" fillId="28" borderId="0" xfId="340" applyFont="1" applyFill="1" applyAlignment="1">
      <alignment horizontal="center"/>
    </xf>
    <xf numFmtId="0" fontId="132" fillId="28" borderId="35" xfId="340" applyFont="1" applyFill="1" applyBorder="1"/>
    <xf numFmtId="0" fontId="132" fillId="28" borderId="0" xfId="340" applyFont="1" applyFill="1"/>
    <xf numFmtId="0" fontId="132" fillId="28" borderId="0" xfId="340" applyFont="1" applyFill="1" applyBorder="1"/>
    <xf numFmtId="164" fontId="137" fillId="51" borderId="36" xfId="2" applyNumberFormat="1" applyFont="1" applyFill="1" applyBorder="1" applyAlignment="1">
      <alignment vertical="center" wrapText="1"/>
    </xf>
    <xf numFmtId="0" fontId="132" fillId="51" borderId="37" xfId="0" applyFont="1" applyFill="1" applyBorder="1" applyAlignment="1">
      <alignment horizontal="centerContinuous" vertical="center" wrapText="1"/>
    </xf>
    <xf numFmtId="0" fontId="132" fillId="51" borderId="0" xfId="340" applyFont="1" applyFill="1" applyBorder="1" applyAlignment="1">
      <alignment vertical="center" wrapText="1"/>
    </xf>
    <xf numFmtId="0" fontId="132" fillId="51" borderId="0" xfId="0" applyFont="1" applyFill="1" applyBorder="1" applyAlignment="1">
      <alignment horizontal="centerContinuous" vertical="center" wrapText="1"/>
    </xf>
    <xf numFmtId="0" fontId="132" fillId="51" borderId="38" xfId="0" applyFont="1" applyFill="1" applyBorder="1" applyAlignment="1">
      <alignment horizontal="centerContinuous" vertical="center" wrapText="1"/>
    </xf>
    <xf numFmtId="0" fontId="132" fillId="28" borderId="0" xfId="340" applyFont="1" applyFill="1" applyAlignment="1">
      <alignment vertical="center"/>
    </xf>
    <xf numFmtId="0" fontId="132" fillId="28" borderId="0" xfId="340" applyFont="1" applyFill="1" applyBorder="1" applyAlignment="1">
      <alignment vertical="center" wrapText="1"/>
    </xf>
    <xf numFmtId="0" fontId="132" fillId="28" borderId="0" xfId="340" applyFont="1" applyFill="1" applyBorder="1" applyAlignment="1">
      <alignment vertical="center"/>
    </xf>
    <xf numFmtId="0" fontId="134" fillId="28" borderId="0" xfId="340" applyFont="1" applyFill="1" applyBorder="1" applyAlignment="1">
      <alignment horizontal="center" wrapText="1"/>
    </xf>
    <xf numFmtId="0" fontId="132" fillId="28" borderId="0" xfId="340" applyFont="1" applyFill="1" applyBorder="1" applyAlignment="1">
      <alignment horizontal="center"/>
    </xf>
    <xf numFmtId="0" fontId="134" fillId="28" borderId="0" xfId="340" applyFont="1" applyFill="1" applyBorder="1" applyAlignment="1">
      <alignment horizontal="center"/>
    </xf>
    <xf numFmtId="2" fontId="133" fillId="28" borderId="0" xfId="340" applyNumberFormat="1" applyFont="1" applyFill="1" applyBorder="1" applyAlignment="1">
      <alignment horizontal="center" wrapText="1"/>
    </xf>
    <xf numFmtId="0" fontId="132" fillId="28" borderId="0" xfId="340" applyFont="1" applyFill="1" applyAlignment="1">
      <alignment horizontal="right"/>
    </xf>
    <xf numFmtId="0" fontId="134" fillId="28" borderId="0" xfId="340" applyFont="1" applyFill="1" applyBorder="1" applyAlignment="1">
      <alignment horizontal="right" wrapText="1"/>
    </xf>
    <xf numFmtId="0" fontId="132" fillId="28" borderId="0" xfId="340" applyFont="1" applyFill="1" applyBorder="1" applyAlignment="1">
      <alignment horizontal="right"/>
    </xf>
    <xf numFmtId="0" fontId="135" fillId="28" borderId="0" xfId="340" applyFont="1" applyFill="1" applyBorder="1" applyAlignment="1">
      <alignment horizontal="right" wrapText="1"/>
    </xf>
    <xf numFmtId="0" fontId="132" fillId="52" borderId="0" xfId="340" applyFont="1" applyFill="1" applyAlignment="1">
      <alignment horizontal="right"/>
    </xf>
    <xf numFmtId="164" fontId="134" fillId="28" borderId="0" xfId="340" applyNumberFormat="1" applyFont="1" applyFill="1" applyBorder="1" applyAlignment="1">
      <alignment horizontal="right" wrapText="1"/>
    </xf>
    <xf numFmtId="164" fontId="134" fillId="28" borderId="0" xfId="340" applyNumberFormat="1" applyFont="1" applyFill="1" applyBorder="1" applyAlignment="1">
      <alignment horizontal="left" indent="1"/>
    </xf>
    <xf numFmtId="164" fontId="134" fillId="28" borderId="0" xfId="340" applyNumberFormat="1" applyFont="1" applyFill="1" applyBorder="1" applyAlignment="1">
      <alignment horizontal="left" wrapText="1" indent="1"/>
    </xf>
    <xf numFmtId="164" fontId="132" fillId="28" borderId="0" xfId="340" applyNumberFormat="1" applyFont="1" applyFill="1" applyBorder="1" applyAlignment="1">
      <alignment horizontal="right"/>
    </xf>
    <xf numFmtId="0" fontId="132" fillId="52" borderId="0" xfId="340" applyFont="1" applyFill="1" applyBorder="1" applyAlignment="1">
      <alignment horizontal="right"/>
    </xf>
    <xf numFmtId="164" fontId="133" fillId="28" borderId="0" xfId="0" applyNumberFormat="1" applyFont="1" applyFill="1" applyBorder="1" applyAlignment="1">
      <alignment horizontal="left" vertical="center" indent="1"/>
    </xf>
    <xf numFmtId="0" fontId="132" fillId="52" borderId="0" xfId="340" applyFont="1" applyFill="1"/>
    <xf numFmtId="16" fontId="132" fillId="28" borderId="0" xfId="340" applyNumberFormat="1" applyFont="1" applyFill="1"/>
    <xf numFmtId="164" fontId="141" fillId="51" borderId="48" xfId="2" applyNumberFormat="1" applyFont="1" applyFill="1" applyBorder="1" applyAlignment="1">
      <alignment horizontal="centerContinuous" vertical="top" wrapText="1"/>
    </xf>
    <xf numFmtId="164" fontId="141" fillId="51" borderId="49" xfId="2" applyNumberFormat="1" applyFont="1" applyFill="1" applyBorder="1" applyAlignment="1">
      <alignment horizontal="center" vertical="top" wrapText="1"/>
    </xf>
    <xf numFmtId="164" fontId="141" fillId="51" borderId="50" xfId="2" applyNumberFormat="1" applyFont="1" applyFill="1" applyBorder="1" applyAlignment="1">
      <alignment horizontal="center" vertical="top" wrapText="1"/>
    </xf>
    <xf numFmtId="164" fontId="141" fillId="28" borderId="0" xfId="2" applyNumberFormat="1" applyFont="1" applyFill="1" applyBorder="1" applyAlignment="1">
      <alignment horizontal="centerContinuous" vertical="top" wrapText="1"/>
    </xf>
    <xf numFmtId="164" fontId="137" fillId="51" borderId="37" xfId="2" applyNumberFormat="1" applyFont="1" applyFill="1" applyBorder="1" applyAlignment="1">
      <alignment horizontal="centerContinuous" vertical="center" wrapText="1"/>
    </xf>
    <xf numFmtId="0" fontId="132" fillId="28" borderId="0" xfId="340" applyFont="1" applyFill="1" applyBorder="1" applyAlignment="1">
      <alignment horizontal="centerContinuous" vertical="center" wrapText="1"/>
    </xf>
    <xf numFmtId="0" fontId="132" fillId="28" borderId="0" xfId="340" applyFont="1" applyFill="1" applyBorder="1" applyAlignment="1">
      <alignment horizontal="left" vertical="center"/>
    </xf>
    <xf numFmtId="0" fontId="132" fillId="54" borderId="0" xfId="340" applyFont="1" applyFill="1"/>
    <xf numFmtId="164" fontId="134" fillId="54" borderId="0" xfId="340" applyNumberFormat="1" applyFont="1" applyFill="1" applyBorder="1"/>
    <xf numFmtId="164" fontId="134" fillId="54" borderId="0" xfId="340" applyNumberFormat="1" applyFont="1" applyFill="1" applyBorder="1" applyAlignment="1">
      <alignment horizontal="right" wrapText="1"/>
    </xf>
    <xf numFmtId="0" fontId="132" fillId="54" borderId="0" xfId="340" applyFont="1" applyFill="1" applyBorder="1"/>
    <xf numFmtId="164" fontId="134" fillId="54" borderId="0" xfId="340" applyNumberFormat="1" applyFont="1" applyFill="1" applyBorder="1" applyAlignment="1">
      <alignment horizontal="left" indent="1"/>
    </xf>
    <xf numFmtId="164" fontId="133" fillId="54" borderId="0" xfId="0" applyNumberFormat="1" applyFont="1" applyFill="1" applyBorder="1" applyAlignment="1">
      <alignment horizontal="left" vertical="center" indent="1"/>
    </xf>
    <xf numFmtId="164" fontId="132" fillId="54" borderId="0" xfId="340" applyNumberFormat="1" applyFont="1" applyFill="1" applyBorder="1" applyAlignment="1">
      <alignment horizontal="right"/>
    </xf>
    <xf numFmtId="164" fontId="133" fillId="54" borderId="0" xfId="340" applyNumberFormat="1" applyFont="1" applyFill="1" applyBorder="1"/>
    <xf numFmtId="164" fontId="133" fillId="54" borderId="0" xfId="340" applyNumberFormat="1" applyFont="1" applyFill="1" applyBorder="1" applyAlignment="1">
      <alignment horizontal="right" wrapText="1"/>
    </xf>
    <xf numFmtId="164" fontId="133" fillId="54" borderId="0" xfId="340" applyNumberFormat="1" applyFont="1" applyFill="1" applyBorder="1" applyAlignment="1">
      <alignment horizontal="left" indent="1"/>
    </xf>
    <xf numFmtId="164" fontId="133" fillId="54" borderId="0" xfId="340" applyNumberFormat="1" applyFont="1" applyFill="1" applyBorder="1" applyAlignment="1">
      <alignment horizontal="left" vertical="center" wrapText="1" indent="1"/>
    </xf>
    <xf numFmtId="0" fontId="137" fillId="54" borderId="0" xfId="340" applyFont="1" applyFill="1"/>
    <xf numFmtId="164" fontId="138" fillId="54" borderId="0" xfId="340" applyNumberFormat="1" applyFont="1" applyFill="1" applyBorder="1" applyAlignment="1">
      <alignment horizontal="left" indent="1"/>
    </xf>
    <xf numFmtId="164" fontId="139" fillId="54" borderId="0" xfId="340" applyNumberFormat="1" applyFont="1" applyFill="1" applyBorder="1" applyAlignment="1">
      <alignment horizontal="left" indent="1"/>
    </xf>
    <xf numFmtId="164" fontId="138" fillId="54" borderId="0" xfId="340" applyNumberFormat="1" applyFont="1" applyFill="1" applyBorder="1" applyAlignment="1">
      <alignment horizontal="left" vertical="center" wrapText="1" indent="1"/>
    </xf>
    <xf numFmtId="164" fontId="132" fillId="54" borderId="0" xfId="340" applyNumberFormat="1" applyFont="1" applyFill="1" applyBorder="1"/>
    <xf numFmtId="0" fontId="140" fillId="54" borderId="0" xfId="0" applyFont="1" applyFill="1" applyBorder="1" applyAlignment="1">
      <alignment wrapText="1"/>
    </xf>
    <xf numFmtId="0" fontId="132" fillId="51" borderId="60" xfId="0" applyFont="1" applyFill="1" applyBorder="1" applyAlignment="1">
      <alignment horizontal="centerContinuous" vertical="center" wrapText="1"/>
    </xf>
    <xf numFmtId="0" fontId="0" fillId="55" borderId="0" xfId="0" applyFont="1" applyFill="1"/>
    <xf numFmtId="0" fontId="0" fillId="55" borderId="66" xfId="0" applyFont="1" applyFill="1" applyBorder="1"/>
    <xf numFmtId="0" fontId="0" fillId="55" borderId="67" xfId="0" applyFont="1" applyFill="1" applyBorder="1"/>
    <xf numFmtId="0" fontId="0" fillId="53" borderId="0" xfId="0" applyFont="1" applyFill="1" applyAlignment="1">
      <alignment horizontal="center"/>
    </xf>
    <xf numFmtId="0" fontId="0" fillId="55" borderId="69" xfId="0" applyFont="1" applyFill="1" applyBorder="1"/>
    <xf numFmtId="0" fontId="0" fillId="53" borderId="0" xfId="0" applyFont="1" applyFill="1" applyBorder="1" applyAlignment="1">
      <alignment horizontal="center" vertical="center"/>
    </xf>
    <xf numFmtId="0" fontId="0" fillId="53" borderId="0" xfId="0" applyFont="1" applyFill="1" applyBorder="1" applyAlignment="1">
      <alignment horizontal="center" vertical="center" wrapText="1"/>
    </xf>
    <xf numFmtId="0" fontId="0" fillId="55" borderId="0" xfId="0" applyFont="1" applyFill="1" applyAlignment="1">
      <alignment horizontal="center"/>
    </xf>
    <xf numFmtId="0" fontId="0" fillId="55" borderId="70" xfId="0" applyFont="1" applyFill="1" applyBorder="1"/>
    <xf numFmtId="0" fontId="0" fillId="55" borderId="0" xfId="0" applyFont="1" applyFill="1" applyBorder="1"/>
    <xf numFmtId="0" fontId="0" fillId="53" borderId="69" xfId="0" applyFont="1" applyFill="1" applyBorder="1" applyAlignment="1">
      <alignment horizontal="center" vertical="center" wrapText="1"/>
    </xf>
    <xf numFmtId="0" fontId="0" fillId="55" borderId="72" xfId="0" applyFont="1" applyFill="1" applyBorder="1"/>
    <xf numFmtId="0" fontId="0" fillId="55" borderId="73" xfId="0" applyFont="1" applyFill="1" applyBorder="1"/>
    <xf numFmtId="0" fontId="0" fillId="55" borderId="74" xfId="0" applyFont="1" applyFill="1" applyBorder="1"/>
    <xf numFmtId="164" fontId="0" fillId="55" borderId="0" xfId="0" applyNumberFormat="1" applyFont="1" applyFill="1" applyAlignment="1">
      <alignment horizontal="center" vertical="center"/>
    </xf>
    <xf numFmtId="164" fontId="141" fillId="51" borderId="49" xfId="2" applyNumberFormat="1" applyFont="1" applyFill="1" applyBorder="1" applyAlignment="1">
      <alignment horizontal="center" vertical="top" wrapText="1"/>
    </xf>
    <xf numFmtId="0" fontId="132" fillId="54" borderId="57" xfId="340" applyFont="1" applyFill="1" applyBorder="1"/>
    <xf numFmtId="0" fontId="143" fillId="55" borderId="73" xfId="0" applyFont="1" applyFill="1" applyBorder="1" applyAlignment="1">
      <alignment horizontal="center"/>
    </xf>
    <xf numFmtId="164" fontId="132" fillId="54" borderId="0" xfId="340" applyNumberFormat="1" applyFont="1" applyFill="1"/>
    <xf numFmtId="164" fontId="132" fillId="28" borderId="0" xfId="340" applyNumberFormat="1" applyFont="1" applyFill="1"/>
    <xf numFmtId="164" fontId="132" fillId="54" borderId="0" xfId="340" applyNumberFormat="1" applyFont="1" applyFill="1" applyBorder="1"/>
    <xf numFmtId="0" fontId="132" fillId="54" borderId="61" xfId="340" applyFont="1" applyFill="1" applyBorder="1"/>
    <xf numFmtId="0" fontId="145" fillId="55" borderId="95" xfId="0" applyFont="1" applyFill="1" applyBorder="1"/>
    <xf numFmtId="0" fontId="0" fillId="55" borderId="63" xfId="0" applyFont="1" applyFill="1" applyBorder="1"/>
    <xf numFmtId="0" fontId="0" fillId="55" borderId="96" xfId="0" applyFont="1" applyFill="1" applyBorder="1"/>
    <xf numFmtId="0" fontId="184" fillId="55" borderId="0" xfId="0" applyFont="1" applyFill="1"/>
    <xf numFmtId="179" fontId="132" fillId="54" borderId="0" xfId="527" applyNumberFormat="1" applyFont="1" applyFill="1" applyBorder="1"/>
    <xf numFmtId="179" fontId="132" fillId="54" borderId="0" xfId="527" applyNumberFormat="1" applyFont="1" applyFill="1"/>
    <xf numFmtId="0" fontId="142" fillId="55" borderId="0" xfId="0" applyFont="1" applyFill="1"/>
    <xf numFmtId="164" fontId="0" fillId="54" borderId="0" xfId="0" applyNumberFormat="1" applyFont="1" applyFill="1" applyAlignment="1">
      <alignment horizontal="center" vertical="center"/>
    </xf>
    <xf numFmtId="164" fontId="0" fillId="54" borderId="0" xfId="0" applyNumberFormat="1" applyFont="1" applyFill="1" applyBorder="1" applyAlignment="1">
      <alignment horizontal="center" vertical="center"/>
    </xf>
    <xf numFmtId="164" fontId="0" fillId="54" borderId="69" xfId="0" applyNumberFormat="1" applyFont="1" applyFill="1" applyBorder="1" applyAlignment="1">
      <alignment horizontal="center" vertical="center"/>
    </xf>
    <xf numFmtId="164" fontId="143" fillId="54" borderId="0" xfId="0" applyNumberFormat="1" applyFont="1" applyFill="1" applyBorder="1" applyAlignment="1">
      <alignment horizontal="center" vertical="center"/>
    </xf>
    <xf numFmtId="164" fontId="143" fillId="54" borderId="69" xfId="0" applyNumberFormat="1" applyFont="1" applyFill="1" applyBorder="1" applyAlignment="1">
      <alignment horizontal="center" vertical="center"/>
    </xf>
    <xf numFmtId="164" fontId="199" fillId="54" borderId="56" xfId="0" applyNumberFormat="1" applyFont="1" applyFill="1" applyBorder="1" applyAlignment="1">
      <alignment horizontal="center" vertical="center"/>
    </xf>
    <xf numFmtId="164" fontId="141" fillId="51" borderId="38" xfId="2" applyNumberFormat="1" applyFont="1" applyFill="1" applyBorder="1" applyAlignment="1">
      <alignment horizontal="center" vertical="center" wrapText="1"/>
    </xf>
    <xf numFmtId="179" fontId="136" fillId="54" borderId="0" xfId="340" applyNumberFormat="1" applyFont="1" applyFill="1" applyBorder="1"/>
    <xf numFmtId="164" fontId="199" fillId="54" borderId="0" xfId="0" applyNumberFormat="1" applyFont="1" applyFill="1" applyBorder="1" applyAlignment="1">
      <alignment horizontal="center" vertical="center"/>
    </xf>
    <xf numFmtId="0" fontId="199" fillId="55" borderId="0" xfId="0" applyFont="1" applyFill="1" applyBorder="1" applyAlignment="1">
      <alignment horizontal="center"/>
    </xf>
    <xf numFmtId="0" fontId="6" fillId="55" borderId="116" xfId="0" applyFont="1" applyFill="1" applyBorder="1" applyAlignment="1">
      <alignment horizontal="center"/>
    </xf>
    <xf numFmtId="164" fontId="141" fillId="51" borderId="49" xfId="2" applyNumberFormat="1" applyFont="1" applyFill="1" applyBorder="1" applyAlignment="1">
      <alignment horizontal="center" vertical="center" wrapText="1"/>
    </xf>
    <xf numFmtId="164" fontId="141" fillId="51" borderId="50" xfId="2" applyNumberFormat="1" applyFont="1" applyFill="1" applyBorder="1" applyAlignment="1">
      <alignment horizontal="center" vertical="center" wrapText="1"/>
    </xf>
    <xf numFmtId="0" fontId="132" fillId="54" borderId="0" xfId="340" applyFont="1" applyFill="1" applyBorder="1" applyAlignment="1">
      <alignment horizontal="left" vertical="center"/>
    </xf>
    <xf numFmtId="0" fontId="145" fillId="55" borderId="73" xfId="0" applyFont="1" applyFill="1" applyBorder="1" applyAlignment="1">
      <alignment horizontal="left" wrapText="1"/>
    </xf>
    <xf numFmtId="0" fontId="145" fillId="55" borderId="0" xfId="0" applyFont="1" applyFill="1" applyBorder="1" applyAlignment="1">
      <alignment horizontal="left" wrapText="1"/>
    </xf>
    <xf numFmtId="0" fontId="145" fillId="55" borderId="69" xfId="0" applyFont="1" applyFill="1" applyBorder="1" applyAlignment="1">
      <alignment horizontal="left" wrapText="1"/>
    </xf>
    <xf numFmtId="0" fontId="189" fillId="0" borderId="0" xfId="0" applyFont="1" applyFill="1"/>
    <xf numFmtId="0" fontId="183" fillId="55" borderId="0" xfId="525" applyFont="1" applyFill="1" applyAlignment="1">
      <alignment horizontal="left" vertical="center" wrapText="1"/>
    </xf>
    <xf numFmtId="0" fontId="104" fillId="55" borderId="0" xfId="0" applyFont="1" applyFill="1" applyAlignment="1">
      <alignment horizontal="left" vertical="center" wrapText="1"/>
    </xf>
    <xf numFmtId="0" fontId="0" fillId="53" borderId="68" xfId="0" applyFont="1" applyFill="1" applyBorder="1" applyAlignment="1">
      <alignment horizontal="center"/>
    </xf>
    <xf numFmtId="0" fontId="0" fillId="53" borderId="71" xfId="0" applyFont="1" applyFill="1" applyBorder="1" applyAlignment="1">
      <alignment horizontal="center"/>
    </xf>
    <xf numFmtId="0" fontId="131" fillId="55" borderId="66" xfId="0" applyFont="1" applyFill="1" applyBorder="1" applyAlignment="1">
      <alignment horizontal="left" vertical="center" wrapText="1" indent="1"/>
    </xf>
    <xf numFmtId="0" fontId="131" fillId="55" borderId="72" xfId="0" applyFont="1" applyFill="1" applyBorder="1" applyAlignment="1">
      <alignment horizontal="left" vertical="center" wrapText="1" indent="1"/>
    </xf>
    <xf numFmtId="0" fontId="186" fillId="55" borderId="73" xfId="0" applyFont="1" applyFill="1" applyBorder="1" applyAlignment="1">
      <alignment horizontal="left" wrapText="1" indent="1"/>
    </xf>
    <xf numFmtId="0" fontId="186" fillId="55" borderId="0" xfId="0" applyFont="1" applyFill="1" applyBorder="1" applyAlignment="1">
      <alignment horizontal="left" wrapText="1" indent="1"/>
    </xf>
    <xf numFmtId="0" fontId="186" fillId="55" borderId="69" xfId="0" applyFont="1" applyFill="1" applyBorder="1" applyAlignment="1">
      <alignment horizontal="left" wrapText="1" indent="1"/>
    </xf>
    <xf numFmtId="0" fontId="131" fillId="55" borderId="73" xfId="0" applyFont="1" applyFill="1" applyBorder="1" applyAlignment="1">
      <alignment horizontal="left" vertical="center" wrapText="1" indent="1"/>
    </xf>
    <xf numFmtId="0" fontId="131" fillId="55" borderId="0" xfId="0" applyFont="1" applyFill="1" applyBorder="1" applyAlignment="1">
      <alignment horizontal="left" vertical="center" wrapText="1" indent="1"/>
    </xf>
    <xf numFmtId="0" fontId="131" fillId="55" borderId="69" xfId="0" applyFont="1" applyFill="1" applyBorder="1" applyAlignment="1">
      <alignment horizontal="left" vertical="center" wrapText="1" indent="1"/>
    </xf>
    <xf numFmtId="0" fontId="198" fillId="55" borderId="73" xfId="0" applyFont="1" applyFill="1" applyBorder="1" applyAlignment="1">
      <alignment horizontal="left" wrapText="1" indent="1"/>
    </xf>
    <xf numFmtId="0" fontId="198" fillId="55" borderId="0" xfId="0" applyFont="1" applyFill="1" applyBorder="1" applyAlignment="1">
      <alignment horizontal="left" wrapText="1" indent="1"/>
    </xf>
    <xf numFmtId="0" fontId="198" fillId="55" borderId="69" xfId="0" applyFont="1" applyFill="1" applyBorder="1" applyAlignment="1">
      <alignment horizontal="left" wrapText="1" indent="1"/>
    </xf>
    <xf numFmtId="164" fontId="183" fillId="51" borderId="36" xfId="2" applyNumberFormat="1" applyFont="1" applyFill="1" applyBorder="1" applyAlignment="1">
      <alignment vertical="center" wrapText="1"/>
    </xf>
    <xf numFmtId="0" fontId="184" fillId="51" borderId="65" xfId="0" applyFont="1" applyFill="1" applyBorder="1" applyAlignment="1">
      <alignment horizontal="center" vertical="center" wrapText="1"/>
    </xf>
    <xf numFmtId="0" fontId="184" fillId="51" borderId="0" xfId="340" applyFont="1" applyFill="1" applyBorder="1" applyAlignment="1">
      <alignment vertical="center" wrapText="1"/>
    </xf>
    <xf numFmtId="0" fontId="184" fillId="51" borderId="53" xfId="0" applyFont="1" applyFill="1" applyBorder="1" applyAlignment="1">
      <alignment horizontal="center" vertical="center" wrapText="1"/>
    </xf>
    <xf numFmtId="0" fontId="184" fillId="51" borderId="55" xfId="0" applyFont="1" applyFill="1" applyBorder="1" applyAlignment="1">
      <alignment horizontal="center" vertical="center" wrapText="1"/>
    </xf>
    <xf numFmtId="0" fontId="184" fillId="51" borderId="39" xfId="0" applyFont="1" applyFill="1" applyBorder="1" applyAlignment="1">
      <alignment horizontal="center" vertical="center" wrapText="1"/>
    </xf>
    <xf numFmtId="0" fontId="184" fillId="28" borderId="35" xfId="340" applyFont="1" applyFill="1" applyBorder="1"/>
    <xf numFmtId="0" fontId="184" fillId="51" borderId="54" xfId="340" applyFont="1" applyFill="1" applyBorder="1" applyAlignment="1">
      <alignment horizontal="center" vertical="center" wrapText="1"/>
    </xf>
    <xf numFmtId="0" fontId="184" fillId="51" borderId="53" xfId="340" applyFont="1" applyFill="1" applyBorder="1" applyAlignment="1">
      <alignment horizontal="center" vertical="center" wrapText="1"/>
    </xf>
    <xf numFmtId="0" fontId="184" fillId="51" borderId="39" xfId="340" applyFont="1" applyFill="1" applyBorder="1" applyAlignment="1">
      <alignment horizontal="center" vertical="center" wrapText="1"/>
    </xf>
    <xf numFmtId="164" fontId="171" fillId="51" borderId="36" xfId="2" applyNumberFormat="1" applyFont="1" applyFill="1" applyBorder="1" applyAlignment="1">
      <alignment horizontal="center" wrapText="1"/>
    </xf>
    <xf numFmtId="2" fontId="171" fillId="51" borderId="0" xfId="340" applyNumberFormat="1" applyFont="1" applyFill="1" applyBorder="1" applyAlignment="1">
      <alignment horizontal="center" wrapText="1"/>
    </xf>
    <xf numFmtId="2" fontId="171" fillId="53" borderId="0" xfId="340" applyNumberFormat="1" applyFont="1" applyFill="1" applyBorder="1" applyAlignment="1">
      <alignment horizontal="center" wrapText="1"/>
    </xf>
    <xf numFmtId="2" fontId="104" fillId="53" borderId="0" xfId="340" applyNumberFormat="1" applyFont="1" applyFill="1" applyBorder="1" applyAlignment="1">
      <alignment horizontal="center" wrapText="1"/>
    </xf>
    <xf numFmtId="0" fontId="104" fillId="53" borderId="0" xfId="340" applyFont="1" applyFill="1" applyBorder="1" applyAlignment="1">
      <alignment horizontal="center" wrapText="1"/>
    </xf>
    <xf numFmtId="2" fontId="104" fillId="51" borderId="0" xfId="340" applyNumberFormat="1" applyFont="1" applyFill="1" applyBorder="1" applyAlignment="1">
      <alignment horizontal="center" wrapText="1"/>
    </xf>
    <xf numFmtId="2" fontId="104" fillId="51" borderId="44" xfId="340" applyNumberFormat="1" applyFont="1" applyFill="1" applyBorder="1" applyAlignment="1">
      <alignment horizontal="center" wrapText="1"/>
    </xf>
    <xf numFmtId="164" fontId="171" fillId="51" borderId="36" xfId="2" applyNumberFormat="1" applyFont="1" applyFill="1" applyBorder="1" applyAlignment="1">
      <alignment horizontal="left" wrapText="1"/>
    </xf>
    <xf numFmtId="2" fontId="171" fillId="51" borderId="0" xfId="340" quotePrefix="1" applyNumberFormat="1" applyFont="1" applyFill="1" applyBorder="1" applyAlignment="1">
      <alignment horizontal="center" wrapText="1"/>
    </xf>
    <xf numFmtId="0" fontId="104" fillId="51" borderId="0" xfId="340" applyFont="1" applyFill="1" applyBorder="1" applyAlignment="1">
      <alignment horizontal="center" wrapText="1"/>
    </xf>
    <xf numFmtId="2" fontId="104" fillId="51" borderId="0" xfId="340" quotePrefix="1" applyNumberFormat="1" applyFont="1" applyFill="1" applyBorder="1" applyAlignment="1">
      <alignment horizontal="center" wrapText="1"/>
    </xf>
    <xf numFmtId="2" fontId="104" fillId="51" borderId="38" xfId="340" applyNumberFormat="1" applyFont="1" applyFill="1" applyBorder="1" applyAlignment="1">
      <alignment horizontal="center" wrapText="1"/>
    </xf>
    <xf numFmtId="164" fontId="171" fillId="51" borderId="36" xfId="2" applyNumberFormat="1" applyFont="1" applyFill="1" applyBorder="1" applyAlignment="1">
      <alignment horizontal="left" vertical="center" wrapText="1"/>
    </xf>
    <xf numFmtId="0" fontId="104" fillId="51" borderId="0" xfId="0" applyFont="1" applyFill="1" applyBorder="1" applyAlignment="1">
      <alignment horizontal="center" vertical="center" wrapText="1"/>
    </xf>
    <xf numFmtId="0" fontId="104" fillId="51" borderId="0" xfId="0" applyFont="1" applyFill="1" applyBorder="1" applyAlignment="1">
      <alignment horizontal="centerContinuous" vertical="center" wrapText="1"/>
    </xf>
    <xf numFmtId="2" fontId="171" fillId="51" borderId="0" xfId="340" applyNumberFormat="1" applyFont="1" applyFill="1" applyBorder="1" applyAlignment="1">
      <alignment horizontal="right" wrapText="1"/>
    </xf>
    <xf numFmtId="0" fontId="104" fillId="51" borderId="0" xfId="340" applyFont="1" applyFill="1" applyBorder="1" applyAlignment="1">
      <alignment horizontal="right" wrapText="1"/>
    </xf>
    <xf numFmtId="2" fontId="171" fillId="51" borderId="38" xfId="340" applyNumberFormat="1" applyFont="1" applyFill="1" applyBorder="1" applyAlignment="1">
      <alignment horizontal="right" wrapText="1"/>
    </xf>
    <xf numFmtId="0" fontId="184" fillId="28" borderId="41" xfId="340" applyFont="1" applyFill="1" applyBorder="1" applyAlignment="1">
      <alignment horizontal="left" vertical="center" wrapText="1"/>
    </xf>
    <xf numFmtId="0" fontId="104" fillId="51" borderId="37" xfId="0" applyFont="1" applyFill="1" applyBorder="1" applyAlignment="1">
      <alignment horizontal="center" vertical="center" wrapText="1"/>
    </xf>
    <xf numFmtId="0" fontId="104" fillId="51" borderId="37" xfId="0" applyFont="1" applyFill="1" applyBorder="1" applyAlignment="1">
      <alignment horizontal="centerContinuous" vertical="center" wrapText="1"/>
    </xf>
    <xf numFmtId="2" fontId="171" fillId="51" borderId="37" xfId="340" applyNumberFormat="1" applyFont="1" applyFill="1" applyBorder="1" applyAlignment="1">
      <alignment horizontal="right" wrapText="1"/>
    </xf>
    <xf numFmtId="0" fontId="104" fillId="51" borderId="37" xfId="340" applyFont="1" applyFill="1" applyBorder="1" applyAlignment="1">
      <alignment horizontal="right" wrapText="1"/>
    </xf>
    <xf numFmtId="2" fontId="171" fillId="51" borderId="40" xfId="340" applyNumberFormat="1" applyFont="1" applyFill="1" applyBorder="1" applyAlignment="1">
      <alignment horizontal="right" wrapText="1"/>
    </xf>
    <xf numFmtId="2" fontId="171" fillId="51" borderId="41" xfId="340" applyNumberFormat="1" applyFont="1" applyFill="1" applyBorder="1" applyAlignment="1">
      <alignment horizontal="right" wrapText="1"/>
    </xf>
    <xf numFmtId="0" fontId="171" fillId="28" borderId="42" xfId="0" applyFont="1" applyFill="1" applyBorder="1" applyAlignment="1">
      <alignment horizontal="right"/>
    </xf>
    <xf numFmtId="164" fontId="104" fillId="52" borderId="0" xfId="340" applyNumberFormat="1" applyFont="1" applyFill="1" applyBorder="1" applyAlignment="1">
      <alignment horizontal="center" vertical="center" wrapText="1"/>
    </xf>
    <xf numFmtId="164" fontId="171" fillId="52" borderId="0" xfId="340" applyNumberFormat="1" applyFont="1" applyFill="1" applyBorder="1" applyAlignment="1">
      <alignment horizontal="center" vertical="center" wrapText="1"/>
    </xf>
    <xf numFmtId="164" fontId="171" fillId="28" borderId="0" xfId="2" quotePrefix="1" applyNumberFormat="1" applyFont="1" applyFill="1" applyBorder="1" applyAlignment="1">
      <alignment horizontal="center" vertical="center"/>
    </xf>
    <xf numFmtId="164" fontId="171" fillId="28" borderId="0" xfId="2" applyNumberFormat="1" applyFont="1" applyFill="1" applyBorder="1" applyAlignment="1">
      <alignment horizontal="center" vertical="center"/>
    </xf>
    <xf numFmtId="2" fontId="171" fillId="28" borderId="0" xfId="340" applyNumberFormat="1" applyFont="1" applyFill="1" applyBorder="1" applyAlignment="1">
      <alignment horizontal="right" vertical="center" wrapText="1"/>
    </xf>
    <xf numFmtId="0" fontId="104" fillId="28" borderId="0" xfId="340" applyFont="1" applyFill="1" applyBorder="1" applyAlignment="1">
      <alignment horizontal="right" vertical="center" wrapText="1"/>
    </xf>
    <xf numFmtId="2" fontId="171" fillId="28" borderId="0" xfId="340" applyNumberFormat="1" applyFont="1" applyFill="1" applyBorder="1" applyAlignment="1">
      <alignment horizontal="center" vertical="center" wrapText="1"/>
    </xf>
    <xf numFmtId="0" fontId="184" fillId="28" borderId="35" xfId="340" applyFont="1" applyFill="1" applyBorder="1" applyAlignment="1">
      <alignment vertical="center"/>
    </xf>
    <xf numFmtId="164" fontId="171" fillId="52" borderId="36" xfId="340" applyNumberFormat="1" applyFont="1" applyFill="1" applyBorder="1" applyAlignment="1">
      <alignment horizontal="center" vertical="center" wrapText="1"/>
    </xf>
    <xf numFmtId="2" fontId="171" fillId="28" borderId="38" xfId="340" applyNumberFormat="1" applyFont="1" applyFill="1" applyBorder="1" applyAlignment="1">
      <alignment horizontal="center" vertical="center" wrapText="1"/>
    </xf>
    <xf numFmtId="0" fontId="171" fillId="28" borderId="43" xfId="0" applyFont="1" applyFill="1" applyBorder="1" applyAlignment="1">
      <alignment horizontal="right"/>
    </xf>
    <xf numFmtId="164" fontId="171" fillId="54" borderId="57" xfId="2" applyNumberFormat="1" applyFont="1" applyFill="1" applyBorder="1" applyAlignment="1">
      <alignment horizontal="center" vertical="center"/>
    </xf>
    <xf numFmtId="164" fontId="171" fillId="52" borderId="43" xfId="2" applyNumberFormat="1" applyFont="1" applyFill="1" applyBorder="1" applyAlignment="1">
      <alignment horizontal="right"/>
    </xf>
    <xf numFmtId="2" fontId="171" fillId="28" borderId="43" xfId="340" applyNumberFormat="1" applyFont="1" applyFill="1" applyBorder="1" applyAlignment="1">
      <alignment horizontal="right" vertical="center"/>
    </xf>
    <xf numFmtId="164" fontId="171" fillId="28" borderId="0" xfId="340" applyNumberFormat="1" applyFont="1" applyFill="1" applyBorder="1" applyAlignment="1">
      <alignment horizontal="center" vertical="center"/>
    </xf>
    <xf numFmtId="164" fontId="171" fillId="28" borderId="0" xfId="358" applyNumberFormat="1" applyFont="1" applyFill="1" applyBorder="1" applyAlignment="1">
      <alignment horizontal="center" vertical="center"/>
    </xf>
    <xf numFmtId="164" fontId="104" fillId="28" borderId="0" xfId="340" applyNumberFormat="1" applyFont="1" applyFill="1" applyBorder="1" applyAlignment="1">
      <alignment horizontal="center" vertical="center"/>
    </xf>
    <xf numFmtId="164" fontId="208" fillId="28" borderId="0" xfId="2" applyNumberFormat="1" applyFont="1" applyFill="1" applyBorder="1" applyAlignment="1">
      <alignment horizontal="center" vertical="center"/>
    </xf>
    <xf numFmtId="0" fontId="184" fillId="28" borderId="0" xfId="340" applyFont="1" applyFill="1"/>
    <xf numFmtId="2" fontId="171" fillId="54" borderId="43" xfId="340" applyNumberFormat="1" applyFont="1" applyFill="1" applyBorder="1" applyAlignment="1">
      <alignment horizontal="right" vertical="center"/>
    </xf>
    <xf numFmtId="164" fontId="171" fillId="54" borderId="0" xfId="340" applyNumberFormat="1" applyFont="1" applyFill="1" applyBorder="1" applyAlignment="1">
      <alignment horizontal="center" vertical="center"/>
    </xf>
    <xf numFmtId="164" fontId="171" fillId="54" borderId="0" xfId="2" applyNumberFormat="1" applyFont="1" applyFill="1" applyBorder="1" applyAlignment="1">
      <alignment horizontal="center" vertical="center"/>
    </xf>
    <xf numFmtId="164" fontId="104" fillId="54" borderId="0" xfId="340" applyNumberFormat="1" applyFont="1" applyFill="1" applyBorder="1" applyAlignment="1">
      <alignment horizontal="center" vertical="center"/>
    </xf>
    <xf numFmtId="0" fontId="184" fillId="54" borderId="35" xfId="340" applyFont="1" applyFill="1" applyBorder="1" applyAlignment="1">
      <alignment vertical="center"/>
    </xf>
    <xf numFmtId="2" fontId="171" fillId="54" borderId="36" xfId="340" applyNumberFormat="1" applyFont="1" applyFill="1" applyBorder="1" applyAlignment="1">
      <alignment horizontal="right" vertical="center"/>
    </xf>
    <xf numFmtId="164" fontId="104" fillId="52" borderId="104" xfId="340" applyNumberFormat="1" applyFont="1" applyFill="1" applyBorder="1" applyAlignment="1">
      <alignment horizontal="center" vertical="center" wrapText="1"/>
    </xf>
    <xf numFmtId="164" fontId="171" fillId="54" borderId="0" xfId="358" applyNumberFormat="1" applyFont="1" applyFill="1" applyBorder="1" applyAlignment="1">
      <alignment horizontal="center" vertical="center"/>
    </xf>
    <xf numFmtId="0" fontId="183" fillId="54" borderId="35" xfId="340" applyFont="1" applyFill="1" applyBorder="1" applyAlignment="1">
      <alignment vertical="center"/>
    </xf>
    <xf numFmtId="1" fontId="183" fillId="54" borderId="35" xfId="340" applyNumberFormat="1" applyFont="1" applyFill="1" applyBorder="1" applyAlignment="1">
      <alignment vertical="center"/>
    </xf>
    <xf numFmtId="164" fontId="171" fillId="28" borderId="104" xfId="2" applyNumberFormat="1" applyFont="1" applyFill="1" applyBorder="1" applyAlignment="1">
      <alignment horizontal="center" vertical="center"/>
    </xf>
    <xf numFmtId="164" fontId="171" fillId="28" borderId="57" xfId="340" applyNumberFormat="1" applyFont="1" applyFill="1" applyBorder="1" applyAlignment="1">
      <alignment horizontal="center" vertical="center"/>
    </xf>
    <xf numFmtId="1" fontId="183" fillId="54" borderId="38" xfId="340" applyNumberFormat="1" applyFont="1" applyFill="1" applyBorder="1" applyAlignment="1">
      <alignment vertical="center"/>
    </xf>
    <xf numFmtId="164" fontId="171" fillId="54" borderId="36" xfId="2" applyNumberFormat="1" applyFont="1" applyFill="1" applyBorder="1" applyAlignment="1">
      <alignment horizontal="center" vertical="center"/>
    </xf>
    <xf numFmtId="2" fontId="171" fillId="54" borderId="0" xfId="2" applyNumberFormat="1" applyFont="1" applyFill="1" applyBorder="1" applyAlignment="1">
      <alignment horizontal="center" vertical="center"/>
    </xf>
    <xf numFmtId="2" fontId="171" fillId="54" borderId="0" xfId="340" applyNumberFormat="1" applyFont="1" applyFill="1" applyBorder="1" applyAlignment="1">
      <alignment horizontal="center" vertical="center"/>
    </xf>
    <xf numFmtId="2" fontId="194" fillId="54" borderId="36" xfId="340" applyNumberFormat="1" applyFont="1" applyFill="1" applyBorder="1" applyAlignment="1">
      <alignment horizontal="right" vertical="center"/>
    </xf>
    <xf numFmtId="164" fontId="209" fillId="54" borderId="0" xfId="2" applyNumberFormat="1" applyFont="1" applyFill="1" applyBorder="1" applyAlignment="1">
      <alignment horizontal="center" vertical="center"/>
    </xf>
    <xf numFmtId="2" fontId="171" fillId="54" borderId="0" xfId="340" applyNumberFormat="1" applyFont="1" applyFill="1" applyBorder="1" applyAlignment="1">
      <alignment horizontal="right" vertical="center"/>
    </xf>
    <xf numFmtId="164" fontId="171" fillId="54" borderId="0" xfId="340" applyNumberFormat="1" applyFont="1" applyFill="1" applyBorder="1" applyAlignment="1">
      <alignment horizontal="center" vertical="center" wrapText="1"/>
    </xf>
    <xf numFmtId="1" fontId="183" fillId="54" borderId="57" xfId="340" applyNumberFormat="1" applyFont="1" applyFill="1" applyBorder="1" applyAlignment="1">
      <alignment vertical="center"/>
    </xf>
    <xf numFmtId="2" fontId="194" fillId="54" borderId="0" xfId="340" applyNumberFormat="1" applyFont="1" applyFill="1" applyBorder="1" applyAlignment="1">
      <alignment horizontal="right" vertical="center"/>
    </xf>
    <xf numFmtId="164" fontId="171" fillId="54" borderId="61" xfId="2" applyNumberFormat="1" applyFont="1" applyFill="1" applyBorder="1" applyAlignment="1">
      <alignment horizontal="center" vertical="center"/>
    </xf>
    <xf numFmtId="2" fontId="171" fillId="54" borderId="106" xfId="340" applyNumberFormat="1" applyFont="1" applyFill="1" applyBorder="1" applyAlignment="1">
      <alignment horizontal="right" vertical="center"/>
    </xf>
    <xf numFmtId="164" fontId="171" fillId="28" borderId="56" xfId="2" applyNumberFormat="1" applyFont="1" applyFill="1" applyBorder="1" applyAlignment="1">
      <alignment horizontal="center" vertical="center"/>
    </xf>
    <xf numFmtId="164" fontId="171" fillId="54" borderId="56" xfId="2" applyNumberFormat="1" applyFont="1" applyFill="1" applyBorder="1" applyAlignment="1">
      <alignment horizontal="center" vertical="center"/>
    </xf>
    <xf numFmtId="164" fontId="171" fillId="54" borderId="56" xfId="358" applyNumberFormat="1" applyFont="1" applyFill="1" applyBorder="1" applyAlignment="1">
      <alignment horizontal="center" vertical="center"/>
    </xf>
    <xf numFmtId="164" fontId="209" fillId="54" borderId="56" xfId="2" applyNumberFormat="1" applyFont="1" applyFill="1" applyBorder="1" applyAlignment="1">
      <alignment horizontal="center" vertical="center"/>
    </xf>
    <xf numFmtId="164" fontId="171" fillId="54" borderId="56" xfId="340" applyNumberFormat="1" applyFont="1" applyFill="1" applyBorder="1" applyAlignment="1">
      <alignment horizontal="center" vertical="center" wrapText="1"/>
    </xf>
    <xf numFmtId="164" fontId="171" fillId="54" borderId="56" xfId="340" applyNumberFormat="1" applyFont="1" applyFill="1" applyBorder="1" applyAlignment="1">
      <alignment horizontal="center" vertical="center"/>
    </xf>
    <xf numFmtId="164" fontId="171" fillId="28" borderId="94" xfId="340" applyNumberFormat="1" applyFont="1" applyFill="1" applyBorder="1" applyAlignment="1">
      <alignment horizontal="center" vertical="center"/>
    </xf>
    <xf numFmtId="164" fontId="210" fillId="54" borderId="117" xfId="340" applyNumberFormat="1" applyFont="1" applyFill="1" applyBorder="1" applyAlignment="1">
      <alignment horizontal="center" vertical="center"/>
    </xf>
    <xf numFmtId="2" fontId="210" fillId="54" borderId="117" xfId="340" applyNumberFormat="1" applyFont="1" applyFill="1" applyBorder="1" applyAlignment="1">
      <alignment horizontal="center" vertical="center"/>
    </xf>
    <xf numFmtId="2" fontId="209" fillId="54" borderId="98" xfId="340" applyNumberFormat="1" applyFont="1" applyFill="1" applyBorder="1" applyAlignment="1">
      <alignment horizontal="right" vertical="center"/>
    </xf>
    <xf numFmtId="164" fontId="209" fillId="28" borderId="0" xfId="2" applyNumberFormat="1" applyFont="1" applyFill="1" applyBorder="1" applyAlignment="1">
      <alignment horizontal="center" vertical="center"/>
    </xf>
    <xf numFmtId="164" fontId="209" fillId="54" borderId="0" xfId="340" applyNumberFormat="1" applyFont="1" applyFill="1" applyBorder="1" applyAlignment="1">
      <alignment horizontal="center" vertical="center" wrapText="1"/>
    </xf>
    <xf numFmtId="164" fontId="209" fillId="54" borderId="0" xfId="340" applyNumberFormat="1" applyFont="1" applyFill="1" applyBorder="1" applyAlignment="1">
      <alignment horizontal="center" vertical="center"/>
    </xf>
    <xf numFmtId="164" fontId="209" fillId="54" borderId="57" xfId="340" applyNumberFormat="1" applyFont="1" applyFill="1" applyBorder="1" applyAlignment="1">
      <alignment horizontal="center" vertical="center"/>
    </xf>
    <xf numFmtId="164" fontId="209" fillId="54" borderId="119" xfId="340" applyNumberFormat="1" applyFont="1" applyFill="1" applyBorder="1" applyAlignment="1">
      <alignment horizontal="center" vertical="center"/>
    </xf>
    <xf numFmtId="2" fontId="209" fillId="54" borderId="0" xfId="340" applyNumberFormat="1" applyFont="1" applyFill="1" applyBorder="1" applyAlignment="1">
      <alignment horizontal="center" vertical="center"/>
    </xf>
    <xf numFmtId="164" fontId="209" fillId="54" borderId="118" xfId="340" applyNumberFormat="1" applyFont="1" applyFill="1" applyBorder="1" applyAlignment="1">
      <alignment horizontal="center" vertical="center"/>
    </xf>
    <xf numFmtId="164" fontId="209" fillId="54" borderId="36" xfId="340" applyNumberFormat="1" applyFont="1" applyFill="1" applyBorder="1" applyAlignment="1">
      <alignment horizontal="center" vertical="center"/>
    </xf>
    <xf numFmtId="164" fontId="209" fillId="28" borderId="104" xfId="2" applyNumberFormat="1" applyFont="1" applyFill="1" applyBorder="1" applyAlignment="1">
      <alignment horizontal="center" vertical="center"/>
    </xf>
    <xf numFmtId="2" fontId="209" fillId="54" borderId="105" xfId="340" applyNumberFormat="1" applyFont="1" applyFill="1" applyBorder="1" applyAlignment="1">
      <alignment horizontal="right" vertical="center"/>
    </xf>
    <xf numFmtId="164" fontId="209" fillId="28" borderId="97" xfId="2" applyNumberFormat="1" applyFont="1" applyFill="1" applyBorder="1" applyAlignment="1">
      <alignment horizontal="center" vertical="center"/>
    </xf>
    <xf numFmtId="164" fontId="209" fillId="28" borderId="55" xfId="2" applyNumberFormat="1" applyFont="1" applyFill="1" applyBorder="1" applyAlignment="1">
      <alignment horizontal="center" vertical="center"/>
    </xf>
    <xf numFmtId="164" fontId="209" fillId="54" borderId="55" xfId="2" applyNumberFormat="1" applyFont="1" applyFill="1" applyBorder="1" applyAlignment="1">
      <alignment horizontal="center" vertical="center"/>
    </xf>
    <xf numFmtId="164" fontId="209" fillId="54" borderId="55" xfId="340" applyNumberFormat="1" applyFont="1" applyFill="1" applyBorder="1" applyAlignment="1">
      <alignment horizontal="center" vertical="center" wrapText="1"/>
    </xf>
    <xf numFmtId="164" fontId="171" fillId="54" borderId="55" xfId="340" applyNumberFormat="1" applyFont="1" applyFill="1" applyBorder="1" applyAlignment="1">
      <alignment horizontal="center" vertical="center"/>
    </xf>
    <xf numFmtId="164" fontId="209" fillId="54" borderId="55" xfId="340" applyNumberFormat="1" applyFont="1" applyFill="1" applyBorder="1" applyAlignment="1">
      <alignment horizontal="center" vertical="center"/>
    </xf>
    <xf numFmtId="1" fontId="183" fillId="54" borderId="0" xfId="340" applyNumberFormat="1" applyFont="1" applyFill="1" applyBorder="1" applyAlignment="1">
      <alignment vertical="center"/>
    </xf>
    <xf numFmtId="164" fontId="209" fillId="54" borderId="41" xfId="340" applyNumberFormat="1" applyFont="1" applyFill="1" applyBorder="1" applyAlignment="1">
      <alignment horizontal="center" vertical="center"/>
    </xf>
    <xf numFmtId="164" fontId="209" fillId="54" borderId="37" xfId="340" applyNumberFormat="1" applyFont="1" applyFill="1" applyBorder="1" applyAlignment="1">
      <alignment horizontal="center" vertical="center"/>
    </xf>
    <xf numFmtId="2" fontId="209" fillId="54" borderId="37" xfId="340" applyNumberFormat="1" applyFont="1" applyFill="1" applyBorder="1" applyAlignment="1">
      <alignment horizontal="center" vertical="center"/>
    </xf>
    <xf numFmtId="164" fontId="209" fillId="54" borderId="75" xfId="340" applyNumberFormat="1" applyFont="1" applyFill="1" applyBorder="1" applyAlignment="1">
      <alignment horizontal="center" vertical="center"/>
    </xf>
    <xf numFmtId="2" fontId="171" fillId="54" borderId="43" xfId="2" applyNumberFormat="1" applyFont="1" applyFill="1" applyBorder="1" applyAlignment="1">
      <alignment horizontal="left" vertical="top" wrapText="1"/>
    </xf>
    <xf numFmtId="0" fontId="171" fillId="54" borderId="0" xfId="0" applyFont="1" applyFill="1" applyBorder="1" applyAlignment="1">
      <alignment vertical="center"/>
    </xf>
    <xf numFmtId="0" fontId="171" fillId="54" borderId="64" xfId="0" applyFont="1" applyFill="1" applyBorder="1" applyAlignment="1">
      <alignment vertical="center"/>
    </xf>
    <xf numFmtId="0" fontId="184" fillId="54" borderId="59" xfId="340" applyFont="1" applyFill="1" applyBorder="1"/>
    <xf numFmtId="0" fontId="131" fillId="54" borderId="61" xfId="0" applyFont="1" applyFill="1" applyBorder="1" applyAlignment="1">
      <alignment wrapText="1"/>
    </xf>
    <xf numFmtId="0" fontId="131" fillId="54" borderId="0" xfId="0" applyFont="1" applyFill="1" applyBorder="1" applyAlignment="1">
      <alignment wrapText="1"/>
    </xf>
    <xf numFmtId="0" fontId="131" fillId="54" borderId="57" xfId="0" applyFont="1" applyFill="1" applyBorder="1" applyAlignment="1">
      <alignment wrapText="1"/>
    </xf>
    <xf numFmtId="0" fontId="184" fillId="28" borderId="43" xfId="340" applyFont="1" applyFill="1" applyBorder="1"/>
    <xf numFmtId="0" fontId="104" fillId="28" borderId="0" xfId="340" applyFont="1" applyFill="1" applyBorder="1" applyAlignment="1">
      <alignment horizontal="left" vertical="center"/>
    </xf>
    <xf numFmtId="0" fontId="104" fillId="28" borderId="38" xfId="340" applyFont="1" applyFill="1" applyBorder="1" applyAlignment="1">
      <alignment horizontal="left" vertical="center"/>
    </xf>
    <xf numFmtId="0" fontId="184" fillId="28" borderId="0" xfId="340" applyFont="1" applyFill="1" applyBorder="1"/>
    <xf numFmtId="0" fontId="184" fillId="28" borderId="57" xfId="340" applyFont="1" applyFill="1" applyBorder="1"/>
    <xf numFmtId="16" fontId="184" fillId="28" borderId="43" xfId="340" applyNumberFormat="1" applyFont="1" applyFill="1" applyBorder="1"/>
    <xf numFmtId="0" fontId="171" fillId="28" borderId="0" xfId="0" applyFont="1" applyFill="1" applyBorder="1" applyAlignment="1">
      <alignment vertical="center"/>
    </xf>
    <xf numFmtId="0" fontId="184" fillId="28" borderId="38" xfId="340" applyFont="1" applyFill="1" applyBorder="1"/>
    <xf numFmtId="16" fontId="184" fillId="28" borderId="99" xfId="340" applyNumberFormat="1" applyFont="1" applyFill="1" applyBorder="1"/>
    <xf numFmtId="0" fontId="171" fillId="52" borderId="46" xfId="0" applyFont="1" applyFill="1" applyBorder="1" applyAlignment="1">
      <alignment vertical="center"/>
    </xf>
    <xf numFmtId="0" fontId="184" fillId="28" borderId="46" xfId="340" applyFont="1" applyFill="1" applyBorder="1"/>
    <xf numFmtId="0" fontId="184" fillId="28" borderId="107" xfId="340" applyFont="1" applyFill="1" applyBorder="1"/>
    <xf numFmtId="0" fontId="184" fillId="28" borderId="47" xfId="340" applyFont="1" applyFill="1" applyBorder="1"/>
    <xf numFmtId="0" fontId="184" fillId="52" borderId="0" xfId="340" applyFont="1" applyFill="1"/>
    <xf numFmtId="164" fontId="211" fillId="51" borderId="48" xfId="2" applyNumberFormat="1" applyFont="1" applyFill="1" applyBorder="1" applyAlignment="1">
      <alignment horizontal="centerContinuous" vertical="top" wrapText="1"/>
    </xf>
    <xf numFmtId="164" fontId="211" fillId="51" borderId="46" xfId="2" applyNumberFormat="1" applyFont="1" applyFill="1" applyBorder="1" applyAlignment="1">
      <alignment horizontal="center" vertical="top" wrapText="1"/>
    </xf>
    <xf numFmtId="164" fontId="211" fillId="51" borderId="47" xfId="2" applyNumberFormat="1" applyFont="1" applyFill="1" applyBorder="1" applyAlignment="1">
      <alignment horizontal="center" vertical="top" wrapText="1"/>
    </xf>
    <xf numFmtId="2" fontId="171" fillId="28" borderId="35" xfId="340" applyNumberFormat="1" applyFont="1" applyFill="1" applyBorder="1" applyAlignment="1">
      <alignment horizontal="right" wrapText="1"/>
    </xf>
    <xf numFmtId="164" fontId="211" fillId="51" borderId="45" xfId="2" applyNumberFormat="1" applyFont="1" applyFill="1" applyBorder="1" applyAlignment="1">
      <alignment vertical="top" wrapText="1"/>
    </xf>
    <xf numFmtId="164" fontId="211" fillId="51" borderId="46" xfId="2" applyNumberFormat="1" applyFont="1" applyFill="1" applyBorder="1" applyAlignment="1">
      <alignment vertical="top" wrapText="1"/>
    </xf>
    <xf numFmtId="164" fontId="211" fillId="51" borderId="123" xfId="2" applyNumberFormat="1" applyFont="1" applyFill="1" applyBorder="1" applyAlignment="1">
      <alignment vertical="top" wrapText="1"/>
    </xf>
    <xf numFmtId="0" fontId="184" fillId="54" borderId="0" xfId="340" applyFont="1" applyFill="1"/>
    <xf numFmtId="0" fontId="184" fillId="52" borderId="0" xfId="340" applyFont="1" applyFill="1" applyAlignment="1">
      <alignment vertical="center"/>
    </xf>
    <xf numFmtId="0" fontId="184" fillId="51" borderId="37" xfId="0" applyFont="1" applyFill="1" applyBorder="1" applyAlignment="1">
      <alignment horizontal="centerContinuous" vertical="center" wrapText="1"/>
    </xf>
    <xf numFmtId="0" fontId="184" fillId="51" borderId="55" xfId="0" applyFont="1" applyFill="1" applyBorder="1" applyAlignment="1">
      <alignment horizontal="centerContinuous" vertical="center" wrapText="1"/>
    </xf>
    <xf numFmtId="164" fontId="183" fillId="51" borderId="37" xfId="2" applyNumberFormat="1" applyFont="1" applyFill="1" applyBorder="1" applyAlignment="1">
      <alignment horizontal="centerContinuous" vertical="center" wrapText="1"/>
    </xf>
    <xf numFmtId="0" fontId="184" fillId="51" borderId="0" xfId="0" applyFont="1" applyFill="1" applyBorder="1" applyAlignment="1">
      <alignment horizontal="centerContinuous" vertical="center" wrapText="1"/>
    </xf>
    <xf numFmtId="0" fontId="184" fillId="51" borderId="36" xfId="340" applyFont="1" applyFill="1" applyBorder="1" applyAlignment="1">
      <alignment vertical="center" wrapText="1"/>
    </xf>
    <xf numFmtId="0" fontId="184" fillId="51" borderId="57" xfId="340" applyFont="1" applyFill="1" applyBorder="1" applyAlignment="1">
      <alignment vertical="center" wrapText="1"/>
    </xf>
    <xf numFmtId="0" fontId="184" fillId="54" borderId="0" xfId="340" applyFont="1" applyFill="1" applyAlignment="1">
      <alignment vertical="center"/>
    </xf>
    <xf numFmtId="0" fontId="184" fillId="51" borderId="122" xfId="340" applyFont="1" applyFill="1" applyBorder="1" applyAlignment="1">
      <alignment horizontal="center" vertical="center" wrapText="1"/>
    </xf>
    <xf numFmtId="164" fontId="171" fillId="53" borderId="41" xfId="2" applyNumberFormat="1" applyFont="1" applyFill="1" applyBorder="1" applyAlignment="1">
      <alignment horizontal="center" wrapText="1"/>
    </xf>
    <xf numFmtId="2" fontId="171" fillId="53" borderId="37" xfId="340" applyNumberFormat="1" applyFont="1" applyFill="1" applyBorder="1" applyAlignment="1">
      <alignment horizontal="center" wrapText="1"/>
    </xf>
    <xf numFmtId="2" fontId="171" fillId="53" borderId="65" xfId="340" applyNumberFormat="1" applyFont="1" applyFill="1" applyBorder="1" applyAlignment="1">
      <alignment horizontal="center" wrapText="1"/>
    </xf>
    <xf numFmtId="2" fontId="104" fillId="53" borderId="62" xfId="340" applyNumberFormat="1" applyFont="1" applyFill="1" applyBorder="1" applyAlignment="1">
      <alignment horizontal="center" wrapText="1"/>
    </xf>
    <xf numFmtId="0" fontId="104" fillId="53" borderId="37" xfId="340" applyFont="1" applyFill="1" applyBorder="1" applyAlignment="1">
      <alignment horizontal="center" wrapText="1"/>
    </xf>
    <xf numFmtId="2" fontId="104" fillId="53" borderId="37" xfId="340" applyNumberFormat="1" applyFont="1" applyFill="1" applyBorder="1" applyAlignment="1">
      <alignment horizontal="center" wrapText="1"/>
    </xf>
    <xf numFmtId="2" fontId="104" fillId="53" borderId="38" xfId="340" applyNumberFormat="1" applyFont="1" applyFill="1" applyBorder="1" applyAlignment="1">
      <alignment horizontal="center" wrapText="1"/>
    </xf>
    <xf numFmtId="2" fontId="171" fillId="54" borderId="35" xfId="340" applyNumberFormat="1" applyFont="1" applyFill="1" applyBorder="1" applyAlignment="1">
      <alignment horizontal="right" wrapText="1"/>
    </xf>
    <xf numFmtId="2" fontId="104" fillId="53" borderId="41" xfId="340" applyNumberFormat="1" applyFont="1" applyFill="1" applyBorder="1" applyAlignment="1">
      <alignment horizontal="center" wrapText="1"/>
    </xf>
    <xf numFmtId="2" fontId="104" fillId="53" borderId="75" xfId="340" applyNumberFormat="1" applyFont="1" applyFill="1" applyBorder="1" applyAlignment="1">
      <alignment horizontal="center" wrapText="1"/>
    </xf>
    <xf numFmtId="0" fontId="184" fillId="54" borderId="0" xfId="340" applyFont="1" applyFill="1" applyAlignment="1">
      <alignment horizontal="center"/>
    </xf>
    <xf numFmtId="0" fontId="171" fillId="28" borderId="43" xfId="0" quotePrefix="1" applyFont="1" applyFill="1" applyBorder="1" applyAlignment="1">
      <alignment horizontal="right"/>
    </xf>
    <xf numFmtId="164" fontId="171" fillId="52" borderId="44" xfId="340" applyNumberFormat="1" applyFont="1" applyFill="1" applyBorder="1" applyAlignment="1">
      <alignment horizontal="center" vertical="center" wrapText="1"/>
    </xf>
    <xf numFmtId="2" fontId="171" fillId="28" borderId="38" xfId="340" applyNumberFormat="1" applyFont="1" applyFill="1" applyBorder="1" applyAlignment="1">
      <alignment horizontal="right" vertical="center" wrapText="1"/>
    </xf>
    <xf numFmtId="164" fontId="171" fillId="52" borderId="63" xfId="340" applyNumberFormat="1" applyFont="1" applyFill="1" applyBorder="1" applyAlignment="1">
      <alignment horizontal="center" vertical="center" wrapText="1"/>
    </xf>
    <xf numFmtId="164" fontId="104" fillId="52" borderId="83" xfId="340" applyNumberFormat="1" applyFont="1" applyFill="1" applyBorder="1" applyAlignment="1">
      <alignment horizontal="center" vertical="center" wrapText="1"/>
    </xf>
    <xf numFmtId="0" fontId="184" fillId="54" borderId="0" xfId="340" applyFont="1" applyFill="1" applyAlignment="1">
      <alignment horizontal="right"/>
    </xf>
    <xf numFmtId="164" fontId="171" fillId="52" borderId="38" xfId="340" applyNumberFormat="1" applyFont="1" applyFill="1" applyBorder="1" applyAlignment="1">
      <alignment horizontal="center" vertical="center" wrapText="1"/>
    </xf>
    <xf numFmtId="164" fontId="104" fillId="52" borderId="57" xfId="340" applyNumberFormat="1" applyFont="1" applyFill="1" applyBorder="1" applyAlignment="1">
      <alignment horizontal="center" vertical="center" wrapText="1"/>
    </xf>
    <xf numFmtId="0" fontId="184" fillId="28" borderId="0" xfId="340" applyFont="1" applyFill="1" applyAlignment="1">
      <alignment horizontal="right"/>
    </xf>
    <xf numFmtId="0" fontId="184" fillId="52" borderId="0" xfId="340" applyFont="1" applyFill="1" applyAlignment="1">
      <alignment horizontal="right"/>
    </xf>
    <xf numFmtId="164" fontId="171" fillId="28" borderId="38" xfId="340" applyNumberFormat="1" applyFont="1" applyFill="1" applyBorder="1" applyAlignment="1">
      <alignment horizontal="center" vertical="center"/>
    </xf>
    <xf numFmtId="164" fontId="104" fillId="0" borderId="0" xfId="340" applyNumberFormat="1" applyFont="1" applyFill="1" applyBorder="1" applyAlignment="1">
      <alignment horizontal="center" vertical="center" wrapText="1"/>
    </xf>
    <xf numFmtId="0" fontId="184" fillId="54" borderId="0" xfId="340" applyFont="1" applyFill="1" applyBorder="1"/>
    <xf numFmtId="165" fontId="171" fillId="54" borderId="38" xfId="340" applyNumberFormat="1" applyFont="1" applyFill="1" applyBorder="1" applyAlignment="1">
      <alignment horizontal="center" vertical="center"/>
    </xf>
    <xf numFmtId="164" fontId="171" fillId="28" borderId="36" xfId="2" applyNumberFormat="1" applyFont="1" applyFill="1" applyBorder="1" applyAlignment="1">
      <alignment horizontal="center" vertical="center"/>
    </xf>
    <xf numFmtId="164" fontId="171" fillId="28" borderId="57" xfId="2" applyNumberFormat="1" applyFont="1" applyFill="1" applyBorder="1" applyAlignment="1">
      <alignment horizontal="center" vertical="center"/>
    </xf>
    <xf numFmtId="164" fontId="171" fillId="52" borderId="57" xfId="340" applyNumberFormat="1" applyFont="1" applyFill="1" applyBorder="1" applyAlignment="1">
      <alignment horizontal="center" vertical="center" wrapText="1"/>
    </xf>
    <xf numFmtId="2" fontId="194" fillId="54" borderId="43" xfId="340" applyNumberFormat="1" applyFont="1" applyFill="1" applyBorder="1" applyAlignment="1">
      <alignment horizontal="right" vertical="center"/>
    </xf>
    <xf numFmtId="164" fontId="171" fillId="28" borderId="80" xfId="2" applyNumberFormat="1" applyFont="1" applyFill="1" applyBorder="1" applyAlignment="1">
      <alignment horizontal="center" vertical="center"/>
    </xf>
    <xf numFmtId="165" fontId="171" fillId="54" borderId="57" xfId="340" applyNumberFormat="1" applyFont="1" applyFill="1" applyBorder="1" applyAlignment="1">
      <alignment horizontal="center" vertical="center"/>
    </xf>
    <xf numFmtId="164" fontId="171" fillId="52" borderId="61" xfId="340" applyNumberFormat="1" applyFont="1" applyFill="1" applyBorder="1" applyAlignment="1">
      <alignment horizontal="center" vertical="center" wrapText="1"/>
    </xf>
    <xf numFmtId="0" fontId="184" fillId="54" borderId="61" xfId="340" applyFont="1" applyFill="1" applyBorder="1"/>
    <xf numFmtId="2" fontId="171" fillId="54" borderId="114" xfId="340" applyNumberFormat="1" applyFont="1" applyFill="1" applyBorder="1" applyAlignment="1">
      <alignment horizontal="right" vertical="center"/>
    </xf>
    <xf numFmtId="164" fontId="171" fillId="28" borderId="111" xfId="2" applyNumberFormat="1" applyFont="1" applyFill="1" applyBorder="1" applyAlignment="1">
      <alignment horizontal="center" vertical="center"/>
    </xf>
    <xf numFmtId="164" fontId="171" fillId="28" borderId="112" xfId="2" applyNumberFormat="1" applyFont="1" applyFill="1" applyBorder="1" applyAlignment="1">
      <alignment horizontal="center" vertical="center"/>
    </xf>
    <xf numFmtId="164" fontId="171" fillId="52" borderId="113" xfId="340" applyNumberFormat="1" applyFont="1" applyFill="1" applyBorder="1" applyAlignment="1">
      <alignment horizontal="center" vertical="center" wrapText="1"/>
    </xf>
    <xf numFmtId="164" fontId="210" fillId="52" borderId="120" xfId="340" applyNumberFormat="1" applyFont="1" applyFill="1" applyBorder="1" applyAlignment="1">
      <alignment horizontal="center" vertical="center" wrapText="1"/>
    </xf>
    <xf numFmtId="164" fontId="210" fillId="52" borderId="121" xfId="340" applyNumberFormat="1" applyFont="1" applyFill="1" applyBorder="1" applyAlignment="1">
      <alignment horizontal="center" vertical="center" wrapText="1"/>
    </xf>
    <xf numFmtId="2" fontId="214" fillId="54" borderId="43" xfId="340" applyNumberFormat="1" applyFont="1" applyFill="1" applyBorder="1" applyAlignment="1">
      <alignment horizontal="right" vertical="center"/>
    </xf>
    <xf numFmtId="164" fontId="209" fillId="28" borderId="80" xfId="2" applyNumberFormat="1" applyFont="1" applyFill="1" applyBorder="1" applyAlignment="1">
      <alignment horizontal="center" vertical="center"/>
    </xf>
    <xf numFmtId="164" fontId="215" fillId="28" borderId="0" xfId="2" applyNumberFormat="1" applyFont="1" applyFill="1" applyBorder="1" applyAlignment="1">
      <alignment horizontal="center" vertical="center"/>
    </xf>
    <xf numFmtId="164" fontId="209" fillId="52" borderId="119" xfId="340" applyNumberFormat="1" applyFont="1" applyFill="1" applyBorder="1" applyAlignment="1">
      <alignment horizontal="center" vertical="center" wrapText="1"/>
    </xf>
    <xf numFmtId="164" fontId="209" fillId="52" borderId="0" xfId="340" applyNumberFormat="1" applyFont="1" applyFill="1" applyBorder="1" applyAlignment="1">
      <alignment horizontal="center" vertical="center" wrapText="1"/>
    </xf>
    <xf numFmtId="164" fontId="209" fillId="52" borderId="57" xfId="340" applyNumberFormat="1" applyFont="1" applyFill="1" applyBorder="1" applyAlignment="1">
      <alignment horizontal="center" vertical="center" wrapText="1"/>
    </xf>
    <xf numFmtId="164" fontId="209" fillId="52" borderId="36" xfId="340" applyNumberFormat="1" applyFont="1" applyFill="1" applyBorder="1" applyAlignment="1">
      <alignment horizontal="center" vertical="center" wrapText="1"/>
    </xf>
    <xf numFmtId="2" fontId="214" fillId="54" borderId="41" xfId="340" applyNumberFormat="1" applyFont="1" applyFill="1" applyBorder="1" applyAlignment="1">
      <alignment horizontal="right" vertical="center"/>
    </xf>
    <xf numFmtId="164" fontId="209" fillId="28" borderId="109" xfId="2" applyNumberFormat="1" applyFont="1" applyFill="1" applyBorder="1" applyAlignment="1">
      <alignment horizontal="center" vertical="center"/>
    </xf>
    <xf numFmtId="164" fontId="209" fillId="28" borderId="37" xfId="2" applyNumberFormat="1" applyFont="1" applyFill="1" applyBorder="1" applyAlignment="1">
      <alignment horizontal="center" vertical="center"/>
    </xf>
    <xf numFmtId="164" fontId="215" fillId="28" borderId="37" xfId="2" applyNumberFormat="1" applyFont="1" applyFill="1" applyBorder="1" applyAlignment="1">
      <alignment horizontal="center" vertical="center"/>
    </xf>
    <xf numFmtId="164" fontId="209" fillId="52" borderId="82" xfId="340" applyNumberFormat="1" applyFont="1" applyFill="1" applyBorder="1" applyAlignment="1">
      <alignment horizontal="center" vertical="center" wrapText="1"/>
    </xf>
    <xf numFmtId="164" fontId="209" fillId="52" borderId="55" xfId="340" applyNumberFormat="1" applyFont="1" applyFill="1" applyBorder="1" applyAlignment="1">
      <alignment horizontal="center" vertical="center" wrapText="1"/>
    </xf>
    <xf numFmtId="164" fontId="209" fillId="52" borderId="58" xfId="340" applyNumberFormat="1" applyFont="1" applyFill="1" applyBorder="1" applyAlignment="1">
      <alignment horizontal="center" vertical="center" wrapText="1"/>
    </xf>
    <xf numFmtId="0" fontId="184" fillId="28" borderId="0" xfId="340" applyFont="1" applyFill="1" applyAlignment="1">
      <alignment vertical="center"/>
    </xf>
    <xf numFmtId="2" fontId="171" fillId="28" borderId="36" xfId="2" applyNumberFormat="1" applyFont="1" applyFill="1" applyBorder="1" applyAlignment="1">
      <alignment vertical="center" wrapText="1"/>
    </xf>
    <xf numFmtId="0" fontId="213" fillId="28" borderId="0" xfId="0" applyFont="1" applyFill="1" applyBorder="1" applyAlignment="1">
      <alignment horizontal="left" vertical="center"/>
    </xf>
    <xf numFmtId="0" fontId="213" fillId="28" borderId="38" xfId="0" applyFont="1" applyFill="1" applyBorder="1" applyAlignment="1">
      <alignment horizontal="left" vertical="center"/>
    </xf>
    <xf numFmtId="164" fontId="171" fillId="54" borderId="38" xfId="340" applyNumberFormat="1" applyFont="1" applyFill="1" applyBorder="1" applyAlignment="1">
      <alignment horizontal="center" vertical="center"/>
    </xf>
    <xf numFmtId="0" fontId="131" fillId="28" borderId="0" xfId="0" applyFont="1" applyFill="1" applyBorder="1" applyAlignment="1">
      <alignment vertical="center" wrapText="1"/>
    </xf>
    <xf numFmtId="0" fontId="131" fillId="28" borderId="57" xfId="0" applyFont="1" applyFill="1" applyBorder="1" applyAlignment="1">
      <alignment vertical="center" wrapText="1"/>
    </xf>
    <xf numFmtId="0" fontId="213" fillId="28" borderId="0" xfId="0" applyFont="1" applyFill="1" applyBorder="1" applyAlignment="1">
      <alignment vertical="center"/>
    </xf>
    <xf numFmtId="0" fontId="131" fillId="28" borderId="38" xfId="0" applyFont="1" applyFill="1" applyBorder="1" applyAlignment="1">
      <alignment vertical="center" wrapText="1"/>
    </xf>
    <xf numFmtId="211" fontId="171" fillId="54" borderId="38" xfId="340" applyNumberFormat="1" applyFont="1" applyFill="1" applyBorder="1" applyAlignment="1">
      <alignment horizontal="center" vertical="center"/>
    </xf>
    <xf numFmtId="0" fontId="171" fillId="54" borderId="38" xfId="0" applyFont="1" applyFill="1" applyBorder="1" applyAlignment="1">
      <alignment vertical="center"/>
    </xf>
    <xf numFmtId="0" fontId="104" fillId="28" borderId="45" xfId="340" applyFont="1" applyFill="1" applyBorder="1" applyAlignment="1">
      <alignment vertical="center"/>
    </xf>
    <xf numFmtId="0" fontId="131" fillId="52" borderId="46" xfId="0" applyFont="1" applyFill="1" applyBorder="1" applyAlignment="1">
      <alignment vertical="center" wrapText="1"/>
    </xf>
    <xf numFmtId="0" fontId="131" fillId="28" borderId="46" xfId="0" applyFont="1" applyFill="1" applyBorder="1" applyAlignment="1">
      <alignment vertical="center" wrapText="1"/>
    </xf>
    <xf numFmtId="0" fontId="131" fillId="52" borderId="47" xfId="0" applyFont="1" applyFill="1" applyBorder="1" applyAlignment="1">
      <alignment vertical="center" wrapText="1"/>
    </xf>
    <xf numFmtId="16" fontId="184" fillId="28" borderId="0" xfId="340" applyNumberFormat="1" applyFont="1" applyFill="1"/>
    <xf numFmtId="164" fontId="184" fillId="28" borderId="0" xfId="340" applyNumberFormat="1" applyFont="1" applyFill="1"/>
    <xf numFmtId="164" fontId="211" fillId="51" borderId="46" xfId="2" applyNumberFormat="1" applyFont="1" applyFill="1" applyBorder="1" applyAlignment="1">
      <alignment horizontal="center" vertical="center" wrapText="1"/>
    </xf>
    <xf numFmtId="164" fontId="211" fillId="51" borderId="47" xfId="2" applyNumberFormat="1" applyFont="1" applyFill="1" applyBorder="1" applyAlignment="1">
      <alignment horizontal="center" vertical="center" wrapText="1"/>
    </xf>
    <xf numFmtId="0" fontId="184" fillId="54" borderId="35" xfId="340" applyFont="1" applyFill="1" applyBorder="1"/>
    <xf numFmtId="164" fontId="211" fillId="51" borderId="50" xfId="2" applyNumberFormat="1" applyFont="1" applyFill="1" applyBorder="1" applyAlignment="1">
      <alignment horizontal="center" vertical="top" wrapText="1"/>
    </xf>
    <xf numFmtId="164" fontId="211" fillId="54" borderId="0" xfId="2" applyNumberFormat="1" applyFont="1" applyFill="1" applyBorder="1" applyAlignment="1">
      <alignment horizontal="centerContinuous" vertical="top" wrapText="1"/>
    </xf>
    <xf numFmtId="0" fontId="184" fillId="51" borderId="38" xfId="0" applyFont="1" applyFill="1" applyBorder="1" applyAlignment="1">
      <alignment horizontal="centerContinuous" vertical="center" wrapText="1"/>
    </xf>
    <xf numFmtId="0" fontId="184" fillId="54" borderId="0" xfId="340" applyFont="1" applyFill="1" applyBorder="1" applyAlignment="1">
      <alignment vertical="center" wrapText="1"/>
    </xf>
    <xf numFmtId="0" fontId="184" fillId="54" borderId="0" xfId="340" applyFont="1" applyFill="1" applyBorder="1" applyAlignment="1">
      <alignment horizontal="centerContinuous" vertical="center" wrapText="1"/>
    </xf>
    <xf numFmtId="0" fontId="184" fillId="54" borderId="0" xfId="340" applyFont="1" applyFill="1" applyBorder="1" applyAlignment="1">
      <alignment vertical="center"/>
    </xf>
    <xf numFmtId="0" fontId="184" fillId="54" borderId="0" xfId="340" applyFont="1" applyFill="1" applyBorder="1" applyAlignment="1">
      <alignment horizontal="left" vertical="center"/>
    </xf>
    <xf numFmtId="0" fontId="184" fillId="51" borderId="65" xfId="0" applyFont="1" applyFill="1" applyBorder="1" applyAlignment="1">
      <alignment horizontal="center" vertical="center"/>
    </xf>
    <xf numFmtId="0" fontId="184" fillId="51" borderId="0" xfId="0" applyFont="1" applyFill="1" applyBorder="1" applyAlignment="1">
      <alignment horizontal="center" vertical="center" wrapText="1"/>
    </xf>
    <xf numFmtId="0" fontId="184" fillId="54" borderId="38" xfId="340" applyFont="1" applyFill="1" applyBorder="1"/>
    <xf numFmtId="0" fontId="184" fillId="51" borderId="39" xfId="0" applyFont="1" applyFill="1" applyBorder="1" applyAlignment="1">
      <alignment horizontal="centerContinuous" vertical="center" wrapText="1"/>
    </xf>
    <xf numFmtId="0" fontId="184" fillId="54" borderId="0" xfId="340" applyFont="1" applyFill="1" applyBorder="1" applyAlignment="1">
      <alignment horizontal="left" vertical="center"/>
    </xf>
    <xf numFmtId="0" fontId="216" fillId="54" borderId="0" xfId="340" applyFont="1" applyFill="1" applyAlignment="1">
      <alignment horizontal="center"/>
    </xf>
    <xf numFmtId="2" fontId="104" fillId="53" borderId="81" xfId="340" applyNumberFormat="1" applyFont="1" applyFill="1" applyBorder="1" applyAlignment="1">
      <alignment horizontal="center" wrapText="1"/>
    </xf>
    <xf numFmtId="2" fontId="104" fillId="53" borderId="52" xfId="340" applyNumberFormat="1" applyFont="1" applyFill="1" applyBorder="1" applyAlignment="1">
      <alignment horizontal="center"/>
    </xf>
    <xf numFmtId="2" fontId="171" fillId="54" borderId="0" xfId="340" applyNumberFormat="1" applyFont="1" applyFill="1" applyBorder="1" applyAlignment="1">
      <alignment horizontal="center" wrapText="1"/>
    </xf>
    <xf numFmtId="0" fontId="104" fillId="54" borderId="0" xfId="340" applyFont="1" applyFill="1" applyBorder="1" applyAlignment="1">
      <alignment horizontal="center" wrapText="1"/>
    </xf>
    <xf numFmtId="0" fontId="184" fillId="54" borderId="0" xfId="340" applyFont="1" applyFill="1" applyBorder="1" applyAlignment="1">
      <alignment horizontal="center"/>
    </xf>
    <xf numFmtId="0" fontId="104" fillId="54" borderId="0" xfId="340" applyFont="1" applyFill="1" applyBorder="1" applyAlignment="1">
      <alignment horizontal="center"/>
    </xf>
    <xf numFmtId="164" fontId="104" fillId="52" borderId="108" xfId="340" applyNumberFormat="1" applyFont="1" applyFill="1" applyBorder="1" applyAlignment="1">
      <alignment horizontal="center" vertical="center" wrapText="1"/>
    </xf>
    <xf numFmtId="0" fontId="184" fillId="54" borderId="38" xfId="340" applyFont="1" applyFill="1" applyBorder="1" applyAlignment="1">
      <alignment vertical="center"/>
    </xf>
    <xf numFmtId="164" fontId="171" fillId="28" borderId="38" xfId="340" applyNumberFormat="1" applyFont="1" applyFill="1" applyBorder="1" applyAlignment="1">
      <alignment horizontal="center" vertical="center" wrapText="1"/>
    </xf>
    <xf numFmtId="0" fontId="104" fillId="54" borderId="0" xfId="340" applyFont="1" applyFill="1" applyBorder="1" applyAlignment="1">
      <alignment horizontal="right" wrapText="1"/>
    </xf>
    <xf numFmtId="0" fontId="184" fillId="54" borderId="0" xfId="340" applyFont="1" applyFill="1" applyBorder="1" applyAlignment="1">
      <alignment horizontal="right"/>
    </xf>
    <xf numFmtId="0" fontId="31" fillId="54" borderId="0" xfId="340" applyFont="1" applyFill="1" applyBorder="1" applyAlignment="1">
      <alignment horizontal="right" wrapText="1"/>
    </xf>
    <xf numFmtId="164" fontId="104" fillId="54" borderId="0" xfId="340" applyNumberFormat="1" applyFont="1" applyFill="1" applyBorder="1" applyAlignment="1">
      <alignment horizontal="right" wrapText="1"/>
    </xf>
    <xf numFmtId="164" fontId="104" fillId="54" borderId="0" xfId="340" applyNumberFormat="1" applyFont="1" applyFill="1" applyBorder="1" applyAlignment="1">
      <alignment horizontal="left" indent="1"/>
    </xf>
    <xf numFmtId="164" fontId="104" fillId="54" borderId="0" xfId="340" applyNumberFormat="1" applyFont="1" applyFill="1" applyBorder="1" applyAlignment="1">
      <alignment horizontal="left" wrapText="1" indent="1"/>
    </xf>
    <xf numFmtId="164" fontId="184" fillId="54" borderId="0" xfId="340" applyNumberFormat="1" applyFont="1" applyFill="1" applyBorder="1" applyAlignment="1">
      <alignment horizontal="right"/>
    </xf>
    <xf numFmtId="164" fontId="171" fillId="54" borderId="0" xfId="0" applyNumberFormat="1" applyFont="1" applyFill="1" applyBorder="1" applyAlignment="1">
      <alignment horizontal="left" vertical="center" indent="1"/>
    </xf>
    <xf numFmtId="164" fontId="171" fillId="54" borderId="0" xfId="340" applyNumberFormat="1" applyFont="1" applyFill="1" applyBorder="1" applyAlignment="1">
      <alignment horizontal="right" wrapText="1"/>
    </xf>
    <xf numFmtId="164" fontId="171" fillId="54" borderId="0" xfId="340" applyNumberFormat="1" applyFont="1" applyFill="1" applyBorder="1"/>
    <xf numFmtId="164" fontId="171" fillId="54" borderId="0" xfId="340" applyNumberFormat="1" applyFont="1" applyFill="1" applyBorder="1" applyAlignment="1">
      <alignment horizontal="left" indent="1"/>
    </xf>
    <xf numFmtId="164" fontId="171" fillId="54" borderId="0" xfId="340" applyNumberFormat="1" applyFont="1" applyFill="1" applyBorder="1" applyAlignment="1">
      <alignment horizontal="left" vertical="center" wrapText="1" indent="1"/>
    </xf>
    <xf numFmtId="0" fontId="183" fillId="54" borderId="38" xfId="340" applyFont="1" applyFill="1" applyBorder="1" applyAlignment="1">
      <alignment vertical="center"/>
    </xf>
    <xf numFmtId="164" fontId="214" fillId="54" borderId="0" xfId="340" applyNumberFormat="1" applyFont="1" applyFill="1" applyBorder="1"/>
    <xf numFmtId="164" fontId="217" fillId="54" borderId="0" xfId="340" applyNumberFormat="1" applyFont="1" applyFill="1" applyBorder="1" applyAlignment="1">
      <alignment horizontal="left" indent="1"/>
    </xf>
    <xf numFmtId="164" fontId="218" fillId="54" borderId="0" xfId="340" applyNumberFormat="1" applyFont="1" applyFill="1" applyBorder="1" applyAlignment="1">
      <alignment horizontal="left" indent="1"/>
    </xf>
    <xf numFmtId="164" fontId="217" fillId="54" borderId="0" xfId="340" applyNumberFormat="1" applyFont="1" applyFill="1" applyBorder="1" applyAlignment="1">
      <alignment horizontal="left" vertical="center" wrapText="1" indent="1"/>
    </xf>
    <xf numFmtId="164" fontId="184" fillId="54" borderId="0" xfId="340" applyNumberFormat="1" applyFont="1" applyFill="1" applyBorder="1"/>
    <xf numFmtId="0" fontId="171" fillId="54" borderId="38" xfId="340" applyFont="1" applyFill="1" applyBorder="1" applyAlignment="1">
      <alignment vertical="center"/>
    </xf>
    <xf numFmtId="164" fontId="171" fillId="28" borderId="35" xfId="2" applyNumberFormat="1" applyFont="1" applyFill="1" applyBorder="1" applyAlignment="1">
      <alignment horizontal="center" vertical="center"/>
    </xf>
    <xf numFmtId="164" fontId="171" fillId="28" borderId="35" xfId="340" applyNumberFormat="1" applyFont="1" applyFill="1" applyBorder="1" applyAlignment="1">
      <alignment horizontal="center" vertical="center" wrapText="1"/>
    </xf>
    <xf numFmtId="164" fontId="194" fillId="28" borderId="80" xfId="2" applyNumberFormat="1" applyFont="1" applyFill="1" applyBorder="1" applyAlignment="1">
      <alignment horizontal="center" vertical="center"/>
    </xf>
    <xf numFmtId="164" fontId="194" fillId="28" borderId="0" xfId="2" applyNumberFormat="1" applyFont="1" applyFill="1" applyBorder="1" applyAlignment="1">
      <alignment horizontal="center" vertical="center"/>
    </xf>
    <xf numFmtId="0" fontId="195" fillId="54" borderId="0" xfId="340" applyFont="1" applyFill="1" applyBorder="1" applyAlignment="1">
      <alignment vertical="center"/>
    </xf>
    <xf numFmtId="164" fontId="194" fillId="28" borderId="61" xfId="340" applyNumberFormat="1" applyFont="1" applyFill="1" applyBorder="1" applyAlignment="1">
      <alignment horizontal="center" vertical="center" wrapText="1"/>
    </xf>
    <xf numFmtId="2" fontId="171" fillId="28" borderId="114" xfId="340" applyNumberFormat="1" applyFont="1" applyFill="1" applyBorder="1" applyAlignment="1">
      <alignment horizontal="right" vertical="center"/>
    </xf>
    <xf numFmtId="164" fontId="194" fillId="28" borderId="111" xfId="2" applyNumberFormat="1" applyFont="1" applyFill="1" applyBorder="1" applyAlignment="1">
      <alignment horizontal="center" vertical="center"/>
    </xf>
    <xf numFmtId="164" fontId="194" fillId="28" borderId="112" xfId="2" applyNumberFormat="1" applyFont="1" applyFill="1" applyBorder="1" applyAlignment="1">
      <alignment horizontal="center" vertical="center"/>
    </xf>
    <xf numFmtId="164" fontId="104" fillId="52" borderId="115" xfId="340" applyNumberFormat="1" applyFont="1" applyFill="1" applyBorder="1" applyAlignment="1">
      <alignment horizontal="center" vertical="center" wrapText="1"/>
    </xf>
    <xf numFmtId="164" fontId="171" fillId="28" borderId="124" xfId="340" applyNumberFormat="1" applyFont="1" applyFill="1" applyBorder="1" applyAlignment="1">
      <alignment horizontal="center" vertical="center" wrapText="1"/>
    </xf>
    <xf numFmtId="2" fontId="214" fillId="28" borderId="43" xfId="340" applyNumberFormat="1" applyFont="1" applyFill="1" applyBorder="1" applyAlignment="1">
      <alignment horizontal="right" vertical="center"/>
    </xf>
    <xf numFmtId="164" fontId="210" fillId="28" borderId="0" xfId="2" applyNumberFormat="1" applyFont="1" applyFill="1" applyBorder="1" applyAlignment="1">
      <alignment horizontal="center" vertical="center"/>
    </xf>
    <xf numFmtId="164" fontId="209" fillId="28" borderId="38" xfId="2" applyNumberFormat="1" applyFont="1" applyFill="1" applyBorder="1" applyAlignment="1">
      <alignment horizontal="center" vertical="center"/>
    </xf>
    <xf numFmtId="164" fontId="209" fillId="28" borderId="38" xfId="340" applyNumberFormat="1" applyFont="1" applyFill="1" applyBorder="1" applyAlignment="1">
      <alignment horizontal="center" vertical="center" wrapText="1"/>
    </xf>
    <xf numFmtId="2" fontId="214" fillId="28" borderId="98" xfId="340" applyNumberFormat="1" applyFont="1" applyFill="1" applyBorder="1" applyAlignment="1">
      <alignment horizontal="right" vertical="center"/>
    </xf>
    <xf numFmtId="2" fontId="214" fillId="28" borderId="105" xfId="340" applyNumberFormat="1" applyFont="1" applyFill="1" applyBorder="1" applyAlignment="1">
      <alignment horizontal="right" vertical="center"/>
    </xf>
    <xf numFmtId="164" fontId="210" fillId="28" borderId="55" xfId="2" applyNumberFormat="1" applyFont="1" applyFill="1" applyBorder="1" applyAlignment="1">
      <alignment horizontal="center" vertical="center"/>
    </xf>
    <xf numFmtId="164" fontId="209" fillId="28" borderId="81" xfId="2" applyNumberFormat="1" applyFont="1" applyFill="1" applyBorder="1" applyAlignment="1">
      <alignment horizontal="center" vertical="center"/>
    </xf>
    <xf numFmtId="164" fontId="209" fillId="28" borderId="110" xfId="340" applyNumberFormat="1" applyFont="1" applyFill="1" applyBorder="1" applyAlignment="1">
      <alignment horizontal="center" vertical="center" wrapText="1"/>
    </xf>
    <xf numFmtId="2" fontId="171" fillId="28" borderId="36" xfId="2" applyNumberFormat="1" applyFont="1" applyFill="1" applyBorder="1" applyAlignment="1">
      <alignment horizontal="left" vertical="top" wrapText="1"/>
    </xf>
    <xf numFmtId="0" fontId="131" fillId="52" borderId="38" xfId="0" applyFont="1" applyFill="1" applyBorder="1" applyAlignment="1">
      <alignment wrapText="1"/>
    </xf>
    <xf numFmtId="164" fontId="104" fillId="54" borderId="0" xfId="340" applyNumberFormat="1" applyFont="1" applyFill="1" applyBorder="1"/>
    <xf numFmtId="0" fontId="184" fillId="28" borderId="36" xfId="340" applyFont="1" applyFill="1" applyBorder="1"/>
    <xf numFmtId="16" fontId="184" fillId="28" borderId="36" xfId="340" applyNumberFormat="1" applyFont="1" applyFill="1" applyBorder="1"/>
    <xf numFmtId="16" fontId="184" fillId="28" borderId="45" xfId="340" applyNumberFormat="1" applyFont="1" applyFill="1" applyBorder="1"/>
    <xf numFmtId="164" fontId="211" fillId="51" borderId="77" xfId="2" applyNumberFormat="1" applyFont="1" applyFill="1" applyBorder="1" applyAlignment="1">
      <alignment horizontal="centerContinuous" vertical="top" wrapText="1"/>
    </xf>
    <xf numFmtId="164" fontId="211" fillId="51" borderId="78" xfId="2" applyNumberFormat="1" applyFont="1" applyFill="1" applyBorder="1" applyAlignment="1">
      <alignment horizontal="center" vertical="center" wrapText="1"/>
    </xf>
    <xf numFmtId="164" fontId="211" fillId="51" borderId="79" xfId="2" applyNumberFormat="1" applyFont="1" applyFill="1" applyBorder="1" applyAlignment="1">
      <alignment horizontal="center" vertical="center" wrapText="1"/>
    </xf>
    <xf numFmtId="164" fontId="183" fillId="51" borderId="61" xfId="2" applyNumberFormat="1" applyFont="1" applyFill="1" applyBorder="1" applyAlignment="1">
      <alignment vertical="center" wrapText="1"/>
    </xf>
    <xf numFmtId="0" fontId="184" fillId="51" borderId="57" xfId="0" applyFont="1" applyFill="1" applyBorder="1" applyAlignment="1">
      <alignment horizontal="centerContinuous" vertical="center" wrapText="1"/>
    </xf>
    <xf numFmtId="0" fontId="184" fillId="28" borderId="0" xfId="340" applyFont="1" applyFill="1" applyBorder="1" applyAlignment="1">
      <alignment vertical="center"/>
    </xf>
    <xf numFmtId="164" fontId="171" fillId="51" borderId="61" xfId="2" applyNumberFormat="1" applyFont="1" applyFill="1" applyBorder="1" applyAlignment="1">
      <alignment horizontal="center" wrapText="1"/>
    </xf>
    <xf numFmtId="2" fontId="171" fillId="53" borderId="57" xfId="340" applyNumberFormat="1" applyFont="1" applyFill="1" applyBorder="1" applyAlignment="1">
      <alignment horizontal="center" wrapText="1"/>
    </xf>
    <xf numFmtId="0" fontId="184" fillId="28" borderId="0" xfId="340" applyFont="1" applyFill="1" applyBorder="1" applyAlignment="1">
      <alignment horizontal="center"/>
    </xf>
    <xf numFmtId="0" fontId="184" fillId="28" borderId="0" xfId="340" applyFont="1" applyFill="1" applyAlignment="1">
      <alignment horizontal="center"/>
    </xf>
    <xf numFmtId="164" fontId="171" fillId="51" borderId="61" xfId="2" applyNumberFormat="1" applyFont="1" applyFill="1" applyBorder="1" applyAlignment="1">
      <alignment horizontal="left" wrapText="1"/>
    </xf>
    <xf numFmtId="2" fontId="171" fillId="51" borderId="57" xfId="340" applyNumberFormat="1" applyFont="1" applyFill="1" applyBorder="1" applyAlignment="1">
      <alignment horizontal="center" wrapText="1"/>
    </xf>
    <xf numFmtId="164" fontId="171" fillId="51" borderId="61" xfId="2" applyNumberFormat="1" applyFont="1" applyFill="1" applyBorder="1" applyAlignment="1">
      <alignment vertical="center" wrapText="1"/>
    </xf>
    <xf numFmtId="0" fontId="185" fillId="51" borderId="0" xfId="0" applyFont="1" applyFill="1" applyBorder="1" applyAlignment="1">
      <alignment horizontal="center" vertical="center" wrapText="1"/>
    </xf>
    <xf numFmtId="0" fontId="104" fillId="51" borderId="57" xfId="0" applyFont="1" applyFill="1" applyBorder="1" applyAlignment="1">
      <alignment horizontal="center" vertical="center" wrapText="1"/>
    </xf>
    <xf numFmtId="0" fontId="184" fillId="28" borderId="0" xfId="340" applyFont="1" applyFill="1" applyBorder="1" applyAlignment="1">
      <alignment horizontal="right"/>
    </xf>
    <xf numFmtId="0" fontId="104" fillId="51" borderId="75" xfId="0" applyFont="1" applyFill="1" applyBorder="1" applyAlignment="1">
      <alignment horizontal="center" vertical="center" wrapText="1"/>
    </xf>
    <xf numFmtId="2" fontId="171" fillId="54" borderId="76" xfId="340" applyNumberFormat="1" applyFont="1" applyFill="1" applyBorder="1" applyAlignment="1">
      <alignment horizontal="right" vertical="center"/>
    </xf>
    <xf numFmtId="164" fontId="104" fillId="54" borderId="0" xfId="340" applyNumberFormat="1" applyFont="1" applyFill="1" applyBorder="1" applyAlignment="1">
      <alignment horizontal="center" vertical="center" wrapText="1"/>
    </xf>
    <xf numFmtId="0" fontId="183" fillId="54" borderId="0" xfId="340" applyFont="1" applyFill="1"/>
    <xf numFmtId="2" fontId="171" fillId="54" borderId="101" xfId="340" applyNumberFormat="1" applyFont="1" applyFill="1" applyBorder="1" applyAlignment="1">
      <alignment horizontal="right" vertical="center"/>
    </xf>
    <xf numFmtId="164" fontId="171" fillId="54" borderId="57" xfId="358" applyNumberFormat="1" applyFont="1" applyFill="1" applyBorder="1" applyAlignment="1">
      <alignment horizontal="center" vertical="center"/>
    </xf>
    <xf numFmtId="0" fontId="183" fillId="54" borderId="0" xfId="340" applyFont="1" applyFill="1" applyBorder="1"/>
    <xf numFmtId="2" fontId="194" fillId="54" borderId="61" xfId="340" applyNumberFormat="1" applyFont="1" applyFill="1" applyBorder="1" applyAlignment="1">
      <alignment horizontal="right" vertical="center"/>
    </xf>
    <xf numFmtId="0" fontId="184" fillId="54" borderId="57" xfId="340" applyFont="1" applyFill="1" applyBorder="1"/>
    <xf numFmtId="164" fontId="104" fillId="52" borderId="56" xfId="340" applyNumberFormat="1" applyFont="1" applyFill="1" applyBorder="1" applyAlignment="1">
      <alignment horizontal="center" vertical="center" wrapText="1"/>
    </xf>
    <xf numFmtId="164" fontId="171" fillId="54" borderId="94" xfId="358" applyNumberFormat="1" applyFont="1" applyFill="1" applyBorder="1" applyAlignment="1">
      <alignment horizontal="center" vertical="center"/>
    </xf>
    <xf numFmtId="2" fontId="209" fillId="54" borderId="101" xfId="340" applyNumberFormat="1" applyFont="1" applyFill="1" applyBorder="1" applyAlignment="1">
      <alignment horizontal="right" vertical="center"/>
    </xf>
    <xf numFmtId="164" fontId="209" fillId="28" borderId="57" xfId="2" applyNumberFormat="1" applyFont="1" applyFill="1" applyBorder="1" applyAlignment="1">
      <alignment horizontal="center" vertical="center"/>
    </xf>
    <xf numFmtId="2" fontId="209" fillId="54" borderId="100" xfId="340" applyNumberFormat="1" applyFont="1" applyFill="1" applyBorder="1" applyAlignment="1">
      <alignment horizontal="right" vertical="center"/>
    </xf>
    <xf numFmtId="164" fontId="209" fillId="28" borderId="58" xfId="2" applyNumberFormat="1" applyFont="1" applyFill="1" applyBorder="1" applyAlignment="1">
      <alignment horizontal="center" vertical="center"/>
    </xf>
    <xf numFmtId="2" fontId="171" fillId="54" borderId="102" xfId="2" applyNumberFormat="1" applyFont="1" applyFill="1" applyBorder="1" applyAlignment="1">
      <alignment horizontal="left" vertical="top" wrapText="1"/>
    </xf>
    <xf numFmtId="0" fontId="184" fillId="28" borderId="101" xfId="340" applyFont="1" applyFill="1" applyBorder="1"/>
    <xf numFmtId="0" fontId="171" fillId="54" borderId="104" xfId="0" applyFont="1" applyFill="1" applyBorder="1" applyAlignment="1">
      <alignment horizontal="left" vertical="center"/>
    </xf>
    <xf numFmtId="0" fontId="171" fillId="54" borderId="0" xfId="0" applyFont="1" applyFill="1" applyBorder="1" applyAlignment="1">
      <alignment horizontal="left" vertical="center"/>
    </xf>
    <xf numFmtId="0" fontId="31" fillId="0" borderId="0" xfId="0" applyFont="1" applyBorder="1" applyAlignment="1">
      <alignment vertical="center"/>
    </xf>
    <xf numFmtId="0" fontId="171" fillId="54" borderId="0" xfId="0" applyFont="1" applyFill="1" applyBorder="1" applyAlignment="1">
      <alignment vertical="center"/>
    </xf>
    <xf numFmtId="0" fontId="31" fillId="54" borderId="0" xfId="0" applyFont="1" applyFill="1" applyBorder="1" applyAlignment="1">
      <alignment vertical="center"/>
    </xf>
    <xf numFmtId="16" fontId="184" fillId="28" borderId="103" xfId="340" applyNumberFormat="1" applyFont="1" applyFill="1" applyBorder="1"/>
    <xf numFmtId="0" fontId="171" fillId="28" borderId="66" xfId="0" applyFont="1" applyFill="1" applyBorder="1" applyAlignment="1">
      <alignment vertical="center"/>
    </xf>
    <xf numFmtId="0" fontId="184" fillId="28" borderId="66" xfId="340" applyFont="1" applyFill="1" applyBorder="1"/>
    <xf numFmtId="0" fontId="184" fillId="28" borderId="84" xfId="340" applyFont="1" applyFill="1" applyBorder="1"/>
    <xf numFmtId="164" fontId="6" fillId="55" borderId="0" xfId="0" applyNumberFormat="1" applyFont="1" applyFill="1" applyBorder="1" applyAlignment="1">
      <alignment horizontal="center" vertical="center"/>
    </xf>
    <xf numFmtId="0" fontId="6" fillId="55" borderId="0" xfId="0" applyFont="1" applyFill="1" applyBorder="1" applyAlignment="1">
      <alignment horizontal="center"/>
    </xf>
    <xf numFmtId="0" fontId="219" fillId="28" borderId="0" xfId="0" applyFont="1" applyFill="1"/>
    <xf numFmtId="0" fontId="128" fillId="28" borderId="0" xfId="0" applyFont="1" applyFill="1"/>
    <xf numFmtId="0" fontId="0" fillId="28" borderId="0" xfId="0" applyFont="1" applyFill="1"/>
    <xf numFmtId="0" fontId="220" fillId="28" borderId="17" xfId="0" applyFont="1" applyFill="1" applyBorder="1"/>
    <xf numFmtId="0" fontId="128" fillId="28" borderId="17" xfId="0" applyFont="1" applyFill="1" applyBorder="1"/>
    <xf numFmtId="0" fontId="0" fillId="28" borderId="17" xfId="0" applyFont="1" applyFill="1" applyBorder="1" applyAlignment="1">
      <alignment vertical="center" wrapText="1"/>
    </xf>
    <xf numFmtId="0" fontId="0" fillId="0" borderId="17" xfId="0" applyFont="1" applyBorder="1" applyAlignment="1">
      <alignment vertical="center" wrapText="1"/>
    </xf>
    <xf numFmtId="0" fontId="221" fillId="28" borderId="34" xfId="0" applyFont="1" applyFill="1" applyBorder="1" applyAlignment="1">
      <alignment horizontal="left" wrapText="1"/>
    </xf>
    <xf numFmtId="0" fontId="0" fillId="28" borderId="2" xfId="0" applyFont="1" applyFill="1" applyBorder="1" applyAlignment="1">
      <alignment horizontal="left" wrapText="1"/>
    </xf>
    <xf numFmtId="0" fontId="0" fillId="28" borderId="33" xfId="0" applyFont="1" applyFill="1" applyBorder="1" applyAlignment="1">
      <alignment horizontal="left" wrapText="1"/>
    </xf>
    <xf numFmtId="0" fontId="0" fillId="0" borderId="51" xfId="0" applyFont="1" applyBorder="1" applyAlignment="1"/>
    <xf numFmtId="0" fontId="0" fillId="0" borderId="29" xfId="0" applyFont="1" applyBorder="1" applyAlignment="1"/>
    <xf numFmtId="0" fontId="0" fillId="0" borderId="7" xfId="0" applyFont="1" applyBorder="1" applyAlignment="1"/>
  </cellXfs>
  <cellStyles count="1238">
    <cellStyle name="_x000a_386grabber=M" xfId="1" xr:uid="{00000000-0005-0000-0000-000000000000}"/>
    <cellStyle name="_x000a_386grabber=M 2" xfId="532" xr:uid="{00000000-0005-0000-0000-000001000000}"/>
    <cellStyle name="%" xfId="2" xr:uid="{00000000-0005-0000-0000-000002000000}"/>
    <cellStyle name="% 2" xfId="3" xr:uid="{00000000-0005-0000-0000-000003000000}"/>
    <cellStyle name="% 2 2" xfId="533" xr:uid="{00000000-0005-0000-0000-000004000000}"/>
    <cellStyle name="%_Fiscal Tables" xfId="4" xr:uid="{00000000-0005-0000-0000-000005000000}"/>
    <cellStyle name="%_Fiscal Tables 2" xfId="534" xr:uid="{00000000-0005-0000-0000-000006000000}"/>
    <cellStyle name="%_inc to ex AS12 EFOsupps" xfId="5" xr:uid="{00000000-0005-0000-0000-000007000000}"/>
    <cellStyle name="%_March-2012-Fiscal-Supplementary-Tables1(1)" xfId="6" xr:uid="{00000000-0005-0000-0000-000008000000}"/>
    <cellStyle name="%_March-2012-Fiscal-Supplementary-Tables1(1) 2" xfId="535" xr:uid="{00000000-0005-0000-0000-000009000000}"/>
    <cellStyle name="%_PEF Autumn2011" xfId="7" xr:uid="{00000000-0005-0000-0000-00000A000000}"/>
    <cellStyle name="%_PEF Autumn2011 2" xfId="536" xr:uid="{00000000-0005-0000-0000-00000B000000}"/>
    <cellStyle name="%_PEF FSBR2011" xfId="8" xr:uid="{00000000-0005-0000-0000-00000C000000}"/>
    <cellStyle name="%_PEF FSBR2011 2" xfId="537" xr:uid="{00000000-0005-0000-0000-00000D000000}"/>
    <cellStyle name="%_PEF FSBR2011 AA simplification" xfId="9" xr:uid="{00000000-0005-0000-0000-00000E000000}"/>
    <cellStyle name="%_PEF FSBR2011 AA simplification 2" xfId="538" xr:uid="{00000000-0005-0000-0000-00000F000000}"/>
    <cellStyle name="%_Scorecard" xfId="10" xr:uid="{00000000-0005-0000-0000-000010000000}"/>
    <cellStyle name="%_Scorecard 2" xfId="539" xr:uid="{00000000-0005-0000-0000-000011000000}"/>
    <cellStyle name="%_VAT refunds" xfId="11" xr:uid="{00000000-0005-0000-0000-000012000000}"/>
    <cellStyle name="%_VAT refunds 2" xfId="540" xr:uid="{00000000-0005-0000-0000-000013000000}"/>
    <cellStyle name="]_x000d__x000a_Zoomed=1_x000d__x000a_Row=0_x000d__x000a_Column=0_x000d__x000a_Height=0_x000d__x000a_Width=0_x000d__x000a_FontName=FoxFont_x000d__x000a_FontStyle=0_x000d__x000a_FontSize=9_x000d__x000a_PrtFontName=FoxPrin" xfId="12" xr:uid="{00000000-0005-0000-0000-000014000000}"/>
    <cellStyle name="]_x000d__x000a_Zoomed=1_x000d__x000a_Row=0_x000d__x000a_Column=0_x000d__x000a_Height=0_x000d__x000a_Width=0_x000d__x000a_FontName=FoxFont_x000d__x000a_FontStyle=0_x000d__x000a_FontSize=9_x000d__x000a_PrtFontName=FoxPrin 2" xfId="541" xr:uid="{00000000-0005-0000-0000-000015000000}"/>
    <cellStyle name="_111125 APDPassengerNumbers" xfId="13" xr:uid="{00000000-0005-0000-0000-000016000000}"/>
    <cellStyle name="_111125 APDPassengerNumbers_inc to ex AS12 EFOsupps" xfId="14" xr:uid="{00000000-0005-0000-0000-000017000000}"/>
    <cellStyle name="_Asset Co - 2014-40" xfId="15" xr:uid="{00000000-0005-0000-0000-000018000000}"/>
    <cellStyle name="_covered bonds" xfId="16" xr:uid="{00000000-0005-0000-0000-000019000000}"/>
    <cellStyle name="_covered bonds_20110317 Guarantee Data sheet with CDS Expected Losses" xfId="17" xr:uid="{00000000-0005-0000-0000-00001A000000}"/>
    <cellStyle name="_covered bonds_20110317 Guarantee Data sheet with CDS Expected Losses 2" xfId="542" xr:uid="{00000000-0005-0000-0000-00001B000000}"/>
    <cellStyle name="_Dpn Forecast 2008-2010 (14-Dec-07)" xfId="18" xr:uid="{00000000-0005-0000-0000-00001C000000}"/>
    <cellStyle name="_Dpn Forecast 2008-2010 (14-Dec-07)_20110317 Guarantee Data sheet with CDS Expected Losses" xfId="19" xr:uid="{00000000-0005-0000-0000-00001D000000}"/>
    <cellStyle name="_Dpn Forecast 2008-2010 (14-Dec-07)_20110317 Guarantee Data sheet with CDS Expected Losses 2" xfId="543" xr:uid="{00000000-0005-0000-0000-00001E000000}"/>
    <cellStyle name="_Fair Value schedule" xfId="20" xr:uid="{00000000-0005-0000-0000-00001F000000}"/>
    <cellStyle name="_Fair Value schedule_20110317 Guarantee Data sheet with CDS Expected Losses" xfId="21" xr:uid="{00000000-0005-0000-0000-000020000000}"/>
    <cellStyle name="_Fair Value schedule_20110317 Guarantee Data sheet with CDS Expected Losses 2" xfId="544" xr:uid="{00000000-0005-0000-0000-000021000000}"/>
    <cellStyle name="_FPS Options High Level Costing 23rd Aug 06" xfId="22" xr:uid="{00000000-0005-0000-0000-000022000000}"/>
    <cellStyle name="_HOD Gosforth_current" xfId="23" xr:uid="{00000000-0005-0000-0000-000023000000}"/>
    <cellStyle name="_IT HOD Rainton - Tower Cost Update 5th April 2007 (Revised) V3" xfId="24" xr:uid="{00000000-0005-0000-0000-000024000000}"/>
    <cellStyle name="_IT HOD Rainton - Tower Cost Update 5th April 2007 (Revised) V3_20110317 Guarantee Data sheet with CDS Expected Losses" xfId="25" xr:uid="{00000000-0005-0000-0000-000025000000}"/>
    <cellStyle name="_IT HOD Rainton - Tower Cost Update 5th April 2007 (Revised) V3_20110317 Guarantee Data sheet with CDS Expected Losses 2" xfId="545" xr:uid="{00000000-0005-0000-0000-000026000000}"/>
    <cellStyle name="_Project Details Report Aug v0.12" xfId="26" xr:uid="{00000000-0005-0000-0000-000027000000}"/>
    <cellStyle name="_RB_Update_current" xfId="27" xr:uid="{00000000-0005-0000-0000-000028000000}"/>
    <cellStyle name="_RB_Update_current (SCA draft)PH review" xfId="28" xr:uid="{00000000-0005-0000-0000-000029000000}"/>
    <cellStyle name="_RB_Update_current (SCA draft)PH review_20110317 Guarantee Data sheet with CDS Expected Losses" xfId="29" xr:uid="{00000000-0005-0000-0000-00002A000000}"/>
    <cellStyle name="_RB_Update_current (SCA draft)PH review_20110317 Guarantee Data sheet with CDS Expected Losses 2" xfId="546" xr:uid="{00000000-0005-0000-0000-00002B000000}"/>
    <cellStyle name="_RB_Update_current (SCA draft)revised" xfId="30" xr:uid="{00000000-0005-0000-0000-00002C000000}"/>
    <cellStyle name="_RB_Update_current (SCA draft)revised_20110317 Guarantee Data sheet with CDS Expected Losses" xfId="31" xr:uid="{00000000-0005-0000-0000-00002D000000}"/>
    <cellStyle name="_RB_Update_current (SCA draft)revised_20110317 Guarantee Data sheet with CDS Expected Losses 2" xfId="547" xr:uid="{00000000-0005-0000-0000-00002E000000}"/>
    <cellStyle name="_RB_Update_current_20110317 Guarantee Data sheet with CDS Expected Losses" xfId="32" xr:uid="{00000000-0005-0000-0000-00002F000000}"/>
    <cellStyle name="_RB_Update_current_20110317 Guarantee Data sheet with CDS Expected Losses 2" xfId="548" xr:uid="{00000000-0005-0000-0000-000030000000}"/>
    <cellStyle name="_Sample change log v0 2" xfId="33" xr:uid="{00000000-0005-0000-0000-000031000000}"/>
    <cellStyle name="_Sample change log v0 2_20110317 Guarantee Data sheet with CDS Expected Losses" xfId="34" xr:uid="{00000000-0005-0000-0000-000032000000}"/>
    <cellStyle name="_Sample change log v0 2_20110317 Guarantee Data sheet with CDS Expected Losses 2" xfId="549" xr:uid="{00000000-0005-0000-0000-000033000000}"/>
    <cellStyle name="_Sub debt extension discount table 31 1 11 v2" xfId="35" xr:uid="{00000000-0005-0000-0000-000034000000}"/>
    <cellStyle name="_sub debt int" xfId="36" xr:uid="{00000000-0005-0000-0000-000035000000}"/>
    <cellStyle name="_sub debt int_20110317 Guarantee Data sheet with CDS Expected Losses" xfId="37" xr:uid="{00000000-0005-0000-0000-000036000000}"/>
    <cellStyle name="_sub debt int_20110317 Guarantee Data sheet with CDS Expected Losses 2" xfId="550" xr:uid="{00000000-0005-0000-0000-000037000000}"/>
    <cellStyle name="_TableHead" xfId="38" xr:uid="{00000000-0005-0000-0000-000038000000}"/>
    <cellStyle name="_Tailor Analysis 1.11 (1 Dec take up rates)" xfId="39" xr:uid="{00000000-0005-0000-0000-000039000000}"/>
    <cellStyle name="1dp" xfId="40" xr:uid="{00000000-0005-0000-0000-00003A000000}"/>
    <cellStyle name="1dp 2" xfId="41" xr:uid="{00000000-0005-0000-0000-00003B000000}"/>
    <cellStyle name="1dp 2 2" xfId="552" xr:uid="{00000000-0005-0000-0000-00003C000000}"/>
    <cellStyle name="1dp 3" xfId="551" xr:uid="{00000000-0005-0000-0000-00003D000000}"/>
    <cellStyle name="20% - Accent1" xfId="42" builtinId="30" customBuiltin="1"/>
    <cellStyle name="20% - Accent1 10" xfId="1040" xr:uid="{49E4C003-1981-417F-8486-1A4AA0D5F43F}"/>
    <cellStyle name="20% - Accent1 11" xfId="1088" xr:uid="{8E7D92AB-F019-4CF8-86DE-2EB15519C74E}"/>
    <cellStyle name="20% - Accent1 12" xfId="1108" xr:uid="{A1C5A7AD-0D14-441E-9590-7F8473745AFC}"/>
    <cellStyle name="20% - Accent1 13" xfId="1137" xr:uid="{217C12A9-7741-4755-B840-7CE2DFA559F7}"/>
    <cellStyle name="20% - Accent1 2" xfId="43" xr:uid="{00000000-0005-0000-0000-00003F000000}"/>
    <cellStyle name="20% - Accent1 2 2" xfId="988" xr:uid="{9F2D39F2-7C61-4347-8E3A-B7827B1BC9AE}"/>
    <cellStyle name="20% - Accent1 2 2 2" xfId="1139" xr:uid="{2EF2D0AC-FE9F-4699-BBCD-F5FD4E71D91E}"/>
    <cellStyle name="20% - Accent1 2 3" xfId="1041" xr:uid="{6C05C466-01F2-40CB-BCA7-972567EE7215}"/>
    <cellStyle name="20% - Accent1 2 4" xfId="1138" xr:uid="{E5AB0551-E6DC-40F2-AD3D-B90DB1430B56}"/>
    <cellStyle name="20% - Accent1 3" xfId="715" xr:uid="{00000000-0005-0000-0000-000040000000}"/>
    <cellStyle name="20% - Accent1 3 2" xfId="1140" xr:uid="{CE31ADDA-8C23-4025-85C0-A2FDAF0F53A6}"/>
    <cellStyle name="20% - Accent1 4" xfId="763" xr:uid="{00000000-0005-0000-0000-000041000000}"/>
    <cellStyle name="20% - Accent1 5" xfId="819" xr:uid="{00000000-0005-0000-0000-000042000000}"/>
    <cellStyle name="20% - Accent1 6" xfId="867" xr:uid="{00000000-0005-0000-0000-000043000000}"/>
    <cellStyle name="20% - Accent1 7" xfId="897" xr:uid="{00000000-0005-0000-0000-000044000000}"/>
    <cellStyle name="20% - Accent1 8" xfId="932" xr:uid="{00000000-0005-0000-0000-000045000000}"/>
    <cellStyle name="20% - Accent1 9" xfId="987" xr:uid="{5018570D-465E-4033-88DB-6EDFF30CFC7A}"/>
    <cellStyle name="20% - Accent2" xfId="44" builtinId="34" customBuiltin="1"/>
    <cellStyle name="20% - Accent2 10" xfId="1042" xr:uid="{B51EC515-5BB7-4BEE-A83E-C059A7B1BEBB}"/>
    <cellStyle name="20% - Accent2 11" xfId="1089" xr:uid="{FF1F68D2-48EF-4B03-A738-8071DBB4FD29}"/>
    <cellStyle name="20% - Accent2 12" xfId="1109" xr:uid="{5DAACC6E-2575-4005-9654-4A21FAD01D0C}"/>
    <cellStyle name="20% - Accent2 13" xfId="1141" xr:uid="{92832026-A45F-46D2-BD4B-829F455DF0AF}"/>
    <cellStyle name="20% - Accent2 2" xfId="45" xr:uid="{00000000-0005-0000-0000-000047000000}"/>
    <cellStyle name="20% - Accent2 2 2" xfId="990" xr:uid="{8712E92F-F0A0-44DC-B46F-8E38E1E4A46B}"/>
    <cellStyle name="20% - Accent2 2 2 2" xfId="1143" xr:uid="{580A1B12-B204-485B-B748-0731159859FC}"/>
    <cellStyle name="20% - Accent2 2 3" xfId="1043" xr:uid="{44599778-560A-4E2C-BDBE-0136D7959B90}"/>
    <cellStyle name="20% - Accent2 2 4" xfId="1142" xr:uid="{E9643700-3CF5-41FD-BFAD-FCCD31B50C0C}"/>
    <cellStyle name="20% - Accent2 3" xfId="716" xr:uid="{00000000-0005-0000-0000-000048000000}"/>
    <cellStyle name="20% - Accent2 3 2" xfId="1144" xr:uid="{C742D30F-14E2-41F9-A55C-FE8843D1B02E}"/>
    <cellStyle name="20% - Accent2 4" xfId="764" xr:uid="{00000000-0005-0000-0000-000049000000}"/>
    <cellStyle name="20% - Accent2 5" xfId="820" xr:uid="{00000000-0005-0000-0000-00004A000000}"/>
    <cellStyle name="20% - Accent2 6" xfId="866" xr:uid="{00000000-0005-0000-0000-00004B000000}"/>
    <cellStyle name="20% - Accent2 7" xfId="896" xr:uid="{00000000-0005-0000-0000-00004C000000}"/>
    <cellStyle name="20% - Accent2 8" xfId="935" xr:uid="{00000000-0005-0000-0000-00004D000000}"/>
    <cellStyle name="20% - Accent2 9" xfId="989" xr:uid="{C332F00C-C81F-4014-8A45-D2F31C521294}"/>
    <cellStyle name="20% - Accent3" xfId="46" builtinId="38" customBuiltin="1"/>
    <cellStyle name="20% - Accent3 10" xfId="1044" xr:uid="{20EACB77-6080-4767-92C1-42D8637FD940}"/>
    <cellStyle name="20% - Accent3 11" xfId="1090" xr:uid="{EFB48838-E915-464C-BE13-9B642ED03096}"/>
    <cellStyle name="20% - Accent3 12" xfId="1110" xr:uid="{B90D77A5-FF31-4581-B31B-2AE20D6A60E4}"/>
    <cellStyle name="20% - Accent3 13" xfId="1145" xr:uid="{D05E8159-0617-4BB7-8782-C74753C37A4C}"/>
    <cellStyle name="20% - Accent3 2" xfId="47" xr:uid="{00000000-0005-0000-0000-00004F000000}"/>
    <cellStyle name="20% - Accent3 2 2" xfId="992" xr:uid="{0A994866-E1D4-493A-B97A-8DBE2A2820EA}"/>
    <cellStyle name="20% - Accent3 2 2 2" xfId="1147" xr:uid="{BAA703F3-A0DB-4D26-8FBC-C2B0BA8F1094}"/>
    <cellStyle name="20% - Accent3 2 3" xfId="1045" xr:uid="{D8186B4A-8F12-447D-BD35-514A89163B34}"/>
    <cellStyle name="20% - Accent3 2 4" xfId="1146" xr:uid="{314E8EBA-08C0-48C1-8D08-AA7613FCE841}"/>
    <cellStyle name="20% - Accent3 3" xfId="717" xr:uid="{00000000-0005-0000-0000-000050000000}"/>
    <cellStyle name="20% - Accent3 3 2" xfId="1148" xr:uid="{9F8AECA7-F045-4499-9588-92A0E1953461}"/>
    <cellStyle name="20% - Accent3 4" xfId="765" xr:uid="{00000000-0005-0000-0000-000051000000}"/>
    <cellStyle name="20% - Accent3 5" xfId="821" xr:uid="{00000000-0005-0000-0000-000052000000}"/>
    <cellStyle name="20% - Accent3 6" xfId="865" xr:uid="{00000000-0005-0000-0000-000053000000}"/>
    <cellStyle name="20% - Accent3 7" xfId="895" xr:uid="{00000000-0005-0000-0000-000054000000}"/>
    <cellStyle name="20% - Accent3 8" xfId="936" xr:uid="{00000000-0005-0000-0000-000055000000}"/>
    <cellStyle name="20% - Accent3 9" xfId="991" xr:uid="{02A427CD-8B1E-4B92-BA65-E707C0E52F4A}"/>
    <cellStyle name="20% - Accent4" xfId="48" builtinId="42" customBuiltin="1"/>
    <cellStyle name="20% - Accent4 10" xfId="1046" xr:uid="{FE84FC8B-1C71-4B5B-810C-94273251BE0D}"/>
    <cellStyle name="20% - Accent4 11" xfId="1091" xr:uid="{38E85403-286C-46D1-BD41-AC3A31BEE861}"/>
    <cellStyle name="20% - Accent4 12" xfId="1111" xr:uid="{5DA788F9-5CEE-47A0-B61F-14BDA913DE1C}"/>
    <cellStyle name="20% - Accent4 13" xfId="1149" xr:uid="{CF017106-0146-4CF0-A391-CEC6F7C21452}"/>
    <cellStyle name="20% - Accent4 2" xfId="49" xr:uid="{00000000-0005-0000-0000-000057000000}"/>
    <cellStyle name="20% - Accent4 2 2" xfId="994" xr:uid="{BE7A9687-F70B-426C-809E-44EAA9ECE410}"/>
    <cellStyle name="20% - Accent4 2 2 2" xfId="1151" xr:uid="{FAEFCD1A-8D27-4B5B-9C2A-5534DDD2F1A7}"/>
    <cellStyle name="20% - Accent4 2 3" xfId="1047" xr:uid="{55141E86-5E4E-4FBE-8550-3ECED37A332B}"/>
    <cellStyle name="20% - Accent4 2 4" xfId="1150" xr:uid="{087951E5-9604-4B9B-A888-B29996D2E71E}"/>
    <cellStyle name="20% - Accent4 3" xfId="718" xr:uid="{00000000-0005-0000-0000-000058000000}"/>
    <cellStyle name="20% - Accent4 3 2" xfId="1152" xr:uid="{692FE76D-626E-4FCA-8244-612752B0EF37}"/>
    <cellStyle name="20% - Accent4 4" xfId="766" xr:uid="{00000000-0005-0000-0000-000059000000}"/>
    <cellStyle name="20% - Accent4 5" xfId="822" xr:uid="{00000000-0005-0000-0000-00005A000000}"/>
    <cellStyle name="20% - Accent4 6" xfId="871" xr:uid="{00000000-0005-0000-0000-00005B000000}"/>
    <cellStyle name="20% - Accent4 7" xfId="900" xr:uid="{00000000-0005-0000-0000-00005C000000}"/>
    <cellStyle name="20% - Accent4 8" xfId="937" xr:uid="{00000000-0005-0000-0000-00005D000000}"/>
    <cellStyle name="20% - Accent4 9" xfId="993" xr:uid="{C901F044-CEB3-45BF-B0CE-BAF3F8E360FA}"/>
    <cellStyle name="20% - Accent5" xfId="50" builtinId="46" customBuiltin="1"/>
    <cellStyle name="20% - Accent5 10" xfId="1048" xr:uid="{9B05263D-E9A1-44A5-B09F-B555416E1CB7}"/>
    <cellStyle name="20% - Accent5 11" xfId="1092" xr:uid="{9EB8B103-667E-4E28-9459-19A4F75E8EB5}"/>
    <cellStyle name="20% - Accent5 12" xfId="1112" xr:uid="{12448C50-A879-467F-98A1-AAE5CF2E47FC}"/>
    <cellStyle name="20% - Accent5 13" xfId="1153" xr:uid="{61E7E8CD-0CD0-452D-BBA3-7F638D1E3D51}"/>
    <cellStyle name="20% - Accent5 2" xfId="51" xr:uid="{00000000-0005-0000-0000-00005F000000}"/>
    <cellStyle name="20% - Accent5 2 2" xfId="996" xr:uid="{E535CEA2-5DB0-424A-A75A-6CC418DF7ACC}"/>
    <cellStyle name="20% - Accent5 2 2 2" xfId="1155" xr:uid="{9B82431B-19B9-4AB5-B0FE-49CECB99AD7C}"/>
    <cellStyle name="20% - Accent5 2 3" xfId="1049" xr:uid="{C42F1D62-DEF8-4F8A-9CE1-023C325CFA91}"/>
    <cellStyle name="20% - Accent5 2 4" xfId="1154" xr:uid="{D6DE1DBB-A78E-4E48-8890-2A1EE2467335}"/>
    <cellStyle name="20% - Accent5 3" xfId="719" xr:uid="{00000000-0005-0000-0000-000060000000}"/>
    <cellStyle name="20% - Accent5 3 2" xfId="1156" xr:uid="{9BCC7147-4B74-40E7-8C0B-D3D76E684C6A}"/>
    <cellStyle name="20% - Accent5 4" xfId="767" xr:uid="{00000000-0005-0000-0000-000061000000}"/>
    <cellStyle name="20% - Accent5 5" xfId="823" xr:uid="{00000000-0005-0000-0000-000062000000}"/>
    <cellStyle name="20% - Accent5 6" xfId="872" xr:uid="{00000000-0005-0000-0000-000063000000}"/>
    <cellStyle name="20% - Accent5 7" xfId="901" xr:uid="{00000000-0005-0000-0000-000064000000}"/>
    <cellStyle name="20% - Accent5 8" xfId="942" xr:uid="{00000000-0005-0000-0000-000065000000}"/>
    <cellStyle name="20% - Accent5 9" xfId="995" xr:uid="{D2C4468F-78F3-404E-AC64-ED94905DEB9C}"/>
    <cellStyle name="20% - Accent6" xfId="52" builtinId="50" customBuiltin="1"/>
    <cellStyle name="20% - Accent6 10" xfId="1050" xr:uid="{D6F3C256-4DC8-4947-A31D-DBF0B3361FB5}"/>
    <cellStyle name="20% - Accent6 11" xfId="1093" xr:uid="{78982265-A73A-4E4C-B049-A58712E758B4}"/>
    <cellStyle name="20% - Accent6 12" xfId="1113" xr:uid="{F0216546-9B1D-46EB-838E-F44E95BCCD0C}"/>
    <cellStyle name="20% - Accent6 13" xfId="1157" xr:uid="{83FE370C-7768-475E-8DB3-37A30254AA43}"/>
    <cellStyle name="20% - Accent6 2" xfId="53" xr:uid="{00000000-0005-0000-0000-000067000000}"/>
    <cellStyle name="20% - Accent6 2 2" xfId="998" xr:uid="{4B8946F0-10C1-4715-BC01-71667FBCDA44}"/>
    <cellStyle name="20% - Accent6 2 2 2" xfId="1159" xr:uid="{07DE1F62-BA41-4F3F-B040-C1A94B162237}"/>
    <cellStyle name="20% - Accent6 2 3" xfId="1051" xr:uid="{07EA7A52-9840-4D06-B189-CA7B05EACF41}"/>
    <cellStyle name="20% - Accent6 2 4" xfId="1158" xr:uid="{18219161-622A-481A-B7FE-CC34EF009C1A}"/>
    <cellStyle name="20% - Accent6 3" xfId="720" xr:uid="{00000000-0005-0000-0000-000068000000}"/>
    <cellStyle name="20% - Accent6 3 2" xfId="1160" xr:uid="{2A2B700B-620C-4F5D-B698-96B94811BC74}"/>
    <cellStyle name="20% - Accent6 4" xfId="768" xr:uid="{00000000-0005-0000-0000-000069000000}"/>
    <cellStyle name="20% - Accent6 5" xfId="824" xr:uid="{00000000-0005-0000-0000-00006A000000}"/>
    <cellStyle name="20% - Accent6 6" xfId="873" xr:uid="{00000000-0005-0000-0000-00006B000000}"/>
    <cellStyle name="20% - Accent6 7" xfId="902" xr:uid="{00000000-0005-0000-0000-00006C000000}"/>
    <cellStyle name="20% - Accent6 8" xfId="943" xr:uid="{00000000-0005-0000-0000-00006D000000}"/>
    <cellStyle name="20% - Accent6 9" xfId="997" xr:uid="{2DCAAAEA-8CAD-497C-8A33-764299D856A9}"/>
    <cellStyle name="3dp" xfId="54" xr:uid="{00000000-0005-0000-0000-00006E000000}"/>
    <cellStyle name="3dp 2" xfId="55" xr:uid="{00000000-0005-0000-0000-00006F000000}"/>
    <cellStyle name="3dp 2 2" xfId="554" xr:uid="{00000000-0005-0000-0000-000070000000}"/>
    <cellStyle name="3dp 3" xfId="553" xr:uid="{00000000-0005-0000-0000-000071000000}"/>
    <cellStyle name="40% - Accent1" xfId="56" builtinId="31" customBuiltin="1"/>
    <cellStyle name="40% - Accent1 10" xfId="1052" xr:uid="{01184336-F66A-4765-9BEA-0F83DEDD1595}"/>
    <cellStyle name="40% - Accent1 11" xfId="1094" xr:uid="{C488839C-64F0-4433-9ED2-2C33DCDB6E4A}"/>
    <cellStyle name="40% - Accent1 12" xfId="1114" xr:uid="{CF353ADE-5CB1-460A-BF6C-CACEAE15ECE3}"/>
    <cellStyle name="40% - Accent1 13" xfId="1161" xr:uid="{A2C73C58-9961-44BB-A2CD-15D3D199D6AF}"/>
    <cellStyle name="40% - Accent1 2" xfId="57" xr:uid="{00000000-0005-0000-0000-000073000000}"/>
    <cellStyle name="40% - Accent1 2 2" xfId="1000" xr:uid="{DEF2CA37-DE95-4685-B6C8-AF1AE346D48A}"/>
    <cellStyle name="40% - Accent1 2 2 2" xfId="1163" xr:uid="{0CC2F351-DDCA-41CC-A313-7D2C665AE5E5}"/>
    <cellStyle name="40% - Accent1 2 3" xfId="1053" xr:uid="{189FA4C4-11F2-4301-B705-A0779A5FBA13}"/>
    <cellStyle name="40% - Accent1 2 4" xfId="1162" xr:uid="{41017EF1-6194-4089-A4A6-324F5724AED3}"/>
    <cellStyle name="40% - Accent1 3" xfId="721" xr:uid="{00000000-0005-0000-0000-000074000000}"/>
    <cellStyle name="40% - Accent1 3 2" xfId="1164" xr:uid="{D2FCABCD-D949-4D7F-841E-5CB28B5047C5}"/>
    <cellStyle name="40% - Accent1 4" xfId="769" xr:uid="{00000000-0005-0000-0000-000075000000}"/>
    <cellStyle name="40% - Accent1 5" xfId="825" xr:uid="{00000000-0005-0000-0000-000076000000}"/>
    <cellStyle name="40% - Accent1 6" xfId="874" xr:uid="{00000000-0005-0000-0000-000077000000}"/>
    <cellStyle name="40% - Accent1 7" xfId="903" xr:uid="{00000000-0005-0000-0000-000078000000}"/>
    <cellStyle name="40% - Accent1 8" xfId="944" xr:uid="{00000000-0005-0000-0000-000079000000}"/>
    <cellStyle name="40% - Accent1 9" xfId="999" xr:uid="{DFCCA680-2B57-4186-A35B-2C68311FCCA0}"/>
    <cellStyle name="40% - Accent2" xfId="58" builtinId="35" customBuiltin="1"/>
    <cellStyle name="40% - Accent2 10" xfId="1054" xr:uid="{3C536391-4587-4311-A6A9-E25E4C051FD1}"/>
    <cellStyle name="40% - Accent2 11" xfId="1095" xr:uid="{7638B19B-AD31-454F-A55B-A80E228E4697}"/>
    <cellStyle name="40% - Accent2 12" xfId="1115" xr:uid="{2E1440ED-1502-4DCE-A24D-DC79ACE1F8B7}"/>
    <cellStyle name="40% - Accent2 13" xfId="1165" xr:uid="{542A4741-526B-4240-AF8A-BA7A2826684A}"/>
    <cellStyle name="40% - Accent2 2" xfId="59" xr:uid="{00000000-0005-0000-0000-00007B000000}"/>
    <cellStyle name="40% - Accent2 2 2" xfId="1002" xr:uid="{6875B2D1-3962-4591-9578-65878FD71B63}"/>
    <cellStyle name="40% - Accent2 2 2 2" xfId="1167" xr:uid="{D832BB59-9CCE-490F-B931-AEA8C36D39F6}"/>
    <cellStyle name="40% - Accent2 2 3" xfId="1055" xr:uid="{03E47939-9528-42E6-A9F8-86F717ECBC02}"/>
    <cellStyle name="40% - Accent2 2 4" xfId="1166" xr:uid="{6786CC37-EBC0-4B6C-BD24-86AAC810DC65}"/>
    <cellStyle name="40% - Accent2 3" xfId="722" xr:uid="{00000000-0005-0000-0000-00007C000000}"/>
    <cellStyle name="40% - Accent2 3 2" xfId="1168" xr:uid="{BC1A78F9-0E74-4A13-BE53-17B86EAB57E9}"/>
    <cellStyle name="40% - Accent2 4" xfId="770" xr:uid="{00000000-0005-0000-0000-00007D000000}"/>
    <cellStyle name="40% - Accent2 5" xfId="826" xr:uid="{00000000-0005-0000-0000-00007E000000}"/>
    <cellStyle name="40% - Accent2 6" xfId="875" xr:uid="{00000000-0005-0000-0000-00007F000000}"/>
    <cellStyle name="40% - Accent2 7" xfId="904" xr:uid="{00000000-0005-0000-0000-000080000000}"/>
    <cellStyle name="40% - Accent2 8" xfId="945" xr:uid="{00000000-0005-0000-0000-000081000000}"/>
    <cellStyle name="40% - Accent2 9" xfId="1001" xr:uid="{58EADA5A-80B0-431B-8816-E102DB214528}"/>
    <cellStyle name="40% - Accent3" xfId="60" builtinId="39" customBuiltin="1"/>
    <cellStyle name="40% - Accent3 10" xfId="1056" xr:uid="{61B72EC2-E6F9-4F62-93A8-4FAF5CDE1FA2}"/>
    <cellStyle name="40% - Accent3 11" xfId="1096" xr:uid="{2D57962D-F6C6-411A-920B-B56069706374}"/>
    <cellStyle name="40% - Accent3 12" xfId="1116" xr:uid="{FD76E731-2B0B-4480-9756-DB86F98F37F6}"/>
    <cellStyle name="40% - Accent3 13" xfId="1169" xr:uid="{199AA570-3D2D-4D08-AE50-AFA777C33D25}"/>
    <cellStyle name="40% - Accent3 2" xfId="61" xr:uid="{00000000-0005-0000-0000-000083000000}"/>
    <cellStyle name="40% - Accent3 2 2" xfId="1004" xr:uid="{9B490E2D-3CC0-4110-A373-C3CDA4D0ECC5}"/>
    <cellStyle name="40% - Accent3 2 2 2" xfId="1171" xr:uid="{0D311305-C630-418C-ACF7-9D889FFFCCD8}"/>
    <cellStyle name="40% - Accent3 2 3" xfId="1057" xr:uid="{2182E750-8999-4335-867C-9CBC414E7855}"/>
    <cellStyle name="40% - Accent3 2 4" xfId="1170" xr:uid="{89F0BA05-9C15-4F85-BAE3-3EA7AB5E6A74}"/>
    <cellStyle name="40% - Accent3 3" xfId="723" xr:uid="{00000000-0005-0000-0000-000084000000}"/>
    <cellStyle name="40% - Accent3 3 2" xfId="1172" xr:uid="{F1D1963D-E19A-4091-AC15-28A91A47F1E7}"/>
    <cellStyle name="40% - Accent3 4" xfId="771" xr:uid="{00000000-0005-0000-0000-000085000000}"/>
    <cellStyle name="40% - Accent3 5" xfId="827" xr:uid="{00000000-0005-0000-0000-000086000000}"/>
    <cellStyle name="40% - Accent3 6" xfId="876" xr:uid="{00000000-0005-0000-0000-000087000000}"/>
    <cellStyle name="40% - Accent3 7" xfId="905" xr:uid="{00000000-0005-0000-0000-000088000000}"/>
    <cellStyle name="40% - Accent3 8" xfId="946" xr:uid="{00000000-0005-0000-0000-000089000000}"/>
    <cellStyle name="40% - Accent3 9" xfId="1003" xr:uid="{8E7A7765-B6E3-4A84-B9E7-9EBE303438F9}"/>
    <cellStyle name="40% - Accent4" xfId="62" builtinId="43" customBuiltin="1"/>
    <cellStyle name="40% - Accent4 10" xfId="1058" xr:uid="{CACBFC0D-8098-4A43-B533-50F00E6C1100}"/>
    <cellStyle name="40% - Accent4 11" xfId="1097" xr:uid="{1E3F1AAF-163E-42A7-A3DB-0EA3BC8C43CD}"/>
    <cellStyle name="40% - Accent4 12" xfId="1117" xr:uid="{77591F91-8D85-4665-A0C2-0145FC7015A0}"/>
    <cellStyle name="40% - Accent4 13" xfId="1173" xr:uid="{235F607C-1B35-40F6-AA68-1C7A8C62342C}"/>
    <cellStyle name="40% - Accent4 2" xfId="63" xr:uid="{00000000-0005-0000-0000-00008B000000}"/>
    <cellStyle name="40% - Accent4 2 2" xfId="1006" xr:uid="{7AA25175-F4B9-41C2-809A-6E7E0B531B9C}"/>
    <cellStyle name="40% - Accent4 2 2 2" xfId="1175" xr:uid="{AB493354-1FA0-468F-A9D4-0904536BE964}"/>
    <cellStyle name="40% - Accent4 2 3" xfId="1059" xr:uid="{9467F602-9551-4085-A94D-C6141A98F4D2}"/>
    <cellStyle name="40% - Accent4 2 4" xfId="1174" xr:uid="{8541075C-2C8D-45CA-9ED4-0D40A1EF7468}"/>
    <cellStyle name="40% - Accent4 3" xfId="724" xr:uid="{00000000-0005-0000-0000-00008C000000}"/>
    <cellStyle name="40% - Accent4 3 2" xfId="1176" xr:uid="{5CA03376-835F-446F-8F70-85DEDB837DCD}"/>
    <cellStyle name="40% - Accent4 4" xfId="772" xr:uid="{00000000-0005-0000-0000-00008D000000}"/>
    <cellStyle name="40% - Accent4 5" xfId="828" xr:uid="{00000000-0005-0000-0000-00008E000000}"/>
    <cellStyle name="40% - Accent4 6" xfId="877" xr:uid="{00000000-0005-0000-0000-00008F000000}"/>
    <cellStyle name="40% - Accent4 7" xfId="906" xr:uid="{00000000-0005-0000-0000-000090000000}"/>
    <cellStyle name="40% - Accent4 8" xfId="947" xr:uid="{00000000-0005-0000-0000-000091000000}"/>
    <cellStyle name="40% - Accent4 9" xfId="1005" xr:uid="{20616765-D16E-4FBB-8D23-2EC9BD8E8098}"/>
    <cellStyle name="40% - Accent5" xfId="64" builtinId="47" customBuiltin="1"/>
    <cellStyle name="40% - Accent5 10" xfId="1060" xr:uid="{E599457A-FAF2-4E27-9A03-234DB0753D95}"/>
    <cellStyle name="40% - Accent5 11" xfId="1098" xr:uid="{A6FC5A89-3D0C-4C94-81D2-4B2211C6E621}"/>
    <cellStyle name="40% - Accent5 12" xfId="1118" xr:uid="{BDEEFA4F-0016-4ACB-8129-2DF9D6AF6723}"/>
    <cellStyle name="40% - Accent5 13" xfId="1177" xr:uid="{B607905F-1D29-441F-9AA1-F85DB7B3E810}"/>
    <cellStyle name="40% - Accent5 2" xfId="65" xr:uid="{00000000-0005-0000-0000-000093000000}"/>
    <cellStyle name="40% - Accent5 2 2" xfId="1008" xr:uid="{1E624747-1A50-413D-82F2-FFB35D2C13B0}"/>
    <cellStyle name="40% - Accent5 2 2 2" xfId="1179" xr:uid="{F02CDDB5-93D1-4178-A9DF-73505918C8B6}"/>
    <cellStyle name="40% - Accent5 2 3" xfId="1061" xr:uid="{7D56EAA6-9F48-49B0-937F-945BA27D36B5}"/>
    <cellStyle name="40% - Accent5 2 4" xfId="1178" xr:uid="{B5F0C4EA-0F9B-419C-AB90-E860A29D5093}"/>
    <cellStyle name="40% - Accent5 3" xfId="725" xr:uid="{00000000-0005-0000-0000-000094000000}"/>
    <cellStyle name="40% - Accent5 3 2" xfId="1180" xr:uid="{E8626704-414E-438D-81FE-29E814286939}"/>
    <cellStyle name="40% - Accent5 4" xfId="773" xr:uid="{00000000-0005-0000-0000-000095000000}"/>
    <cellStyle name="40% - Accent5 5" xfId="829" xr:uid="{00000000-0005-0000-0000-000096000000}"/>
    <cellStyle name="40% - Accent5 6" xfId="878" xr:uid="{00000000-0005-0000-0000-000097000000}"/>
    <cellStyle name="40% - Accent5 7" xfId="907" xr:uid="{00000000-0005-0000-0000-000098000000}"/>
    <cellStyle name="40% - Accent5 8" xfId="948" xr:uid="{00000000-0005-0000-0000-000099000000}"/>
    <cellStyle name="40% - Accent5 9" xfId="1007" xr:uid="{9B99CDFC-84A0-479A-A0B0-C8BE46BB44EF}"/>
    <cellStyle name="40% - Accent6" xfId="66" builtinId="51" customBuiltin="1"/>
    <cellStyle name="40% - Accent6 10" xfId="1062" xr:uid="{33B87910-FFCB-477E-99A6-3090BCAAF35A}"/>
    <cellStyle name="40% - Accent6 11" xfId="1099" xr:uid="{8E7EC6C8-F1EB-4173-8D92-1A7A29502821}"/>
    <cellStyle name="40% - Accent6 12" xfId="1119" xr:uid="{B8682E1E-DC80-453F-ABF9-D619B3F75824}"/>
    <cellStyle name="40% - Accent6 13" xfId="1181" xr:uid="{88AE1A2A-A861-4FE4-B3AB-24BAF2BFBACB}"/>
    <cellStyle name="40% - Accent6 2" xfId="67" xr:uid="{00000000-0005-0000-0000-00009B000000}"/>
    <cellStyle name="40% - Accent6 2 2" xfId="1010" xr:uid="{201D2325-5A32-4711-92A8-24B8AB32BCBE}"/>
    <cellStyle name="40% - Accent6 2 2 2" xfId="1183" xr:uid="{84BBF5FC-10CD-40A4-B556-309155529ECB}"/>
    <cellStyle name="40% - Accent6 2 3" xfId="1063" xr:uid="{6C84C1B9-F710-487A-BAD4-CE6452FEDDF3}"/>
    <cellStyle name="40% - Accent6 2 4" xfId="1182" xr:uid="{5937D2AA-E1A6-41E0-8844-A13E7010BDD9}"/>
    <cellStyle name="40% - Accent6 3" xfId="726" xr:uid="{00000000-0005-0000-0000-00009C000000}"/>
    <cellStyle name="40% - Accent6 3 2" xfId="1184" xr:uid="{CBD050AC-F12D-4B15-B4D0-BD82DA3C2413}"/>
    <cellStyle name="40% - Accent6 4" xfId="774" xr:uid="{00000000-0005-0000-0000-00009D000000}"/>
    <cellStyle name="40% - Accent6 5" xfId="830" xr:uid="{00000000-0005-0000-0000-00009E000000}"/>
    <cellStyle name="40% - Accent6 6" xfId="879" xr:uid="{00000000-0005-0000-0000-00009F000000}"/>
    <cellStyle name="40% - Accent6 7" xfId="908" xr:uid="{00000000-0005-0000-0000-0000A0000000}"/>
    <cellStyle name="40% - Accent6 8" xfId="949" xr:uid="{00000000-0005-0000-0000-0000A1000000}"/>
    <cellStyle name="40% - Accent6 9" xfId="1009" xr:uid="{0AF0878F-7107-4357-966A-5136F6CEF37E}"/>
    <cellStyle name="4dp" xfId="68" xr:uid="{00000000-0005-0000-0000-0000A2000000}"/>
    <cellStyle name="4dp 2" xfId="69" xr:uid="{00000000-0005-0000-0000-0000A3000000}"/>
    <cellStyle name="4dp 2 2" xfId="556" xr:uid="{00000000-0005-0000-0000-0000A4000000}"/>
    <cellStyle name="4dp 3" xfId="555" xr:uid="{00000000-0005-0000-0000-0000A5000000}"/>
    <cellStyle name="60% - Accent1" xfId="70" builtinId="32" customBuiltin="1"/>
    <cellStyle name="60% - Accent1 2" xfId="71" xr:uid="{00000000-0005-0000-0000-0000A7000000}"/>
    <cellStyle name="60% - Accent1 2 2" xfId="1012" xr:uid="{3376BDEC-5994-4DA9-AFE9-C56CFC078243}"/>
    <cellStyle name="60% - Accent1 2 2 2" xfId="1187" xr:uid="{EF023001-70F8-47AC-9216-8772F0D975FE}"/>
    <cellStyle name="60% - Accent1 2 3" xfId="1065" xr:uid="{2309EA81-DF8D-4691-971B-1DD24721B2D2}"/>
    <cellStyle name="60% - Accent1 2 4" xfId="1186" xr:uid="{A8B12C27-0512-4B97-8B1E-FE0B099287F5}"/>
    <cellStyle name="60% - Accent1 3" xfId="727" xr:uid="{00000000-0005-0000-0000-0000A8000000}"/>
    <cellStyle name="60% - Accent1 3 2" xfId="1188" xr:uid="{3E8C4A1B-510D-4EAE-A99B-434C9A38ED7A}"/>
    <cellStyle name="60% - Accent1 4" xfId="1011" xr:uid="{808B8CDF-10F7-4AC5-8527-D3FCC0CAC9FB}"/>
    <cellStyle name="60% - Accent1 5" xfId="1064" xr:uid="{279FE04E-9C9D-453E-A3FC-46BEAD76F158}"/>
    <cellStyle name="60% - Accent1 6" xfId="1185" xr:uid="{70EEF08B-22A9-4DC1-9725-1847438AA7C0}"/>
    <cellStyle name="60% - Accent2" xfId="72" builtinId="36" customBuiltin="1"/>
    <cellStyle name="60% - Accent2 2" xfId="73" xr:uid="{00000000-0005-0000-0000-0000AA000000}"/>
    <cellStyle name="60% - Accent2 2 2" xfId="1014" xr:uid="{23D623F9-83DD-4C69-B8A7-F21BFF86C9DE}"/>
    <cellStyle name="60% - Accent2 2 2 2" xfId="1191" xr:uid="{9ECA2FF2-C423-4D4C-A1A4-DFF60B4A49E6}"/>
    <cellStyle name="60% - Accent2 2 3" xfId="1067" xr:uid="{B1DB3919-FFF6-4F62-8D0A-B06EA5CBE0AC}"/>
    <cellStyle name="60% - Accent2 2 4" xfId="1190" xr:uid="{48E2BEC2-A9FB-446F-8F04-00ACD573362D}"/>
    <cellStyle name="60% - Accent2 3" xfId="728" xr:uid="{00000000-0005-0000-0000-0000AB000000}"/>
    <cellStyle name="60% - Accent2 3 2" xfId="1192" xr:uid="{2A90CB1C-D727-4EE2-9471-FF442D9142FB}"/>
    <cellStyle name="60% - Accent2 4" xfId="1013" xr:uid="{82DB1594-6B3B-4197-B9F3-07F031C7B8EA}"/>
    <cellStyle name="60% - Accent2 5" xfId="1066" xr:uid="{85C08DA8-2744-440F-907A-CF13459883ED}"/>
    <cellStyle name="60% - Accent2 6" xfId="1189" xr:uid="{181C70A4-AD4B-41FF-BB29-D147D7538F79}"/>
    <cellStyle name="60% - Accent3" xfId="74" builtinId="40" customBuiltin="1"/>
    <cellStyle name="60% - Accent3 2" xfId="75" xr:uid="{00000000-0005-0000-0000-0000AD000000}"/>
    <cellStyle name="60% - Accent3 2 2" xfId="1016" xr:uid="{2E423C15-CA62-400E-BE03-20C155F898B4}"/>
    <cellStyle name="60% - Accent3 2 2 2" xfId="1195" xr:uid="{34F25E54-81A9-477C-8535-E9C1A0E2C666}"/>
    <cellStyle name="60% - Accent3 2 3" xfId="1069" xr:uid="{CDDF033A-F49D-4455-ABFD-7F06DF241B5F}"/>
    <cellStyle name="60% - Accent3 2 4" xfId="1194" xr:uid="{8A920015-13B1-4E9F-977E-E8BC6B051610}"/>
    <cellStyle name="60% - Accent3 3" xfId="729" xr:uid="{00000000-0005-0000-0000-0000AE000000}"/>
    <cellStyle name="60% - Accent3 3 2" xfId="1196" xr:uid="{69C96C12-9B4B-431A-8A4A-C0471718FC38}"/>
    <cellStyle name="60% - Accent3 4" xfId="1015" xr:uid="{8609399C-7C3B-4FA0-9FF8-AA0C8709DCF2}"/>
    <cellStyle name="60% - Accent3 5" xfId="1068" xr:uid="{8401928E-6398-4F39-9886-989234763CF1}"/>
    <cellStyle name="60% - Accent3 6" xfId="1193" xr:uid="{39756EB1-B57D-4F83-B36D-B3FAACA9340B}"/>
    <cellStyle name="60% - Accent4" xfId="76" builtinId="44" customBuiltin="1"/>
    <cellStyle name="60% - Accent4 2" xfId="77" xr:uid="{00000000-0005-0000-0000-0000B0000000}"/>
    <cellStyle name="60% - Accent4 2 2" xfId="1018" xr:uid="{9494CDF5-F128-43DE-A789-94150060136F}"/>
    <cellStyle name="60% - Accent4 2 2 2" xfId="1199" xr:uid="{58BF67BA-0F6C-49AD-8201-22FE373C94EB}"/>
    <cellStyle name="60% - Accent4 2 3" xfId="1071" xr:uid="{9AEA5F68-867F-4577-AACA-4F3BB022A84C}"/>
    <cellStyle name="60% - Accent4 2 4" xfId="1198" xr:uid="{E92C49F5-6B1E-4025-BE4E-AFE9BC53AAC9}"/>
    <cellStyle name="60% - Accent4 3" xfId="730" xr:uid="{00000000-0005-0000-0000-0000B1000000}"/>
    <cellStyle name="60% - Accent4 3 2" xfId="1200" xr:uid="{0A70DBE7-A376-4766-B148-EC5E6B5A494D}"/>
    <cellStyle name="60% - Accent4 4" xfId="1017" xr:uid="{4E7C3B95-BD53-4ED6-982D-716EDABC1DED}"/>
    <cellStyle name="60% - Accent4 5" xfId="1070" xr:uid="{E83CCF7F-F520-4989-B685-83CEC82E7BE0}"/>
    <cellStyle name="60% - Accent4 6" xfId="1197" xr:uid="{9E272AE8-2381-41C9-84A2-AA7B99383356}"/>
    <cellStyle name="60% - Accent5" xfId="78" builtinId="48" customBuiltin="1"/>
    <cellStyle name="60% - Accent5 2" xfId="79" xr:uid="{00000000-0005-0000-0000-0000B3000000}"/>
    <cellStyle name="60% - Accent5 2 2" xfId="1020" xr:uid="{8B026352-7AC9-490C-9B97-5D2F5C63CD23}"/>
    <cellStyle name="60% - Accent5 2 2 2" xfId="1203" xr:uid="{8FB500FB-5F6D-4880-B9A8-25C8B15AE1C2}"/>
    <cellStyle name="60% - Accent5 2 3" xfId="1073" xr:uid="{01C26543-B22F-444C-B557-B4570BF3C671}"/>
    <cellStyle name="60% - Accent5 2 4" xfId="1202" xr:uid="{49BBA6B2-48D9-4D00-86C6-847CD0E12E86}"/>
    <cellStyle name="60% - Accent5 3" xfId="731" xr:uid="{00000000-0005-0000-0000-0000B4000000}"/>
    <cellStyle name="60% - Accent5 3 2" xfId="1204" xr:uid="{00212910-A667-4408-BA2E-6D8C1C1085E8}"/>
    <cellStyle name="60% - Accent5 4" xfId="1019" xr:uid="{0364D665-A543-46F6-A73D-E38281030C7F}"/>
    <cellStyle name="60% - Accent5 5" xfId="1072" xr:uid="{05B1AE16-8D07-4F60-94B5-91B4FBA67C82}"/>
    <cellStyle name="60% - Accent5 6" xfId="1201" xr:uid="{360244D8-EDF5-4B71-AB3C-F6B55033CADE}"/>
    <cellStyle name="60% - Accent6" xfId="80" builtinId="52" customBuiltin="1"/>
    <cellStyle name="60% - Accent6 2" xfId="81" xr:uid="{00000000-0005-0000-0000-0000B6000000}"/>
    <cellStyle name="60% - Accent6 2 2" xfId="1022" xr:uid="{62328171-5980-42E9-A9AA-93F4DF8BA4A4}"/>
    <cellStyle name="60% - Accent6 2 2 2" xfId="1207" xr:uid="{9EB0AFEF-8D1B-440D-87FA-80CB2085FC18}"/>
    <cellStyle name="60% - Accent6 2 3" xfId="1075" xr:uid="{D3CA9317-D6F2-4517-9A2E-41DC6FAF7724}"/>
    <cellStyle name="60% - Accent6 2 4" xfId="1206" xr:uid="{BDAC3D32-0DA0-4DC6-A5B5-AB23FFDDF586}"/>
    <cellStyle name="60% - Accent6 3" xfId="732" xr:uid="{00000000-0005-0000-0000-0000B7000000}"/>
    <cellStyle name="60% - Accent6 3 2" xfId="1208" xr:uid="{73ACEC85-58CF-4BAD-80C9-D9C0C0D1C371}"/>
    <cellStyle name="60% - Accent6 4" xfId="1021" xr:uid="{27AB51D4-5CB8-4DB7-B5BE-5DFDCB9F74AD}"/>
    <cellStyle name="60% - Accent6 5" xfId="1074" xr:uid="{0905F238-A395-4483-90E5-435C0CBBAD19}"/>
    <cellStyle name="60% - Accent6 6" xfId="1205" xr:uid="{F4D27716-0537-44AD-B21D-295B4AD3E759}"/>
    <cellStyle name="Accent1" xfId="82" builtinId="29" customBuiltin="1"/>
    <cellStyle name="Accent1 2" xfId="83" xr:uid="{00000000-0005-0000-0000-0000B9000000}"/>
    <cellStyle name="Accent1 3" xfId="733" xr:uid="{00000000-0005-0000-0000-0000BA000000}"/>
    <cellStyle name="Accent2" xfId="84" builtinId="33" customBuiltin="1"/>
    <cellStyle name="Accent2 2" xfId="85" xr:uid="{00000000-0005-0000-0000-0000BC000000}"/>
    <cellStyle name="Accent2 3" xfId="734" xr:uid="{00000000-0005-0000-0000-0000BD000000}"/>
    <cellStyle name="Accent3" xfId="86" builtinId="37" customBuiltin="1"/>
    <cellStyle name="Accent3 2" xfId="87" xr:uid="{00000000-0005-0000-0000-0000BF000000}"/>
    <cellStyle name="Accent3 3" xfId="735" xr:uid="{00000000-0005-0000-0000-0000C0000000}"/>
    <cellStyle name="Accent4" xfId="88" builtinId="41" customBuiltin="1"/>
    <cellStyle name="Accent4 2" xfId="89" xr:uid="{00000000-0005-0000-0000-0000C2000000}"/>
    <cellStyle name="Accent4 3" xfId="736" xr:uid="{00000000-0005-0000-0000-0000C3000000}"/>
    <cellStyle name="Accent5" xfId="90" builtinId="45" customBuiltin="1"/>
    <cellStyle name="Accent5 2" xfId="91" xr:uid="{00000000-0005-0000-0000-0000C5000000}"/>
    <cellStyle name="Accent5 3" xfId="737" xr:uid="{00000000-0005-0000-0000-0000C6000000}"/>
    <cellStyle name="Accent6" xfId="92" builtinId="49" customBuiltin="1"/>
    <cellStyle name="Accent6 2" xfId="93" xr:uid="{00000000-0005-0000-0000-0000C8000000}"/>
    <cellStyle name="Accent6 3" xfId="738" xr:uid="{00000000-0005-0000-0000-0000C9000000}"/>
    <cellStyle name="Adjustable" xfId="94" xr:uid="{00000000-0005-0000-0000-0000CA000000}"/>
    <cellStyle name="Bad" xfId="95" builtinId="27" customBuiltin="1"/>
    <cellStyle name="Bad 2" xfId="96" xr:uid="{00000000-0005-0000-0000-0000CC000000}"/>
    <cellStyle name="Bad 3" xfId="739" xr:uid="{00000000-0005-0000-0000-0000CD000000}"/>
    <cellStyle name="Bid £m format" xfId="97" xr:uid="{00000000-0005-0000-0000-0000CE000000}"/>
    <cellStyle name="Bid £m format 2" xfId="557" xr:uid="{00000000-0005-0000-0000-0000CF000000}"/>
    <cellStyle name="blue" xfId="98" xr:uid="{00000000-0005-0000-0000-0000D0000000}"/>
    <cellStyle name="Border" xfId="99" xr:uid="{00000000-0005-0000-0000-0000D1000000}"/>
    <cellStyle name="Brand Align Left Text" xfId="100" xr:uid="{00000000-0005-0000-0000-0000D2000000}"/>
    <cellStyle name="Brand Default" xfId="101" xr:uid="{00000000-0005-0000-0000-0000D3000000}"/>
    <cellStyle name="Brand Percent" xfId="102" xr:uid="{00000000-0005-0000-0000-0000D4000000}"/>
    <cellStyle name="Brand Source" xfId="103" xr:uid="{00000000-0005-0000-0000-0000D5000000}"/>
    <cellStyle name="Brand Subtitle with Underline" xfId="104" xr:uid="{00000000-0005-0000-0000-0000D6000000}"/>
    <cellStyle name="Brand Subtitle without Underline" xfId="105" xr:uid="{00000000-0005-0000-0000-0000D7000000}"/>
    <cellStyle name="Brand Title" xfId="106" xr:uid="{00000000-0005-0000-0000-0000D8000000}"/>
    <cellStyle name="Calculation" xfId="107" builtinId="22" customBuiltin="1"/>
    <cellStyle name="Calculation 2" xfId="108" xr:uid="{00000000-0005-0000-0000-0000DA000000}"/>
    <cellStyle name="Calculation 3" xfId="740" xr:uid="{00000000-0005-0000-0000-0000DB000000}"/>
    <cellStyle name="Characteristic" xfId="109" xr:uid="{00000000-0005-0000-0000-0000DC000000}"/>
    <cellStyle name="Characteristic 2" xfId="558" xr:uid="{00000000-0005-0000-0000-0000DD000000}"/>
    <cellStyle name="CharactGroup" xfId="110" xr:uid="{00000000-0005-0000-0000-0000DE000000}"/>
    <cellStyle name="CharactNote" xfId="111" xr:uid="{00000000-0005-0000-0000-0000DF000000}"/>
    <cellStyle name="CharactNote 2" xfId="559" xr:uid="{00000000-0005-0000-0000-0000E0000000}"/>
    <cellStyle name="CharactType" xfId="112" xr:uid="{00000000-0005-0000-0000-0000E1000000}"/>
    <cellStyle name="CharactType 2" xfId="560" xr:uid="{00000000-0005-0000-0000-0000E2000000}"/>
    <cellStyle name="CharactValue" xfId="113" xr:uid="{00000000-0005-0000-0000-0000E3000000}"/>
    <cellStyle name="CharactValueNote" xfId="114" xr:uid="{00000000-0005-0000-0000-0000E4000000}"/>
    <cellStyle name="CharactValueNote 2" xfId="561" xr:uid="{00000000-0005-0000-0000-0000E5000000}"/>
    <cellStyle name="CharShortType" xfId="115" xr:uid="{00000000-0005-0000-0000-0000E6000000}"/>
    <cellStyle name="Check Cell" xfId="116" builtinId="23" customBuiltin="1"/>
    <cellStyle name="Check Cell 2" xfId="117" xr:uid="{00000000-0005-0000-0000-0000E8000000}"/>
    <cellStyle name="Check Cell 3" xfId="741" xr:uid="{00000000-0005-0000-0000-0000E9000000}"/>
    <cellStyle name="CIL" xfId="118" xr:uid="{00000000-0005-0000-0000-0000EA000000}"/>
    <cellStyle name="CIL 2" xfId="562" xr:uid="{00000000-0005-0000-0000-0000EB000000}"/>
    <cellStyle name="CIU" xfId="119" xr:uid="{00000000-0005-0000-0000-0000EC000000}"/>
    <cellStyle name="CIU 2" xfId="563" xr:uid="{00000000-0005-0000-0000-0000ED000000}"/>
    <cellStyle name="Comma -" xfId="120" xr:uid="{00000000-0005-0000-0000-0000EF000000}"/>
    <cellStyle name="Comma  - Style1" xfId="121" xr:uid="{00000000-0005-0000-0000-0000F0000000}"/>
    <cellStyle name="Comma  - Style2" xfId="122" xr:uid="{00000000-0005-0000-0000-0000F1000000}"/>
    <cellStyle name="Comma  - Style3" xfId="123" xr:uid="{00000000-0005-0000-0000-0000F2000000}"/>
    <cellStyle name="Comma  - Style4" xfId="124" xr:uid="{00000000-0005-0000-0000-0000F3000000}"/>
    <cellStyle name="Comma  - Style5" xfId="125" xr:uid="{00000000-0005-0000-0000-0000F4000000}"/>
    <cellStyle name="Comma  - Style6" xfId="126" xr:uid="{00000000-0005-0000-0000-0000F5000000}"/>
    <cellStyle name="Comma  - Style7" xfId="127" xr:uid="{00000000-0005-0000-0000-0000F6000000}"/>
    <cellStyle name="Comma  - Style8" xfId="128" xr:uid="{00000000-0005-0000-0000-0000F7000000}"/>
    <cellStyle name="Comma 0" xfId="129" xr:uid="{00000000-0005-0000-0000-0000F8000000}"/>
    <cellStyle name="Comma 0*" xfId="130" xr:uid="{00000000-0005-0000-0000-0000F9000000}"/>
    <cellStyle name="Comma 0__MasterJRComps" xfId="131" xr:uid="{00000000-0005-0000-0000-0000FA000000}"/>
    <cellStyle name="Comma 2" xfId="132" xr:uid="{00000000-0005-0000-0000-0000FB000000}"/>
    <cellStyle name="Comma 2 2" xfId="133" xr:uid="{00000000-0005-0000-0000-0000FC000000}"/>
    <cellStyle name="Comma 2 2 2" xfId="565" xr:uid="{00000000-0005-0000-0000-0000FD000000}"/>
    <cellStyle name="Comma 2 3" xfId="564" xr:uid="{00000000-0005-0000-0000-0000FE000000}"/>
    <cellStyle name="Comma 2 4" xfId="979" xr:uid="{E9897ADB-C252-461D-86CB-C78DA83F3548}"/>
    <cellStyle name="Comma 2*" xfId="134" xr:uid="{00000000-0005-0000-0000-0000FF000000}"/>
    <cellStyle name="Comma 2__MasterJRComps" xfId="135" xr:uid="{00000000-0005-0000-0000-000000010000}"/>
    <cellStyle name="Comma 3" xfId="136" xr:uid="{00000000-0005-0000-0000-000001010000}"/>
    <cellStyle name="Comma 3 2" xfId="137" xr:uid="{00000000-0005-0000-0000-000002010000}"/>
    <cellStyle name="Comma 3 2 2" xfId="567" xr:uid="{00000000-0005-0000-0000-000003010000}"/>
    <cellStyle name="Comma 3 3" xfId="138" xr:uid="{00000000-0005-0000-0000-000004010000}"/>
    <cellStyle name="Comma 3 3 2" xfId="568" xr:uid="{00000000-0005-0000-0000-000005010000}"/>
    <cellStyle name="Comma 3 4" xfId="566" xr:uid="{00000000-0005-0000-0000-000006010000}"/>
    <cellStyle name="Comma 3*" xfId="139" xr:uid="{00000000-0005-0000-0000-000007010000}"/>
    <cellStyle name="Comma 4" xfId="140" xr:uid="{00000000-0005-0000-0000-000008010000}"/>
    <cellStyle name="Comma 4 2" xfId="569" xr:uid="{00000000-0005-0000-0000-000009010000}"/>
    <cellStyle name="Comma 5" xfId="141" xr:uid="{00000000-0005-0000-0000-00000A010000}"/>
    <cellStyle name="Comma 5 2" xfId="570" xr:uid="{00000000-0005-0000-0000-00000B010000}"/>
    <cellStyle name="Comma 6" xfId="980" xr:uid="{85F5C6AC-8F64-4BBF-9BD8-56B3B9D414CB}"/>
    <cellStyle name="Comma*" xfId="142" xr:uid="{00000000-0005-0000-0000-00000C010000}"/>
    <cellStyle name="Comma0" xfId="143" xr:uid="{00000000-0005-0000-0000-00000D010000}"/>
    <cellStyle name="Comma0 - Modelo1" xfId="144" xr:uid="{00000000-0005-0000-0000-00000E010000}"/>
    <cellStyle name="Comma0 - Style1" xfId="145" xr:uid="{00000000-0005-0000-0000-00000F010000}"/>
    <cellStyle name="Comma1 - Modelo2" xfId="146" xr:uid="{00000000-0005-0000-0000-000010010000}"/>
    <cellStyle name="Comma1 - Style2" xfId="147" xr:uid="{00000000-0005-0000-0000-000011010000}"/>
    <cellStyle name="Condition" xfId="148" xr:uid="{00000000-0005-0000-0000-000012010000}"/>
    <cellStyle name="Condition 2" xfId="571" xr:uid="{00000000-0005-0000-0000-000013010000}"/>
    <cellStyle name="CondMandatory" xfId="149" xr:uid="{00000000-0005-0000-0000-000014010000}"/>
    <cellStyle name="CondMandatory 2" xfId="572" xr:uid="{00000000-0005-0000-0000-000015010000}"/>
    <cellStyle name="Content1" xfId="150" xr:uid="{00000000-0005-0000-0000-000016010000}"/>
    <cellStyle name="Content1 2" xfId="573" xr:uid="{00000000-0005-0000-0000-000017010000}"/>
    <cellStyle name="Content2" xfId="151" xr:uid="{00000000-0005-0000-0000-000018010000}"/>
    <cellStyle name="Content3" xfId="152" xr:uid="{00000000-0005-0000-0000-000019010000}"/>
    <cellStyle name="Cover Date" xfId="153" xr:uid="{00000000-0005-0000-0000-00001A010000}"/>
    <cellStyle name="Cover Date 2" xfId="574" xr:uid="{00000000-0005-0000-0000-00001B010000}"/>
    <cellStyle name="Cover Subtitle" xfId="154" xr:uid="{00000000-0005-0000-0000-00001C010000}"/>
    <cellStyle name="Cover Subtitle 2" xfId="575" xr:uid="{00000000-0005-0000-0000-00001D010000}"/>
    <cellStyle name="Cover Title" xfId="155" xr:uid="{00000000-0005-0000-0000-00001E010000}"/>
    <cellStyle name="Cover Title 2" xfId="576" xr:uid="{00000000-0005-0000-0000-00001F010000}"/>
    <cellStyle name="Currency 0" xfId="156" xr:uid="{00000000-0005-0000-0000-000020010000}"/>
    <cellStyle name="Currency 2" xfId="157" xr:uid="{00000000-0005-0000-0000-000021010000}"/>
    <cellStyle name="Currency 2 2" xfId="158" xr:uid="{00000000-0005-0000-0000-000022010000}"/>
    <cellStyle name="Currency 2 2 2" xfId="578" xr:uid="{00000000-0005-0000-0000-000023010000}"/>
    <cellStyle name="Currency 2 3" xfId="159" xr:uid="{00000000-0005-0000-0000-000024010000}"/>
    <cellStyle name="Currency 2 3 2" xfId="579" xr:uid="{00000000-0005-0000-0000-000025010000}"/>
    <cellStyle name="Currency 2 4" xfId="577" xr:uid="{00000000-0005-0000-0000-000026010000}"/>
    <cellStyle name="Currency 2*" xfId="160" xr:uid="{00000000-0005-0000-0000-000027010000}"/>
    <cellStyle name="Currency 2_% Change" xfId="161" xr:uid="{00000000-0005-0000-0000-000028010000}"/>
    <cellStyle name="Currency 3*" xfId="162" xr:uid="{00000000-0005-0000-0000-000029010000}"/>
    <cellStyle name="Currency*" xfId="163" xr:uid="{00000000-0005-0000-0000-00002A010000}"/>
    <cellStyle name="Currency0" xfId="164" xr:uid="{00000000-0005-0000-0000-00002B010000}"/>
    <cellStyle name="Date" xfId="165" xr:uid="{00000000-0005-0000-0000-00002C010000}"/>
    <cellStyle name="Date Aligned" xfId="166" xr:uid="{00000000-0005-0000-0000-00002D010000}"/>
    <cellStyle name="Date Aligned*" xfId="167" xr:uid="{00000000-0005-0000-0000-00002E010000}"/>
    <cellStyle name="Date Aligned__MasterJRComps" xfId="168" xr:uid="{00000000-0005-0000-0000-00002F010000}"/>
    <cellStyle name="Description" xfId="169" xr:uid="{00000000-0005-0000-0000-000030010000}"/>
    <cellStyle name="Dia" xfId="170" xr:uid="{00000000-0005-0000-0000-000031010000}"/>
    <cellStyle name="Dia 2" xfId="580" xr:uid="{00000000-0005-0000-0000-000032010000}"/>
    <cellStyle name="DistributionType" xfId="171" xr:uid="{00000000-0005-0000-0000-000033010000}"/>
    <cellStyle name="DistributionType 2" xfId="581" xr:uid="{00000000-0005-0000-0000-000034010000}"/>
    <cellStyle name="Dotted Line" xfId="172" xr:uid="{00000000-0005-0000-0000-000035010000}"/>
    <cellStyle name="Encabez1" xfId="173" xr:uid="{00000000-0005-0000-0000-000036010000}"/>
    <cellStyle name="Encabez1 2" xfId="582" xr:uid="{00000000-0005-0000-0000-000037010000}"/>
    <cellStyle name="Encabez2" xfId="174" xr:uid="{00000000-0005-0000-0000-000038010000}"/>
    <cellStyle name="Encabez2 2" xfId="583" xr:uid="{00000000-0005-0000-0000-000039010000}"/>
    <cellStyle name="Euro" xfId="175" xr:uid="{00000000-0005-0000-0000-00003A010000}"/>
    <cellStyle name="Euro 2" xfId="176" xr:uid="{00000000-0005-0000-0000-00003B010000}"/>
    <cellStyle name="Euro 3" xfId="584" xr:uid="{00000000-0005-0000-0000-00003C010000}"/>
    <cellStyle name="Explanatory Text" xfId="177" builtinId="53" customBuiltin="1"/>
    <cellStyle name="Explanatory Text 2" xfId="178" xr:uid="{00000000-0005-0000-0000-00003E010000}"/>
    <cellStyle name="Explanatory Text 3" xfId="742" xr:uid="{00000000-0005-0000-0000-00003F010000}"/>
    <cellStyle name="F2" xfId="179" xr:uid="{00000000-0005-0000-0000-000040010000}"/>
    <cellStyle name="F2 2" xfId="585" xr:uid="{00000000-0005-0000-0000-000041010000}"/>
    <cellStyle name="F3" xfId="180" xr:uid="{00000000-0005-0000-0000-000042010000}"/>
    <cellStyle name="F3 2" xfId="586" xr:uid="{00000000-0005-0000-0000-000043010000}"/>
    <cellStyle name="F4" xfId="181" xr:uid="{00000000-0005-0000-0000-000044010000}"/>
    <cellStyle name="F4 2" xfId="587" xr:uid="{00000000-0005-0000-0000-000045010000}"/>
    <cellStyle name="F5" xfId="182" xr:uid="{00000000-0005-0000-0000-000046010000}"/>
    <cellStyle name="F5 2" xfId="588" xr:uid="{00000000-0005-0000-0000-000047010000}"/>
    <cellStyle name="F6" xfId="183" xr:uid="{00000000-0005-0000-0000-000048010000}"/>
    <cellStyle name="F6 2" xfId="589" xr:uid="{00000000-0005-0000-0000-000049010000}"/>
    <cellStyle name="F7" xfId="184" xr:uid="{00000000-0005-0000-0000-00004A010000}"/>
    <cellStyle name="F7 2" xfId="590" xr:uid="{00000000-0005-0000-0000-00004B010000}"/>
    <cellStyle name="F8" xfId="185" xr:uid="{00000000-0005-0000-0000-00004C010000}"/>
    <cellStyle name="F8 2" xfId="591" xr:uid="{00000000-0005-0000-0000-00004D010000}"/>
    <cellStyle name="Fijo" xfId="186" xr:uid="{00000000-0005-0000-0000-00004E010000}"/>
    <cellStyle name="Fijo 2" xfId="592" xr:uid="{00000000-0005-0000-0000-00004F010000}"/>
    <cellStyle name="Financiero" xfId="187" xr:uid="{00000000-0005-0000-0000-000050010000}"/>
    <cellStyle name="Financiero 2" xfId="593" xr:uid="{00000000-0005-0000-0000-000051010000}"/>
    <cellStyle name="Fixed" xfId="188" xr:uid="{00000000-0005-0000-0000-000052010000}"/>
    <cellStyle name="Flag" xfId="189" xr:uid="{00000000-0005-0000-0000-000053010000}"/>
    <cellStyle name="Flash" xfId="190" xr:uid="{00000000-0005-0000-0000-000054010000}"/>
    <cellStyle name="Fonts" xfId="191" xr:uid="{00000000-0005-0000-0000-000055010000}"/>
    <cellStyle name="Footer SBILogo1" xfId="192" xr:uid="{00000000-0005-0000-0000-000056010000}"/>
    <cellStyle name="Footer SBILogo1 2" xfId="594" xr:uid="{00000000-0005-0000-0000-000057010000}"/>
    <cellStyle name="Footer SBILogo2" xfId="193" xr:uid="{00000000-0005-0000-0000-000058010000}"/>
    <cellStyle name="Footnote" xfId="194" xr:uid="{00000000-0005-0000-0000-000059010000}"/>
    <cellStyle name="footnote ref" xfId="195" xr:uid="{00000000-0005-0000-0000-00005A010000}"/>
    <cellStyle name="Footnote Reference" xfId="196" xr:uid="{00000000-0005-0000-0000-00005B010000}"/>
    <cellStyle name="footnote text" xfId="197" xr:uid="{00000000-0005-0000-0000-00005C010000}"/>
    <cellStyle name="Footnote_% Change" xfId="198" xr:uid="{00000000-0005-0000-0000-00005D010000}"/>
    <cellStyle name="General" xfId="199" xr:uid="{00000000-0005-0000-0000-00005E010000}"/>
    <cellStyle name="General 2" xfId="200" xr:uid="{00000000-0005-0000-0000-00005F010000}"/>
    <cellStyle name="General 2 2" xfId="596" xr:uid="{00000000-0005-0000-0000-000060010000}"/>
    <cellStyle name="General 3" xfId="595" xr:uid="{00000000-0005-0000-0000-000061010000}"/>
    <cellStyle name="Good" xfId="201" builtinId="26" customBuiltin="1"/>
    <cellStyle name="Good 2" xfId="202" xr:uid="{00000000-0005-0000-0000-000063010000}"/>
    <cellStyle name="Good 3" xfId="743" xr:uid="{00000000-0005-0000-0000-000064010000}"/>
    <cellStyle name="Grey" xfId="203" xr:uid="{00000000-0005-0000-0000-000065010000}"/>
    <cellStyle name="Grey 2" xfId="597" xr:uid="{00000000-0005-0000-0000-000066010000}"/>
    <cellStyle name="Group" xfId="204" xr:uid="{00000000-0005-0000-0000-000067010000}"/>
    <cellStyle name="Group 2" xfId="598" xr:uid="{00000000-0005-0000-0000-000068010000}"/>
    <cellStyle name="GroupNote" xfId="205" xr:uid="{00000000-0005-0000-0000-000069010000}"/>
    <cellStyle name="Hard Percent" xfId="206" xr:uid="{00000000-0005-0000-0000-00006A010000}"/>
    <cellStyle name="Header" xfId="207" xr:uid="{00000000-0005-0000-0000-00006B010000}"/>
    <cellStyle name="Header Draft Stamp" xfId="208" xr:uid="{00000000-0005-0000-0000-00006C010000}"/>
    <cellStyle name="Header_% Change" xfId="209" xr:uid="{00000000-0005-0000-0000-00006D010000}"/>
    <cellStyle name="Header1" xfId="210" xr:uid="{00000000-0005-0000-0000-00006E010000}"/>
    <cellStyle name="Header2" xfId="211" xr:uid="{00000000-0005-0000-0000-00006F010000}"/>
    <cellStyle name="HeaderLabel" xfId="212" xr:uid="{00000000-0005-0000-0000-000070010000}"/>
    <cellStyle name="HeaderText" xfId="213" xr:uid="{00000000-0005-0000-0000-000071010000}"/>
    <cellStyle name="Heading" xfId="214" xr:uid="{00000000-0005-0000-0000-000072010000}"/>
    <cellStyle name="Heading 1" xfId="215" builtinId="16" customBuiltin="1"/>
    <cellStyle name="Heading 1 10" xfId="831" xr:uid="{00000000-0005-0000-0000-000074010000}"/>
    <cellStyle name="Heading 1 2" xfId="216" xr:uid="{00000000-0005-0000-0000-000075010000}"/>
    <cellStyle name="Heading 1 2 2" xfId="217" xr:uid="{00000000-0005-0000-0000-000076010000}"/>
    <cellStyle name="Heading 1 2_asset sales" xfId="218" xr:uid="{00000000-0005-0000-0000-000077010000}"/>
    <cellStyle name="Heading 1 3" xfId="219" xr:uid="{00000000-0005-0000-0000-000078010000}"/>
    <cellStyle name="Heading 1 4" xfId="220" xr:uid="{00000000-0005-0000-0000-000079010000}"/>
    <cellStyle name="Heading 1 5" xfId="744" xr:uid="{00000000-0005-0000-0000-00007A010000}"/>
    <cellStyle name="Heading 1 6" xfId="760" xr:uid="{00000000-0005-0000-0000-00007B010000}"/>
    <cellStyle name="Heading 1 7" xfId="775" xr:uid="{00000000-0005-0000-0000-00007C010000}"/>
    <cellStyle name="Heading 1 8" xfId="832" xr:uid="{00000000-0005-0000-0000-00007D010000}"/>
    <cellStyle name="Heading 1 9" xfId="818" xr:uid="{00000000-0005-0000-0000-00007E010000}"/>
    <cellStyle name="Heading 1 Above" xfId="221" xr:uid="{00000000-0005-0000-0000-00007F010000}"/>
    <cellStyle name="Heading 1+" xfId="222" xr:uid="{00000000-0005-0000-0000-000080010000}"/>
    <cellStyle name="Heading 1+ 2" xfId="599" xr:uid="{00000000-0005-0000-0000-000081010000}"/>
    <cellStyle name="Heading 2" xfId="223" builtinId="17" customBuiltin="1"/>
    <cellStyle name="Heading 2 2" xfId="224" xr:uid="{00000000-0005-0000-0000-000083010000}"/>
    <cellStyle name="Heading 2 3" xfId="225" xr:uid="{00000000-0005-0000-0000-000084010000}"/>
    <cellStyle name="Heading 2 4" xfId="745" xr:uid="{00000000-0005-0000-0000-000085010000}"/>
    <cellStyle name="Heading 2 Below" xfId="226" xr:uid="{00000000-0005-0000-0000-000086010000}"/>
    <cellStyle name="Heading 2+" xfId="227" xr:uid="{00000000-0005-0000-0000-000087010000}"/>
    <cellStyle name="Heading 2+ 2" xfId="600" xr:uid="{00000000-0005-0000-0000-000088010000}"/>
    <cellStyle name="Heading 3" xfId="228" builtinId="18" customBuiltin="1"/>
    <cellStyle name="Heading 3 2" xfId="229" xr:uid="{00000000-0005-0000-0000-00008A010000}"/>
    <cellStyle name="Heading 3 3" xfId="230" xr:uid="{00000000-0005-0000-0000-00008B010000}"/>
    <cellStyle name="Heading 3 4" xfId="746" xr:uid="{00000000-0005-0000-0000-00008C010000}"/>
    <cellStyle name="Heading 3+" xfId="231" xr:uid="{00000000-0005-0000-0000-00008D010000}"/>
    <cellStyle name="Heading 4" xfId="232" builtinId="19" customBuiltin="1"/>
    <cellStyle name="Heading 4 2" xfId="233" xr:uid="{00000000-0005-0000-0000-00008F010000}"/>
    <cellStyle name="Heading 4 3" xfId="234" xr:uid="{00000000-0005-0000-0000-000090010000}"/>
    <cellStyle name="Heading 4 4" xfId="747" xr:uid="{00000000-0005-0000-0000-000091010000}"/>
    <cellStyle name="Heading 5" xfId="235" xr:uid="{00000000-0005-0000-0000-000092010000}"/>
    <cellStyle name="Heading 6" xfId="236" xr:uid="{00000000-0005-0000-0000-000093010000}"/>
    <cellStyle name="Heading 7" xfId="237" xr:uid="{00000000-0005-0000-0000-000094010000}"/>
    <cellStyle name="Heading 8" xfId="238" xr:uid="{00000000-0005-0000-0000-000095010000}"/>
    <cellStyle name="Heading1" xfId="239" xr:uid="{00000000-0005-0000-0000-000096010000}"/>
    <cellStyle name="Heading2" xfId="240" xr:uid="{00000000-0005-0000-0000-000097010000}"/>
    <cellStyle name="Heading3" xfId="241" xr:uid="{00000000-0005-0000-0000-000098010000}"/>
    <cellStyle name="Heading4" xfId="242" xr:uid="{00000000-0005-0000-0000-000099010000}"/>
    <cellStyle name="Heading5" xfId="243" xr:uid="{00000000-0005-0000-0000-00009A010000}"/>
    <cellStyle name="Horizontal" xfId="244" xr:uid="{00000000-0005-0000-0000-00009B010000}"/>
    <cellStyle name="Hyperlink 2" xfId="245" xr:uid="{00000000-0005-0000-0000-00009D010000}"/>
    <cellStyle name="Hyperlink 2 2" xfId="246" xr:uid="{00000000-0005-0000-0000-00009E010000}"/>
    <cellStyle name="Hyperlink 2 2 2" xfId="981" xr:uid="{27B5DEE3-D787-45D8-8555-4C96CCE9DD30}"/>
    <cellStyle name="Hyperlink 2 3" xfId="977" xr:uid="{883CB9CF-3D60-45A3-B579-917AD01933B2}"/>
    <cellStyle name="Hyperlink 3" xfId="525" xr:uid="{00000000-0005-0000-0000-00009F010000}"/>
    <cellStyle name="Hyperlink 4" xfId="703" xr:uid="{00000000-0005-0000-0000-0000A0010000}"/>
    <cellStyle name="Information" xfId="247" xr:uid="{00000000-0005-0000-0000-0000A1010000}"/>
    <cellStyle name="Input" xfId="248" builtinId="20" customBuiltin="1"/>
    <cellStyle name="Input [yellow]" xfId="249" xr:uid="{00000000-0005-0000-0000-0000A3010000}"/>
    <cellStyle name="Input [yellow] 2" xfId="601" xr:uid="{00000000-0005-0000-0000-0000A4010000}"/>
    <cellStyle name="Input 10" xfId="250" xr:uid="{00000000-0005-0000-0000-0000A5010000}"/>
    <cellStyle name="Input 11" xfId="251" xr:uid="{00000000-0005-0000-0000-0000A6010000}"/>
    <cellStyle name="Input 12" xfId="252" xr:uid="{00000000-0005-0000-0000-0000A7010000}"/>
    <cellStyle name="Input 13" xfId="253" xr:uid="{00000000-0005-0000-0000-0000A8010000}"/>
    <cellStyle name="Input 14" xfId="254" xr:uid="{00000000-0005-0000-0000-0000A9010000}"/>
    <cellStyle name="Input 15" xfId="255" xr:uid="{00000000-0005-0000-0000-0000AA010000}"/>
    <cellStyle name="Input 16" xfId="256" xr:uid="{00000000-0005-0000-0000-0000AB010000}"/>
    <cellStyle name="Input 17" xfId="257" xr:uid="{00000000-0005-0000-0000-0000AC010000}"/>
    <cellStyle name="Input 18" xfId="258" xr:uid="{00000000-0005-0000-0000-0000AD010000}"/>
    <cellStyle name="Input 19" xfId="259" xr:uid="{00000000-0005-0000-0000-0000AE010000}"/>
    <cellStyle name="Input 2" xfId="260" xr:uid="{00000000-0005-0000-0000-0000AF010000}"/>
    <cellStyle name="Input 20" xfId="748" xr:uid="{00000000-0005-0000-0000-0000B0010000}"/>
    <cellStyle name="Input 21" xfId="761" xr:uid="{00000000-0005-0000-0000-0000B1010000}"/>
    <cellStyle name="Input 22" xfId="776" xr:uid="{00000000-0005-0000-0000-0000B2010000}"/>
    <cellStyle name="Input 23" xfId="834" xr:uid="{00000000-0005-0000-0000-0000B3010000}"/>
    <cellStyle name="Input 24" xfId="840" xr:uid="{00000000-0005-0000-0000-0000B4010000}"/>
    <cellStyle name="Input 25" xfId="833" xr:uid="{00000000-0005-0000-0000-0000B5010000}"/>
    <cellStyle name="Input 26" xfId="841" xr:uid="{00000000-0005-0000-0000-0000B6010000}"/>
    <cellStyle name="Input 27" xfId="835" xr:uid="{00000000-0005-0000-0000-0000B7010000}"/>
    <cellStyle name="Input 28" xfId="842" xr:uid="{00000000-0005-0000-0000-0000B8010000}"/>
    <cellStyle name="Input 29" xfId="836" xr:uid="{00000000-0005-0000-0000-0000B9010000}"/>
    <cellStyle name="Input 3" xfId="261" xr:uid="{00000000-0005-0000-0000-0000BA010000}"/>
    <cellStyle name="Input 30" xfId="884" xr:uid="{00000000-0005-0000-0000-0000BB010000}"/>
    <cellStyle name="Input 31" xfId="888" xr:uid="{00000000-0005-0000-0000-0000BC010000}"/>
    <cellStyle name="Input 32" xfId="912" xr:uid="{00000000-0005-0000-0000-0000BD010000}"/>
    <cellStyle name="Input 33" xfId="917" xr:uid="{00000000-0005-0000-0000-0000BE010000}"/>
    <cellStyle name="Input 34" xfId="911" xr:uid="{00000000-0005-0000-0000-0000BF010000}"/>
    <cellStyle name="Input 35" xfId="955" xr:uid="{00000000-0005-0000-0000-0000C0010000}"/>
    <cellStyle name="Input 36" xfId="960" xr:uid="{00000000-0005-0000-0000-0000C1010000}"/>
    <cellStyle name="Input 37" xfId="956" xr:uid="{00000000-0005-0000-0000-0000C2010000}"/>
    <cellStyle name="Input 38" xfId="950" xr:uid="{00000000-0005-0000-0000-0000C3010000}"/>
    <cellStyle name="Input 39" xfId="1024" xr:uid="{8F7D3459-0BAD-4569-B981-86E34E7CBCA9}"/>
    <cellStyle name="Input 4" xfId="262" xr:uid="{00000000-0005-0000-0000-0000C4010000}"/>
    <cellStyle name="Input 40" xfId="1035" xr:uid="{84CE8941-2A6C-4A88-8AB6-1A7369B68020}"/>
    <cellStyle name="Input 41" xfId="1023" xr:uid="{AF8B4E0D-5738-4B03-BF13-49025A804B32}"/>
    <cellStyle name="Input 42" xfId="1076" xr:uid="{2810A382-1397-49AA-AB1C-DF8DF5B98E95}"/>
    <cellStyle name="Input 43" xfId="1085" xr:uid="{2B5088DC-0485-4A54-9BEA-0854584584DA}"/>
    <cellStyle name="Input 44" xfId="1100" xr:uid="{5F5EE23A-2E7D-429E-AD6A-0E65391B8D8B}"/>
    <cellStyle name="Input 45" xfId="1122" xr:uid="{C3087F52-0296-40EA-BA2B-DBF26572B0DC}"/>
    <cellStyle name="Input 46" xfId="1128" xr:uid="{A2DC0AA4-2996-4BAE-A7C5-FA907D247C8F}"/>
    <cellStyle name="Input 47" xfId="1120" xr:uid="{0102A839-0873-43CA-A101-9DC7BAE0E3A2}"/>
    <cellStyle name="Input 48" xfId="1129" xr:uid="{734B3EDA-ABEF-4552-9176-C1EA5238BE65}"/>
    <cellStyle name="Input 49" xfId="1121" xr:uid="{BF97BFB2-B6BE-4DE9-8653-7D39FB509C31}"/>
    <cellStyle name="Input 5" xfId="263" xr:uid="{00000000-0005-0000-0000-0000C5010000}"/>
    <cellStyle name="Input 50" xfId="1212" xr:uid="{E38B7A7E-7370-4F4A-B940-06AE2D6C6037}"/>
    <cellStyle name="Input 51" xfId="1231" xr:uid="{9A86FE8C-BE69-4362-8AD1-4372214C84FE}"/>
    <cellStyle name="Input 52" xfId="1209" xr:uid="{25B7AD88-2A80-4631-8DC8-3C69EB344582}"/>
    <cellStyle name="Input 53" xfId="1232" xr:uid="{936B1091-EC31-4AF7-A911-D47F1954606F}"/>
    <cellStyle name="Input 54" xfId="1210" xr:uid="{02B299CE-B419-4C07-AD46-281C2CB6ADD8}"/>
    <cellStyle name="Input 55" xfId="1228" xr:uid="{F23AF7F3-9BDB-4066-BFB1-0520B5715966}"/>
    <cellStyle name="Input 56" xfId="1211" xr:uid="{86D92BF5-7D6A-45AF-A64F-95E18BD29CED}"/>
    <cellStyle name="Input 57" xfId="1229" xr:uid="{5F7C00D5-85F9-4352-B651-ABE906FE1F20}"/>
    <cellStyle name="Input 6" xfId="264" xr:uid="{00000000-0005-0000-0000-0000C6010000}"/>
    <cellStyle name="Input 7" xfId="265" xr:uid="{00000000-0005-0000-0000-0000C7010000}"/>
    <cellStyle name="Input 8" xfId="266" xr:uid="{00000000-0005-0000-0000-0000C8010000}"/>
    <cellStyle name="Input 9" xfId="267" xr:uid="{00000000-0005-0000-0000-0000C9010000}"/>
    <cellStyle name="Input Currency" xfId="268" xr:uid="{00000000-0005-0000-0000-0000CA010000}"/>
    <cellStyle name="Input Currency 2" xfId="269" xr:uid="{00000000-0005-0000-0000-0000CB010000}"/>
    <cellStyle name="Input Multiple" xfId="270" xr:uid="{00000000-0005-0000-0000-0000CC010000}"/>
    <cellStyle name="Input Percent" xfId="271" xr:uid="{00000000-0005-0000-0000-0000CD010000}"/>
    <cellStyle name="LabelIntersect" xfId="272" xr:uid="{00000000-0005-0000-0000-0000CE010000}"/>
    <cellStyle name="LabelLeft" xfId="273" xr:uid="{00000000-0005-0000-0000-0000CF010000}"/>
    <cellStyle name="LabelTop" xfId="274" xr:uid="{00000000-0005-0000-0000-0000D0010000}"/>
    <cellStyle name="Level" xfId="275" xr:uid="{00000000-0005-0000-0000-0000D1010000}"/>
    <cellStyle name="Level 2" xfId="602" xr:uid="{00000000-0005-0000-0000-0000D2010000}"/>
    <cellStyle name="Linked Cell" xfId="276" builtinId="24" customBuiltin="1"/>
    <cellStyle name="Linked Cell 2" xfId="277" xr:uid="{00000000-0005-0000-0000-0000D4010000}"/>
    <cellStyle name="Linked Cell 3" xfId="749" xr:uid="{00000000-0005-0000-0000-0000D5010000}"/>
    <cellStyle name="Mik" xfId="278" xr:uid="{00000000-0005-0000-0000-0000D6010000}"/>
    <cellStyle name="Mik 2" xfId="279" xr:uid="{00000000-0005-0000-0000-0000D7010000}"/>
    <cellStyle name="Mik 2 2" xfId="604" xr:uid="{00000000-0005-0000-0000-0000D8010000}"/>
    <cellStyle name="Mik 3" xfId="603" xr:uid="{00000000-0005-0000-0000-0000D9010000}"/>
    <cellStyle name="Mik_Fiscal Tables" xfId="280" xr:uid="{00000000-0005-0000-0000-0000DA010000}"/>
    <cellStyle name="Millares [0]_10 AVERIAS MASIVAS + ANT" xfId="281" xr:uid="{00000000-0005-0000-0000-0000DB010000}"/>
    <cellStyle name="Millares_10 AVERIAS MASIVAS + ANT" xfId="282" xr:uid="{00000000-0005-0000-0000-0000DC010000}"/>
    <cellStyle name="Moneda [0]_Clasif por Diferencial" xfId="283" xr:uid="{00000000-0005-0000-0000-0000DD010000}"/>
    <cellStyle name="Moneda_Clasif por Diferencial" xfId="284" xr:uid="{00000000-0005-0000-0000-0000DE010000}"/>
    <cellStyle name="MS_English" xfId="285" xr:uid="{00000000-0005-0000-0000-0000DF010000}"/>
    <cellStyle name="Multiple" xfId="286" xr:uid="{00000000-0005-0000-0000-0000E0010000}"/>
    <cellStyle name="MultipleBelow" xfId="287" xr:uid="{00000000-0005-0000-0000-0000E1010000}"/>
    <cellStyle name="N" xfId="288" xr:uid="{00000000-0005-0000-0000-0000E2010000}"/>
    <cellStyle name="N 2" xfId="289" xr:uid="{00000000-0005-0000-0000-0000E3010000}"/>
    <cellStyle name="N 2 2" xfId="606" xr:uid="{00000000-0005-0000-0000-0000E4010000}"/>
    <cellStyle name="N 3" xfId="605" xr:uid="{00000000-0005-0000-0000-0000E5010000}"/>
    <cellStyle name="Neutral" xfId="290" builtinId="28" customBuiltin="1"/>
    <cellStyle name="Neutral 2" xfId="291" xr:uid="{00000000-0005-0000-0000-0000E7010000}"/>
    <cellStyle name="Neutral 3" xfId="750" xr:uid="{00000000-0005-0000-0000-0000E8010000}"/>
    <cellStyle name="Neutral 4" xfId="1025" xr:uid="{54032694-59FE-48E0-840E-B3E87453B195}"/>
    <cellStyle name="no dec" xfId="292" xr:uid="{00000000-0005-0000-0000-0000E9010000}"/>
    <cellStyle name="Normal" xfId="0" builtinId="0"/>
    <cellStyle name="Normal - Style1" xfId="293" xr:uid="{00000000-0005-0000-0000-0000EB010000}"/>
    <cellStyle name="Normal - Style1 2" xfId="294" xr:uid="{00000000-0005-0000-0000-0000EC010000}"/>
    <cellStyle name="Normal - Style2" xfId="295" xr:uid="{00000000-0005-0000-0000-0000ED010000}"/>
    <cellStyle name="Normal - Style3" xfId="296" xr:uid="{00000000-0005-0000-0000-0000EE010000}"/>
    <cellStyle name="Normal - Style4" xfId="297" xr:uid="{00000000-0005-0000-0000-0000EF010000}"/>
    <cellStyle name="Normal - Style5" xfId="298" xr:uid="{00000000-0005-0000-0000-0000F0010000}"/>
    <cellStyle name="Normal 0" xfId="299" xr:uid="{00000000-0005-0000-0000-0000F1010000}"/>
    <cellStyle name="Normal 10" xfId="300" xr:uid="{00000000-0005-0000-0000-0000F2010000}"/>
    <cellStyle name="Normal 10 2" xfId="607" xr:uid="{00000000-0005-0000-0000-0000F3010000}"/>
    <cellStyle name="Normal 100" xfId="859" xr:uid="{00000000-0005-0000-0000-0000F4010000}"/>
    <cellStyle name="Normal 101" xfId="860" xr:uid="{00000000-0005-0000-0000-0000F5010000}"/>
    <cellStyle name="Normal 102" xfId="861" xr:uid="{00000000-0005-0000-0000-0000F6010000}"/>
    <cellStyle name="Normal 103" xfId="863" xr:uid="{00000000-0005-0000-0000-0000F7010000}"/>
    <cellStyle name="Normal 104" xfId="864" xr:uid="{00000000-0005-0000-0000-0000F8010000}"/>
    <cellStyle name="Normal 105" xfId="869" xr:uid="{00000000-0005-0000-0000-0000F9010000}"/>
    <cellStyle name="Normal 106" xfId="887" xr:uid="{00000000-0005-0000-0000-0000FA010000}"/>
    <cellStyle name="Normal 107" xfId="868" xr:uid="{00000000-0005-0000-0000-0000FB010000}"/>
    <cellStyle name="Normal 108" xfId="880" xr:uid="{00000000-0005-0000-0000-0000FC010000}"/>
    <cellStyle name="Normal 109" xfId="881" xr:uid="{00000000-0005-0000-0000-0000FD010000}"/>
    <cellStyle name="Normal 11" xfId="301" xr:uid="{00000000-0005-0000-0000-0000FE010000}"/>
    <cellStyle name="Normal 11 2" xfId="608" xr:uid="{00000000-0005-0000-0000-0000FF010000}"/>
    <cellStyle name="Normal 110" xfId="882" xr:uid="{00000000-0005-0000-0000-000000020000}"/>
    <cellStyle name="Normal 111" xfId="883" xr:uid="{00000000-0005-0000-0000-000001020000}"/>
    <cellStyle name="Normal 112" xfId="885" xr:uid="{00000000-0005-0000-0000-000002020000}"/>
    <cellStyle name="Normal 113" xfId="889" xr:uid="{00000000-0005-0000-0000-000003020000}"/>
    <cellStyle name="Normal 114" xfId="890" xr:uid="{00000000-0005-0000-0000-000004020000}"/>
    <cellStyle name="Normal 115" xfId="891" xr:uid="{00000000-0005-0000-0000-000005020000}"/>
    <cellStyle name="Normal 116" xfId="892" xr:uid="{00000000-0005-0000-0000-000006020000}"/>
    <cellStyle name="Normal 117" xfId="893" xr:uid="{00000000-0005-0000-0000-000007020000}"/>
    <cellStyle name="Normal 118" xfId="894" xr:uid="{00000000-0005-0000-0000-000008020000}"/>
    <cellStyle name="Normal 119" xfId="898" xr:uid="{00000000-0005-0000-0000-000009020000}"/>
    <cellStyle name="Normal 12" xfId="302" xr:uid="{00000000-0005-0000-0000-00000A020000}"/>
    <cellStyle name="Normal 12 2" xfId="609" xr:uid="{00000000-0005-0000-0000-00000B020000}"/>
    <cellStyle name="Normal 120" xfId="916" xr:uid="{00000000-0005-0000-0000-00000C020000}"/>
    <cellStyle name="Normal 121" xfId="918" xr:uid="{00000000-0005-0000-0000-00000D020000}"/>
    <cellStyle name="Normal 122" xfId="919" xr:uid="{00000000-0005-0000-0000-00000E020000}"/>
    <cellStyle name="Normal 123" xfId="914" xr:uid="{00000000-0005-0000-0000-00000F020000}"/>
    <cellStyle name="Normal 124" xfId="913" xr:uid="{00000000-0005-0000-0000-000010020000}"/>
    <cellStyle name="Normal 125" xfId="910" xr:uid="{00000000-0005-0000-0000-000011020000}"/>
    <cellStyle name="Normal 126" xfId="909" xr:uid="{00000000-0005-0000-0000-000012020000}"/>
    <cellStyle name="Normal 127" xfId="920" xr:uid="{00000000-0005-0000-0000-000013020000}"/>
    <cellStyle name="Normal 128" xfId="921" xr:uid="{00000000-0005-0000-0000-000014020000}"/>
    <cellStyle name="Normal 129" xfId="922" xr:uid="{00000000-0005-0000-0000-000015020000}"/>
    <cellStyle name="Normal 13" xfId="303" xr:uid="{00000000-0005-0000-0000-000016020000}"/>
    <cellStyle name="Normal 13 2" xfId="610" xr:uid="{00000000-0005-0000-0000-000017020000}"/>
    <cellStyle name="Normal 130" xfId="924" xr:uid="{00000000-0005-0000-0000-000018020000}"/>
    <cellStyle name="Normal 131" xfId="926" xr:uid="{00000000-0005-0000-0000-000019020000}"/>
    <cellStyle name="Normal 132" xfId="927" xr:uid="{00000000-0005-0000-0000-00001A020000}"/>
    <cellStyle name="Normal 133" xfId="923" xr:uid="{00000000-0005-0000-0000-00001B020000}"/>
    <cellStyle name="Normal 134" xfId="928" xr:uid="{00000000-0005-0000-0000-00001C020000}"/>
    <cellStyle name="Normal 135" xfId="929" xr:uid="{00000000-0005-0000-0000-00001D020000}"/>
    <cellStyle name="Normal 136" xfId="930" xr:uid="{00000000-0005-0000-0000-00001E020000}"/>
    <cellStyle name="Normal 137" xfId="931" xr:uid="{00000000-0005-0000-0000-00001F020000}"/>
    <cellStyle name="Normal 138" xfId="933" xr:uid="{00000000-0005-0000-0000-000020020000}"/>
    <cellStyle name="Normal 139" xfId="938" xr:uid="{00000000-0005-0000-0000-000021020000}"/>
    <cellStyle name="Normal 14" xfId="304" xr:uid="{00000000-0005-0000-0000-000022020000}"/>
    <cellStyle name="Normal 14 2" xfId="611" xr:uid="{00000000-0005-0000-0000-000023020000}"/>
    <cellStyle name="Normal 140" xfId="940" xr:uid="{00000000-0005-0000-0000-000024020000}"/>
    <cellStyle name="Normal 141" xfId="941" xr:uid="{00000000-0005-0000-0000-000025020000}"/>
    <cellStyle name="Normal 142" xfId="939" xr:uid="{00000000-0005-0000-0000-000026020000}"/>
    <cellStyle name="Normal 143" xfId="958" xr:uid="{00000000-0005-0000-0000-000027020000}"/>
    <cellStyle name="Normal 144" xfId="962" xr:uid="{00000000-0005-0000-0000-000028020000}"/>
    <cellStyle name="Normal 145" xfId="963" xr:uid="{00000000-0005-0000-0000-000029020000}"/>
    <cellStyle name="Normal 146" xfId="964" xr:uid="{00000000-0005-0000-0000-00002A020000}"/>
    <cellStyle name="Normal 147" xfId="961" xr:uid="{00000000-0005-0000-0000-00002B020000}"/>
    <cellStyle name="Normal 148" xfId="959" xr:uid="{00000000-0005-0000-0000-00002C020000}"/>
    <cellStyle name="Normal 149" xfId="951" xr:uid="{00000000-0005-0000-0000-00002D020000}"/>
    <cellStyle name="Normal 15" xfId="305" xr:uid="{00000000-0005-0000-0000-00002E020000}"/>
    <cellStyle name="Normal 15 2" xfId="612" xr:uid="{00000000-0005-0000-0000-00002F020000}"/>
    <cellStyle name="Normal 15 3" xfId="306" xr:uid="{00000000-0005-0000-0000-000030020000}"/>
    <cellStyle name="Normal 15 3 2" xfId="613" xr:uid="{00000000-0005-0000-0000-000031020000}"/>
    <cellStyle name="Normal 150" xfId="952" xr:uid="{00000000-0005-0000-0000-000032020000}"/>
    <cellStyle name="Normal 151" xfId="953" xr:uid="{00000000-0005-0000-0000-000033020000}"/>
    <cellStyle name="Normal 152" xfId="954" xr:uid="{00000000-0005-0000-0000-000034020000}"/>
    <cellStyle name="Normal 153" xfId="965" xr:uid="{00000000-0005-0000-0000-000035020000}"/>
    <cellStyle name="Normal 154" xfId="967" xr:uid="{00000000-0005-0000-0000-000036020000}"/>
    <cellStyle name="Normal 155" xfId="968" xr:uid="{00000000-0005-0000-0000-000037020000}"/>
    <cellStyle name="Normal 156" xfId="969" xr:uid="{00000000-0005-0000-0000-000038020000}"/>
    <cellStyle name="Normal 157" xfId="970" xr:uid="{00000000-0005-0000-0000-000039020000}"/>
    <cellStyle name="Normal 158" xfId="971" xr:uid="{00000000-0005-0000-0000-00003A020000}"/>
    <cellStyle name="Normal 159" xfId="972" xr:uid="{00000000-0005-0000-0000-00003B020000}"/>
    <cellStyle name="Normal 16" xfId="307" xr:uid="{00000000-0005-0000-0000-00003C020000}"/>
    <cellStyle name="Normal 16 2" xfId="614" xr:uid="{00000000-0005-0000-0000-00003D020000}"/>
    <cellStyle name="Normal 160" xfId="974" xr:uid="{00000000-0005-0000-0000-00003E020000}"/>
    <cellStyle name="Normal 161" xfId="975" xr:uid="{00000000-0005-0000-0000-00003F020000}"/>
    <cellStyle name="Normal 162" xfId="982" xr:uid="{F48554B2-CBE1-4027-BF30-77D123309FC2}"/>
    <cellStyle name="Normal 163" xfId="985" xr:uid="{53B14F64-D81C-4A85-BC7A-28FB609B7D03}"/>
    <cellStyle name="Normal 164" xfId="986" xr:uid="{3C7F95A7-A7ED-4CE6-AD6C-2AED9F84F202}"/>
    <cellStyle name="Normal 165" xfId="1034" xr:uid="{DAC0D2A4-07FF-48F5-ABD3-14C443F2B5CB}"/>
    <cellStyle name="Normal 166" xfId="1036" xr:uid="{AE66D4CF-06AF-4FB5-8EAF-EF81FEA9006E}"/>
    <cellStyle name="Normal 167" xfId="1037" xr:uid="{41433185-16B7-4EC4-A069-90B7589E87B8}"/>
    <cellStyle name="Normal 168" xfId="1038" xr:uid="{69F8BFA3-014F-446C-8E2E-BA142CB8B87C}"/>
    <cellStyle name="Normal 169" xfId="1039" xr:uid="{893F7743-278A-49B2-8981-61A91AA7E05B}"/>
    <cellStyle name="Normal 17" xfId="308" xr:uid="{00000000-0005-0000-0000-000040020000}"/>
    <cellStyle name="Normal 17 2" xfId="615" xr:uid="{00000000-0005-0000-0000-000041020000}"/>
    <cellStyle name="Normal 170" xfId="1084" xr:uid="{807B0E13-EB5B-4F84-86A8-84665FC4F986}"/>
    <cellStyle name="Normal 171" xfId="1086" xr:uid="{E733F62D-B179-4BEF-8340-A4B85EB97AC6}"/>
    <cellStyle name="Normal 172" xfId="1087" xr:uid="{F6146E3B-D555-4960-BCDF-A4A2F5FFE403}"/>
    <cellStyle name="Normal 173" xfId="1105" xr:uid="{29201549-5712-45C7-B05B-089DB32BF50B}"/>
    <cellStyle name="Normal 174" xfId="1106" xr:uid="{E17A8A6A-868B-4645-8565-9BD6169C405D}"/>
    <cellStyle name="Normal 175" xfId="1107" xr:uid="{F903D955-2A0C-4B12-84CB-D3F3436C8633}"/>
    <cellStyle name="Normal 176" xfId="1127" xr:uid="{0AF198E4-AF9F-4B21-9D39-6BE8D21EF5B5}"/>
    <cellStyle name="Normal 177" xfId="1130" xr:uid="{929AC752-09AD-447D-BC6E-F4CD7C35006B}"/>
    <cellStyle name="Normal 178" xfId="1132" xr:uid="{4FF067ED-0970-4368-8852-B47E6AB34CBF}"/>
    <cellStyle name="Normal 179" xfId="1133" xr:uid="{576AB7DE-1230-46D0-A471-0F18D779DFD7}"/>
    <cellStyle name="Normal 18" xfId="309" xr:uid="{00000000-0005-0000-0000-000042020000}"/>
    <cellStyle name="Normal 18 2" xfId="616" xr:uid="{00000000-0005-0000-0000-000043020000}"/>
    <cellStyle name="Normal 180" xfId="1134" xr:uid="{F39C5739-BBD5-44F6-AD3A-DFD4DAC7BE94}"/>
    <cellStyle name="Normal 181" xfId="1131" xr:uid="{A35A542F-9996-4CEB-94D8-B955C7624721}"/>
    <cellStyle name="Normal 182" xfId="1126" xr:uid="{831FC37E-55EF-4B00-832A-6A3B4DAA3E8F}"/>
    <cellStyle name="Normal 183" xfId="1135" xr:uid="{EAE94C07-7D64-4F0D-9B77-1C641799B0EE}"/>
    <cellStyle name="Normal 184" xfId="1136" xr:uid="{271A11EF-442A-45C7-BBF0-6A47F381D1F3}"/>
    <cellStyle name="Normal 185" xfId="1227" xr:uid="{53964D97-3D87-40E0-B427-6EFBF79B00E8}"/>
    <cellStyle name="Normal 186" xfId="1233" xr:uid="{09886B86-C7B7-4168-979D-D890CFD803B5}"/>
    <cellStyle name="Normal 187" xfId="1234" xr:uid="{D15D560C-788D-479B-8C68-B37DEACD6C84}"/>
    <cellStyle name="Normal 188" xfId="1235" xr:uid="{709EE065-8D1F-4B3F-BD77-E2386E2EC16D}"/>
    <cellStyle name="Normal 189" xfId="1236" xr:uid="{BFBDBC51-D69C-4DD1-B861-12D5E69B9327}"/>
    <cellStyle name="Normal 19" xfId="310" xr:uid="{00000000-0005-0000-0000-000044020000}"/>
    <cellStyle name="Normal 19 2" xfId="617" xr:uid="{00000000-0005-0000-0000-000045020000}"/>
    <cellStyle name="Normal 190" xfId="1230" xr:uid="{B1BF0046-BCBB-4837-99B1-2234A0E8800F}"/>
    <cellStyle name="Normal 191" xfId="1237" xr:uid="{DC536DE6-8AD0-4736-93C2-9BCC0EEA56DC}"/>
    <cellStyle name="Normal 2" xfId="311" xr:uid="{00000000-0005-0000-0000-000046020000}"/>
    <cellStyle name="Normal 2 2" xfId="312" xr:uid="{00000000-0005-0000-0000-000047020000}"/>
    <cellStyle name="Normal 2 2 2" xfId="751" xr:uid="{00000000-0005-0000-0000-000048020000}"/>
    <cellStyle name="Normal 2 3" xfId="618" xr:uid="{00000000-0005-0000-0000-000049020000}"/>
    <cellStyle name="Normal 2 3 2" xfId="1101" xr:uid="{FBEBD1F1-EE2B-4B67-A24A-B18EAF1CD0F4}"/>
    <cellStyle name="Normal 2 4" xfId="978" xr:uid="{08D7892F-99E0-4D81-9E9C-44DA80E146EF}"/>
    <cellStyle name="Normal 2 4 2" xfId="1102" xr:uid="{1AEFDCEA-B715-4B06-864C-8A9DA57B62C6}"/>
    <cellStyle name="Normal 2 5" xfId="983" xr:uid="{011C5C4A-A2CC-425C-805A-25ED72DCE200}"/>
    <cellStyle name="Normal 2_Fiscal Tables" xfId="313" xr:uid="{00000000-0005-0000-0000-00004A020000}"/>
    <cellStyle name="Normal 20" xfId="314" xr:uid="{00000000-0005-0000-0000-00004B020000}"/>
    <cellStyle name="Normal 20 2" xfId="619" xr:uid="{00000000-0005-0000-0000-00004C020000}"/>
    <cellStyle name="Normal 21" xfId="315" xr:uid="{00000000-0005-0000-0000-00004D020000}"/>
    <cellStyle name="Normal 21 2" xfId="316" xr:uid="{00000000-0005-0000-0000-00004E020000}"/>
    <cellStyle name="Normal 21 2 2" xfId="621" xr:uid="{00000000-0005-0000-0000-00004F020000}"/>
    <cellStyle name="Normal 21 3" xfId="620" xr:uid="{00000000-0005-0000-0000-000050020000}"/>
    <cellStyle name="Normal 21_Book1" xfId="317" xr:uid="{00000000-0005-0000-0000-000051020000}"/>
    <cellStyle name="Normal 22" xfId="318" xr:uid="{00000000-0005-0000-0000-000052020000}"/>
    <cellStyle name="Normal 22 2" xfId="319" xr:uid="{00000000-0005-0000-0000-000053020000}"/>
    <cellStyle name="Normal 22 2 2" xfId="623" xr:uid="{00000000-0005-0000-0000-000054020000}"/>
    <cellStyle name="Normal 22 3" xfId="622" xr:uid="{00000000-0005-0000-0000-000055020000}"/>
    <cellStyle name="Normal 22_Book1" xfId="320" xr:uid="{00000000-0005-0000-0000-000056020000}"/>
    <cellStyle name="Normal 23" xfId="321" xr:uid="{00000000-0005-0000-0000-000057020000}"/>
    <cellStyle name="Normal 23 2" xfId="624" xr:uid="{00000000-0005-0000-0000-000058020000}"/>
    <cellStyle name="Normal 24" xfId="322" xr:uid="{00000000-0005-0000-0000-000059020000}"/>
    <cellStyle name="Normal 25" xfId="323" xr:uid="{00000000-0005-0000-0000-00005A020000}"/>
    <cellStyle name="Normal 26" xfId="324" xr:uid="{00000000-0005-0000-0000-00005B020000}"/>
    <cellStyle name="Normal 27" xfId="325" xr:uid="{00000000-0005-0000-0000-00005C020000}"/>
    <cellStyle name="Normal 28" xfId="326" xr:uid="{00000000-0005-0000-0000-00005D020000}"/>
    <cellStyle name="Normal 29" xfId="327" xr:uid="{00000000-0005-0000-0000-00005E020000}"/>
    <cellStyle name="Normal 3" xfId="328" xr:uid="{00000000-0005-0000-0000-00005F020000}"/>
    <cellStyle name="Normal 3 2" xfId="329" xr:uid="{00000000-0005-0000-0000-000060020000}"/>
    <cellStyle name="Normal 3 2 2" xfId="799" xr:uid="{00000000-0005-0000-0000-000061020000}"/>
    <cellStyle name="Normal 3 3" xfId="625" xr:uid="{00000000-0005-0000-0000-000062020000}"/>
    <cellStyle name="Normal 3 3 2" xfId="855" xr:uid="{00000000-0005-0000-0000-000063020000}"/>
    <cellStyle name="Normal 3 4" xfId="704" xr:uid="{00000000-0005-0000-0000-000064020000}"/>
    <cellStyle name="Normal 3 5" xfId="752" xr:uid="{00000000-0005-0000-0000-000065020000}"/>
    <cellStyle name="Normal 3 6" xfId="976" xr:uid="{4BD397AC-0987-4CA9-A0C9-AFF1C422F878}"/>
    <cellStyle name="Normal 3_asset sales" xfId="330" xr:uid="{00000000-0005-0000-0000-000066020000}"/>
    <cellStyle name="Normal 30" xfId="526" xr:uid="{00000000-0005-0000-0000-000067020000}"/>
    <cellStyle name="Normal 30 2" xfId="697" xr:uid="{00000000-0005-0000-0000-000068020000}"/>
    <cellStyle name="Normal 31" xfId="529" xr:uid="{00000000-0005-0000-0000-000069020000}"/>
    <cellStyle name="Normal 31 2" xfId="698" xr:uid="{00000000-0005-0000-0000-00006A020000}"/>
    <cellStyle name="Normal 32" xfId="530" xr:uid="{00000000-0005-0000-0000-00006B020000}"/>
    <cellStyle name="Normal 32 2" xfId="699" xr:uid="{00000000-0005-0000-0000-00006C020000}"/>
    <cellStyle name="Normal 33" xfId="531" xr:uid="{00000000-0005-0000-0000-00006D020000}"/>
    <cellStyle name="Normal 34" xfId="700" xr:uid="{00000000-0005-0000-0000-00006E020000}"/>
    <cellStyle name="Normal 35" xfId="702" xr:uid="{00000000-0005-0000-0000-00006F020000}"/>
    <cellStyle name="Normal 36" xfId="706" xr:uid="{00000000-0005-0000-0000-000070020000}"/>
    <cellStyle name="Normal 37" xfId="705" xr:uid="{00000000-0005-0000-0000-000071020000}"/>
    <cellStyle name="Normal 38" xfId="701" xr:uid="{00000000-0005-0000-0000-000072020000}"/>
    <cellStyle name="Normal 39" xfId="707" xr:uid="{00000000-0005-0000-0000-000073020000}"/>
    <cellStyle name="Normal 4" xfId="331" xr:uid="{00000000-0005-0000-0000-000074020000}"/>
    <cellStyle name="Normal 4 10" xfId="856" xr:uid="{00000000-0005-0000-0000-000075020000}"/>
    <cellStyle name="Normal 4 11" xfId="862" xr:uid="{00000000-0005-0000-0000-000076020000}"/>
    <cellStyle name="Normal 4 12" xfId="870" xr:uid="{00000000-0005-0000-0000-000077020000}"/>
    <cellStyle name="Normal 4 13" xfId="899" xr:uid="{00000000-0005-0000-0000-000078020000}"/>
    <cellStyle name="Normal 4 14" xfId="925" xr:uid="{00000000-0005-0000-0000-000079020000}"/>
    <cellStyle name="Normal 4 15" xfId="934" xr:uid="{00000000-0005-0000-0000-00007A020000}"/>
    <cellStyle name="Normal 4 16" xfId="966" xr:uid="{00000000-0005-0000-0000-00007B020000}"/>
    <cellStyle name="Normal 4 17" xfId="973" xr:uid="{00000000-0005-0000-0000-00007C020000}"/>
    <cellStyle name="Normal 4 18" xfId="1026" xr:uid="{7EAB6CE7-15B7-442E-A3CC-5E69372B25DF}"/>
    <cellStyle name="Normal 4 19" xfId="1077" xr:uid="{19CC21E0-2C57-44B1-8A38-ECCB9C1F3DD7}"/>
    <cellStyle name="Normal 4 2" xfId="332" xr:uid="{00000000-0005-0000-0000-00007D020000}"/>
    <cellStyle name="Normal 4 2 2" xfId="627" xr:uid="{00000000-0005-0000-0000-00007E020000}"/>
    <cellStyle name="Normal 4 2 2 2" xfId="1215" xr:uid="{9564678B-3881-4005-95BF-7A39139E45EC}"/>
    <cellStyle name="Normal 4 2 3" xfId="1027" xr:uid="{C3F68F59-ED7B-4CBE-A761-CA4216FD2FD9}"/>
    <cellStyle name="Normal 4 2 4" xfId="1078" xr:uid="{6A25F2A5-0415-43AF-BE94-CFB5337881D5}"/>
    <cellStyle name="Normal 4 2 5" xfId="1214" xr:uid="{BF9600CE-F2D4-4A33-9BFF-688043753E33}"/>
    <cellStyle name="Normal 4 20" xfId="1103" xr:uid="{03918682-26EF-4F7C-A619-14FAD3888279}"/>
    <cellStyle name="Normal 4 21" xfId="1123" xr:uid="{0807BEDA-BDE3-492C-B7AC-DA7EF1A30E7F}"/>
    <cellStyle name="Normal 4 22" xfId="1213" xr:uid="{60F6E747-44C4-4F10-A09C-D2CD53607720}"/>
    <cellStyle name="Normal 4 3" xfId="333" xr:uid="{00000000-0005-0000-0000-00007F020000}"/>
    <cellStyle name="Normal 4 3 2" xfId="628" xr:uid="{00000000-0005-0000-0000-000080020000}"/>
    <cellStyle name="Normal 4 3 3" xfId="1216" xr:uid="{409C529B-74B4-4241-A8F6-CDF9F3C0888B}"/>
    <cellStyle name="Normal 4 4" xfId="626" xr:uid="{00000000-0005-0000-0000-000081020000}"/>
    <cellStyle name="Normal 4 5" xfId="753" xr:uid="{00000000-0005-0000-0000-000082020000}"/>
    <cellStyle name="Normal 4 6" xfId="777" xr:uid="{00000000-0005-0000-0000-000083020000}"/>
    <cellStyle name="Normal 4 7" xfId="800" xr:uid="{00000000-0005-0000-0000-000084020000}"/>
    <cellStyle name="Normal 4 8" xfId="805" xr:uid="{00000000-0005-0000-0000-000085020000}"/>
    <cellStyle name="Normal 4 9" xfId="837" xr:uid="{00000000-0005-0000-0000-000086020000}"/>
    <cellStyle name="Normal 4_inc to ex AS12 EFOsupps" xfId="334" xr:uid="{00000000-0005-0000-0000-000087020000}"/>
    <cellStyle name="Normal 40" xfId="708" xr:uid="{00000000-0005-0000-0000-000088020000}"/>
    <cellStyle name="Normal 41" xfId="709" xr:uid="{00000000-0005-0000-0000-000089020000}"/>
    <cellStyle name="Normal 42" xfId="710" xr:uid="{00000000-0005-0000-0000-00008A020000}"/>
    <cellStyle name="Normal 43" xfId="711" xr:uid="{00000000-0005-0000-0000-00008B020000}"/>
    <cellStyle name="Normal 44" xfId="712" xr:uid="{00000000-0005-0000-0000-00008C020000}"/>
    <cellStyle name="Normal 45" xfId="713" xr:uid="{00000000-0005-0000-0000-00008D020000}"/>
    <cellStyle name="Normal 46" xfId="714" xr:uid="{00000000-0005-0000-0000-00008E020000}"/>
    <cellStyle name="Normal 47" xfId="754" xr:uid="{00000000-0005-0000-0000-00008F020000}"/>
    <cellStyle name="Normal 48" xfId="762" xr:uid="{00000000-0005-0000-0000-000090020000}"/>
    <cellStyle name="Normal 49" xfId="779" xr:uid="{00000000-0005-0000-0000-000091020000}"/>
    <cellStyle name="Normal 5" xfId="335" xr:uid="{00000000-0005-0000-0000-000092020000}"/>
    <cellStyle name="Normal 5 2" xfId="528" xr:uid="{00000000-0005-0000-0000-000093020000}"/>
    <cellStyle name="Normal 5 2 2" xfId="1218" xr:uid="{2A496CF5-C9A7-49C7-9230-5270215547F1}"/>
    <cellStyle name="Normal 5 3" xfId="1028" xr:uid="{F2714187-B564-4995-9230-8CFD366E8CF7}"/>
    <cellStyle name="Normal 5 4" xfId="1079" xr:uid="{804D19D3-AD74-4660-8FA1-1C941C2CDE7D}"/>
    <cellStyle name="Normal 5 5" xfId="1217" xr:uid="{8A33837F-D0A9-4760-813B-E2C3923E7F37}"/>
    <cellStyle name="Normal 50" xfId="780" xr:uid="{00000000-0005-0000-0000-000094020000}"/>
    <cellStyle name="Normal 51" xfId="781" xr:uid="{00000000-0005-0000-0000-000095020000}"/>
    <cellStyle name="Normal 52" xfId="782" xr:uid="{00000000-0005-0000-0000-000096020000}"/>
    <cellStyle name="Normal 53" xfId="783" xr:uid="{00000000-0005-0000-0000-000097020000}"/>
    <cellStyle name="Normal 54" xfId="784" xr:uid="{00000000-0005-0000-0000-000098020000}"/>
    <cellStyle name="Normal 55" xfId="785" xr:uid="{00000000-0005-0000-0000-000099020000}"/>
    <cellStyle name="Normal 56" xfId="786" xr:uid="{00000000-0005-0000-0000-00009A020000}"/>
    <cellStyle name="Normal 57" xfId="787" xr:uid="{00000000-0005-0000-0000-00009B020000}"/>
    <cellStyle name="Normal 58" xfId="788" xr:uid="{00000000-0005-0000-0000-00009C020000}"/>
    <cellStyle name="Normal 59" xfId="789" xr:uid="{00000000-0005-0000-0000-00009D020000}"/>
    <cellStyle name="Normal 6" xfId="336" xr:uid="{00000000-0005-0000-0000-00009E020000}"/>
    <cellStyle name="Normal 6 2" xfId="629" xr:uid="{00000000-0005-0000-0000-00009F020000}"/>
    <cellStyle name="Normal 6 2 2" xfId="1220" xr:uid="{2EC77A75-087D-4BFF-B6F4-468F60CF4402}"/>
    <cellStyle name="Normal 6 3" xfId="1029" xr:uid="{EAC18F67-2F68-4203-BCD0-9FAEEE176442}"/>
    <cellStyle name="Normal 6 4" xfId="1080" xr:uid="{26C65265-08F1-4691-963A-A90125940863}"/>
    <cellStyle name="Normal 6 5" xfId="1124" xr:uid="{29FC28CB-6BC0-4E08-A728-830C7DE75A72}"/>
    <cellStyle name="Normal 6 6" xfId="1219" xr:uid="{D4E1155F-F2E6-4B37-88B7-F1A338919BA2}"/>
    <cellStyle name="Normal 60" xfId="790" xr:uid="{00000000-0005-0000-0000-0000A0020000}"/>
    <cellStyle name="Normal 61" xfId="791" xr:uid="{00000000-0005-0000-0000-0000A1020000}"/>
    <cellStyle name="Normal 62" xfId="792" xr:uid="{00000000-0005-0000-0000-0000A2020000}"/>
    <cellStyle name="Normal 63" xfId="793" xr:uid="{00000000-0005-0000-0000-0000A3020000}"/>
    <cellStyle name="Normal 64" xfId="794" xr:uid="{00000000-0005-0000-0000-0000A4020000}"/>
    <cellStyle name="Normal 65" xfId="795" xr:uid="{00000000-0005-0000-0000-0000A5020000}"/>
    <cellStyle name="Normal 66" xfId="796" xr:uid="{00000000-0005-0000-0000-0000A6020000}"/>
    <cellStyle name="Normal 67" xfId="797" xr:uid="{00000000-0005-0000-0000-0000A7020000}"/>
    <cellStyle name="Normal 68" xfId="798" xr:uid="{00000000-0005-0000-0000-0000A8020000}"/>
    <cellStyle name="Normal 69" xfId="801" xr:uid="{00000000-0005-0000-0000-0000A9020000}"/>
    <cellStyle name="Normal 7" xfId="337" xr:uid="{00000000-0005-0000-0000-0000AA020000}"/>
    <cellStyle name="Normal 7 2" xfId="630" xr:uid="{00000000-0005-0000-0000-0000AB020000}"/>
    <cellStyle name="Normal 7 2 2" xfId="1222" xr:uid="{ADCB68F2-D6DD-4FBC-B147-868875B17D45}"/>
    <cellStyle name="Normal 7 3" xfId="1030" xr:uid="{07865B98-F4B8-493C-97CC-C637BCE94DAD}"/>
    <cellStyle name="Normal 7 4" xfId="1081" xr:uid="{EE042993-EBC3-43E6-99FF-6EB4C4E1371E}"/>
    <cellStyle name="Normal 7 5" xfId="1221" xr:uid="{38F16135-8D59-49D7-B732-F24B5B02651B}"/>
    <cellStyle name="Normal 70" xfId="802" xr:uid="{00000000-0005-0000-0000-0000AC020000}"/>
    <cellStyle name="Normal 71" xfId="803" xr:uid="{00000000-0005-0000-0000-0000AD020000}"/>
    <cellStyle name="Normal 72" xfId="804" xr:uid="{00000000-0005-0000-0000-0000AE020000}"/>
    <cellStyle name="Normal 73" xfId="806" xr:uid="{00000000-0005-0000-0000-0000AF020000}"/>
    <cellStyle name="Normal 74" xfId="807" xr:uid="{00000000-0005-0000-0000-0000B0020000}"/>
    <cellStyle name="Normal 75" xfId="808" xr:uid="{00000000-0005-0000-0000-0000B1020000}"/>
    <cellStyle name="Normal 76" xfId="809" xr:uid="{00000000-0005-0000-0000-0000B2020000}"/>
    <cellStyle name="Normal 77" xfId="810" xr:uid="{00000000-0005-0000-0000-0000B3020000}"/>
    <cellStyle name="Normal 78" xfId="811" xr:uid="{00000000-0005-0000-0000-0000B4020000}"/>
    <cellStyle name="Normal 79" xfId="812" xr:uid="{00000000-0005-0000-0000-0000B5020000}"/>
    <cellStyle name="Normal 8" xfId="338" xr:uid="{00000000-0005-0000-0000-0000B6020000}"/>
    <cellStyle name="Normal 8 2" xfId="631" xr:uid="{00000000-0005-0000-0000-0000B7020000}"/>
    <cellStyle name="Normal 80" xfId="813" xr:uid="{00000000-0005-0000-0000-0000B8020000}"/>
    <cellStyle name="Normal 81" xfId="814" xr:uid="{00000000-0005-0000-0000-0000B9020000}"/>
    <cellStyle name="Normal 82" xfId="815" xr:uid="{00000000-0005-0000-0000-0000BA020000}"/>
    <cellStyle name="Normal 83" xfId="816" xr:uid="{00000000-0005-0000-0000-0000BB020000}"/>
    <cellStyle name="Normal 84" xfId="817" xr:uid="{00000000-0005-0000-0000-0000BC020000}"/>
    <cellStyle name="Normal 85" xfId="839" xr:uid="{00000000-0005-0000-0000-0000BD020000}"/>
    <cellStyle name="Normal 86" xfId="843" xr:uid="{00000000-0005-0000-0000-0000BE020000}"/>
    <cellStyle name="Normal 87" xfId="844" xr:uid="{00000000-0005-0000-0000-0000BF020000}"/>
    <cellStyle name="Normal 88" xfId="845" xr:uid="{00000000-0005-0000-0000-0000C0020000}"/>
    <cellStyle name="Normal 89" xfId="846" xr:uid="{00000000-0005-0000-0000-0000C1020000}"/>
    <cellStyle name="Normal 9" xfId="339" xr:uid="{00000000-0005-0000-0000-0000C2020000}"/>
    <cellStyle name="Normal 9 2" xfId="632" xr:uid="{00000000-0005-0000-0000-0000C3020000}"/>
    <cellStyle name="Normal 90" xfId="847" xr:uid="{00000000-0005-0000-0000-0000C4020000}"/>
    <cellStyle name="Normal 91" xfId="848" xr:uid="{00000000-0005-0000-0000-0000C5020000}"/>
    <cellStyle name="Normal 92" xfId="849" xr:uid="{00000000-0005-0000-0000-0000C6020000}"/>
    <cellStyle name="Normal 93" xfId="850" xr:uid="{00000000-0005-0000-0000-0000C7020000}"/>
    <cellStyle name="Normal 94" xfId="851" xr:uid="{00000000-0005-0000-0000-0000C8020000}"/>
    <cellStyle name="Normal 95" xfId="852" xr:uid="{00000000-0005-0000-0000-0000C9020000}"/>
    <cellStyle name="Normal 96" xfId="853" xr:uid="{00000000-0005-0000-0000-0000CA020000}"/>
    <cellStyle name="Normal 97" xfId="854" xr:uid="{00000000-0005-0000-0000-0000CB020000}"/>
    <cellStyle name="Normal 98" xfId="857" xr:uid="{00000000-0005-0000-0000-0000CC020000}"/>
    <cellStyle name="Normal 99" xfId="858" xr:uid="{00000000-0005-0000-0000-0000CD020000}"/>
    <cellStyle name="Normal_Fiscal Tables" xfId="340" xr:uid="{00000000-0005-0000-0000-0000CE020000}"/>
    <cellStyle name="Note" xfId="341" builtinId="10" customBuiltin="1"/>
    <cellStyle name="Note 2" xfId="342" xr:uid="{00000000-0005-0000-0000-0000D0020000}"/>
    <cellStyle name="Note 2 10" xfId="1082" xr:uid="{8E6D5FC5-0494-4BB4-8810-9ADBF324B85D}"/>
    <cellStyle name="Note 2 11" xfId="1104" xr:uid="{FEEB3417-2EEC-4301-8F5B-B2D3C0331403}"/>
    <cellStyle name="Note 2 12" xfId="1125" xr:uid="{FA8853E3-0036-445B-B705-EB39CA8DE263}"/>
    <cellStyle name="Note 2 13" xfId="1223" xr:uid="{D0F9743C-48DA-46F2-993B-1A033E56702B}"/>
    <cellStyle name="Note 2 2" xfId="633" xr:uid="{00000000-0005-0000-0000-0000D1020000}"/>
    <cellStyle name="Note 2 2 2" xfId="1224" xr:uid="{E8370FDB-DF41-4F64-948C-EDA98B25091B}"/>
    <cellStyle name="Note 2 3" xfId="755" xr:uid="{00000000-0005-0000-0000-0000D2020000}"/>
    <cellStyle name="Note 2 4" xfId="778" xr:uid="{00000000-0005-0000-0000-0000D3020000}"/>
    <cellStyle name="Note 2 5" xfId="838" xr:uid="{00000000-0005-0000-0000-0000D4020000}"/>
    <cellStyle name="Note 2 6" xfId="886" xr:uid="{00000000-0005-0000-0000-0000D5020000}"/>
    <cellStyle name="Note 2 7" xfId="915" xr:uid="{00000000-0005-0000-0000-0000D6020000}"/>
    <cellStyle name="Note 2 8" xfId="957" xr:uid="{00000000-0005-0000-0000-0000D7020000}"/>
    <cellStyle name="Note 2 9" xfId="1031" xr:uid="{40C3FD50-571B-4B1E-BF98-8E7B2D106C43}"/>
    <cellStyle name="Note 3" xfId="1032" xr:uid="{9F9CE828-9760-42D3-9578-149CB3D0D554}"/>
    <cellStyle name="Note 3 2" xfId="1083" xr:uid="{0B4A6660-EC35-4B3F-A796-1229916C2EF4}"/>
    <cellStyle name="Note 3 2 2" xfId="1226" xr:uid="{B836AA65-7F9A-4051-AB40-8BDD38DFD55E}"/>
    <cellStyle name="Note 3 3" xfId="1225" xr:uid="{DB1FF122-08FE-44DE-BF72-BD3C68525132}"/>
    <cellStyle name="Option" xfId="343" xr:uid="{00000000-0005-0000-0000-0000D8020000}"/>
    <cellStyle name="OptionHeading" xfId="344" xr:uid="{00000000-0005-0000-0000-0000D9020000}"/>
    <cellStyle name="OptionHeading2" xfId="345" xr:uid="{00000000-0005-0000-0000-0000DA020000}"/>
    <cellStyle name="Output" xfId="346" builtinId="21" customBuiltin="1"/>
    <cellStyle name="Output 2" xfId="347" xr:uid="{00000000-0005-0000-0000-0000DC020000}"/>
    <cellStyle name="Output 3" xfId="756" xr:uid="{00000000-0005-0000-0000-0000DD020000}"/>
    <cellStyle name="Output Amounts" xfId="348" xr:uid="{00000000-0005-0000-0000-0000DE020000}"/>
    <cellStyle name="Output Column Headings" xfId="349" xr:uid="{00000000-0005-0000-0000-0000DF020000}"/>
    <cellStyle name="Output Line Items" xfId="350" xr:uid="{00000000-0005-0000-0000-0000E0020000}"/>
    <cellStyle name="Output Report Heading" xfId="351" xr:uid="{00000000-0005-0000-0000-0000E1020000}"/>
    <cellStyle name="Output Report Title" xfId="352" xr:uid="{00000000-0005-0000-0000-0000E2020000}"/>
    <cellStyle name="P" xfId="353" xr:uid="{00000000-0005-0000-0000-0000E3020000}"/>
    <cellStyle name="P 2" xfId="354" xr:uid="{00000000-0005-0000-0000-0000E4020000}"/>
    <cellStyle name="P 2 2" xfId="635" xr:uid="{00000000-0005-0000-0000-0000E5020000}"/>
    <cellStyle name="P 3" xfId="634" xr:uid="{00000000-0005-0000-0000-0000E6020000}"/>
    <cellStyle name="Page Number" xfId="355" xr:uid="{00000000-0005-0000-0000-0000E7020000}"/>
    <cellStyle name="Percent" xfId="527" builtinId="5"/>
    <cellStyle name="Percent [0]" xfId="356" xr:uid="{00000000-0005-0000-0000-0000E9020000}"/>
    <cellStyle name="Percent [2]" xfId="357" xr:uid="{00000000-0005-0000-0000-0000EA020000}"/>
    <cellStyle name="Percent [2] 2" xfId="636" xr:uid="{00000000-0005-0000-0000-0000EB020000}"/>
    <cellStyle name="Percent 2" xfId="358" xr:uid="{00000000-0005-0000-0000-0000EC020000}"/>
    <cellStyle name="Percent 2 2" xfId="359" xr:uid="{00000000-0005-0000-0000-0000ED020000}"/>
    <cellStyle name="Percent 2 3" xfId="360" xr:uid="{00000000-0005-0000-0000-0000EE020000}"/>
    <cellStyle name="Percent 2 3 2" xfId="637" xr:uid="{00000000-0005-0000-0000-0000EF020000}"/>
    <cellStyle name="Percent 3" xfId="361" xr:uid="{00000000-0005-0000-0000-0000F0020000}"/>
    <cellStyle name="Percent 3 2" xfId="362" xr:uid="{00000000-0005-0000-0000-0000F1020000}"/>
    <cellStyle name="Percent 3 2 2" xfId="363" xr:uid="{00000000-0005-0000-0000-0000F2020000}"/>
    <cellStyle name="Percent 3 2 3" xfId="639" xr:uid="{00000000-0005-0000-0000-0000F3020000}"/>
    <cellStyle name="Percent 3 3" xfId="364" xr:uid="{00000000-0005-0000-0000-0000F4020000}"/>
    <cellStyle name="Percent 3 4" xfId="638" xr:uid="{00000000-0005-0000-0000-0000F5020000}"/>
    <cellStyle name="Percent 4" xfId="365" xr:uid="{00000000-0005-0000-0000-0000F6020000}"/>
    <cellStyle name="Percent 4 2" xfId="366" xr:uid="{00000000-0005-0000-0000-0000F7020000}"/>
    <cellStyle name="Percent 4 2 2" xfId="641" xr:uid="{00000000-0005-0000-0000-0000F8020000}"/>
    <cellStyle name="Percent 4 3" xfId="640" xr:uid="{00000000-0005-0000-0000-0000F9020000}"/>
    <cellStyle name="Percent 5" xfId="367" xr:uid="{00000000-0005-0000-0000-0000FA020000}"/>
    <cellStyle name="Percent 5 2" xfId="642" xr:uid="{00000000-0005-0000-0000-0000FB020000}"/>
    <cellStyle name="Percent 6" xfId="984" xr:uid="{FDF0A2A2-AA9D-469B-8257-839A54E8991D}"/>
    <cellStyle name="Percent*" xfId="368" xr:uid="{00000000-0005-0000-0000-0000FC020000}"/>
    <cellStyle name="Percent.0" xfId="369" xr:uid="{00000000-0005-0000-0000-0000FD020000}"/>
    <cellStyle name="Percent.00" xfId="370" xr:uid="{00000000-0005-0000-0000-0000FE020000}"/>
    <cellStyle name="Price" xfId="371" xr:uid="{00000000-0005-0000-0000-0000FF020000}"/>
    <cellStyle name="ProductClass" xfId="372" xr:uid="{00000000-0005-0000-0000-000000030000}"/>
    <cellStyle name="ProductType" xfId="373" xr:uid="{00000000-0005-0000-0000-000001030000}"/>
    <cellStyle name="ProductType 2" xfId="643" xr:uid="{00000000-0005-0000-0000-000002030000}"/>
    <cellStyle name="QvB" xfId="374" xr:uid="{00000000-0005-0000-0000-000003030000}"/>
    <cellStyle name="RebateValue" xfId="375" xr:uid="{00000000-0005-0000-0000-000004030000}"/>
    <cellStyle name="RebateValue 2" xfId="644" xr:uid="{00000000-0005-0000-0000-000005030000}"/>
    <cellStyle name="Refdb standard" xfId="376" xr:uid="{00000000-0005-0000-0000-000006030000}"/>
    <cellStyle name="Refdb standard 2" xfId="645" xr:uid="{00000000-0005-0000-0000-000007030000}"/>
    <cellStyle name="ReportData" xfId="377" xr:uid="{00000000-0005-0000-0000-000008030000}"/>
    <cellStyle name="ReportElements" xfId="378" xr:uid="{00000000-0005-0000-0000-000009030000}"/>
    <cellStyle name="ReportHeader" xfId="379" xr:uid="{00000000-0005-0000-0000-00000A030000}"/>
    <cellStyle name="ResellerType" xfId="380" xr:uid="{00000000-0005-0000-0000-00000B030000}"/>
    <cellStyle name="ResellerType 2" xfId="646" xr:uid="{00000000-0005-0000-0000-00000C030000}"/>
    <cellStyle name="Sample" xfId="381" xr:uid="{00000000-0005-0000-0000-00000D030000}"/>
    <cellStyle name="SAPBEXaggData" xfId="382" xr:uid="{00000000-0005-0000-0000-00000E030000}"/>
    <cellStyle name="SAPBEXaggData 2" xfId="647" xr:uid="{00000000-0005-0000-0000-00000F030000}"/>
    <cellStyle name="SAPBEXaggDataEmph" xfId="383" xr:uid="{00000000-0005-0000-0000-000010030000}"/>
    <cellStyle name="SAPBEXaggItem" xfId="384" xr:uid="{00000000-0005-0000-0000-000011030000}"/>
    <cellStyle name="SAPBEXaggItem 2" xfId="648" xr:uid="{00000000-0005-0000-0000-000012030000}"/>
    <cellStyle name="SAPBEXaggItemX" xfId="385" xr:uid="{00000000-0005-0000-0000-000013030000}"/>
    <cellStyle name="SAPBEXaggItemX 2" xfId="649" xr:uid="{00000000-0005-0000-0000-000014030000}"/>
    <cellStyle name="SAPBEXchaText" xfId="386" xr:uid="{00000000-0005-0000-0000-000015030000}"/>
    <cellStyle name="SAPBEXchaText 2" xfId="650" xr:uid="{00000000-0005-0000-0000-000016030000}"/>
    <cellStyle name="SAPBEXexcBad7" xfId="387" xr:uid="{00000000-0005-0000-0000-000017030000}"/>
    <cellStyle name="SAPBEXexcBad7 2" xfId="651" xr:uid="{00000000-0005-0000-0000-000018030000}"/>
    <cellStyle name="SAPBEXexcBad8" xfId="388" xr:uid="{00000000-0005-0000-0000-000019030000}"/>
    <cellStyle name="SAPBEXexcBad8 2" xfId="652" xr:uid="{00000000-0005-0000-0000-00001A030000}"/>
    <cellStyle name="SAPBEXexcBad9" xfId="389" xr:uid="{00000000-0005-0000-0000-00001B030000}"/>
    <cellStyle name="SAPBEXexcBad9 2" xfId="653" xr:uid="{00000000-0005-0000-0000-00001C030000}"/>
    <cellStyle name="SAPBEXexcCritical4" xfId="390" xr:uid="{00000000-0005-0000-0000-00001D030000}"/>
    <cellStyle name="SAPBEXexcCritical4 2" xfId="654" xr:uid="{00000000-0005-0000-0000-00001E030000}"/>
    <cellStyle name="SAPBEXexcCritical5" xfId="391" xr:uid="{00000000-0005-0000-0000-00001F030000}"/>
    <cellStyle name="SAPBEXexcCritical5 2" xfId="655" xr:uid="{00000000-0005-0000-0000-000020030000}"/>
    <cellStyle name="SAPBEXexcCritical6" xfId="392" xr:uid="{00000000-0005-0000-0000-000021030000}"/>
    <cellStyle name="SAPBEXexcCritical6 2" xfId="656" xr:uid="{00000000-0005-0000-0000-000022030000}"/>
    <cellStyle name="SAPBEXexcGood1" xfId="393" xr:uid="{00000000-0005-0000-0000-000023030000}"/>
    <cellStyle name="SAPBEXexcGood1 2" xfId="657" xr:uid="{00000000-0005-0000-0000-000024030000}"/>
    <cellStyle name="SAPBEXexcGood2" xfId="394" xr:uid="{00000000-0005-0000-0000-000025030000}"/>
    <cellStyle name="SAPBEXexcGood2 2" xfId="658" xr:uid="{00000000-0005-0000-0000-000026030000}"/>
    <cellStyle name="SAPBEXexcGood3" xfId="395" xr:uid="{00000000-0005-0000-0000-000027030000}"/>
    <cellStyle name="SAPBEXexcGood3 2" xfId="659" xr:uid="{00000000-0005-0000-0000-000028030000}"/>
    <cellStyle name="SAPBEXfilterDrill" xfId="396" xr:uid="{00000000-0005-0000-0000-000029030000}"/>
    <cellStyle name="SAPBEXfilterItem" xfId="397" xr:uid="{00000000-0005-0000-0000-00002A030000}"/>
    <cellStyle name="SAPBEXfilterItem 2" xfId="660" xr:uid="{00000000-0005-0000-0000-00002B030000}"/>
    <cellStyle name="SAPBEXfilterText" xfId="398" xr:uid="{00000000-0005-0000-0000-00002C030000}"/>
    <cellStyle name="SAPBEXformats" xfId="399" xr:uid="{00000000-0005-0000-0000-00002D030000}"/>
    <cellStyle name="SAPBEXformats 2" xfId="661" xr:uid="{00000000-0005-0000-0000-00002E030000}"/>
    <cellStyle name="SAPBEXheaderItem" xfId="400" xr:uid="{00000000-0005-0000-0000-00002F030000}"/>
    <cellStyle name="SAPBEXheaderItem 2" xfId="662" xr:uid="{00000000-0005-0000-0000-000030030000}"/>
    <cellStyle name="SAPBEXheaderText" xfId="401" xr:uid="{00000000-0005-0000-0000-000031030000}"/>
    <cellStyle name="SAPBEXheaderText 2" xfId="663" xr:uid="{00000000-0005-0000-0000-000032030000}"/>
    <cellStyle name="SAPBEXHLevel0" xfId="402" xr:uid="{00000000-0005-0000-0000-000033030000}"/>
    <cellStyle name="SAPBEXHLevel0 2" xfId="664" xr:uid="{00000000-0005-0000-0000-000034030000}"/>
    <cellStyle name="SAPBEXHLevel0X" xfId="403" xr:uid="{00000000-0005-0000-0000-000035030000}"/>
    <cellStyle name="SAPBEXHLevel0X 2" xfId="665" xr:uid="{00000000-0005-0000-0000-000036030000}"/>
    <cellStyle name="SAPBEXHLevel1" xfId="404" xr:uid="{00000000-0005-0000-0000-000037030000}"/>
    <cellStyle name="SAPBEXHLevel1 2" xfId="666" xr:uid="{00000000-0005-0000-0000-000038030000}"/>
    <cellStyle name="SAPBEXHLevel1X" xfId="405" xr:uid="{00000000-0005-0000-0000-000039030000}"/>
    <cellStyle name="SAPBEXHLevel1X 2" xfId="667" xr:uid="{00000000-0005-0000-0000-00003A030000}"/>
    <cellStyle name="SAPBEXHLevel2" xfId="406" xr:uid="{00000000-0005-0000-0000-00003B030000}"/>
    <cellStyle name="SAPBEXHLevel2 2" xfId="668" xr:uid="{00000000-0005-0000-0000-00003C030000}"/>
    <cellStyle name="SAPBEXHLevel2X" xfId="407" xr:uid="{00000000-0005-0000-0000-00003D030000}"/>
    <cellStyle name="SAPBEXHLevel2X 2" xfId="669" xr:uid="{00000000-0005-0000-0000-00003E030000}"/>
    <cellStyle name="SAPBEXHLevel3" xfId="408" xr:uid="{00000000-0005-0000-0000-00003F030000}"/>
    <cellStyle name="SAPBEXHLevel3 2" xfId="670" xr:uid="{00000000-0005-0000-0000-000040030000}"/>
    <cellStyle name="SAPBEXHLevel3X" xfId="409" xr:uid="{00000000-0005-0000-0000-000041030000}"/>
    <cellStyle name="SAPBEXHLevel3X 2" xfId="671" xr:uid="{00000000-0005-0000-0000-000042030000}"/>
    <cellStyle name="SAPBEXresData" xfId="410" xr:uid="{00000000-0005-0000-0000-000043030000}"/>
    <cellStyle name="SAPBEXresData 2" xfId="672" xr:uid="{00000000-0005-0000-0000-000044030000}"/>
    <cellStyle name="SAPBEXresDataEmph" xfId="411" xr:uid="{00000000-0005-0000-0000-000045030000}"/>
    <cellStyle name="SAPBEXresItem" xfId="412" xr:uid="{00000000-0005-0000-0000-000046030000}"/>
    <cellStyle name="SAPBEXresItem 2" xfId="673" xr:uid="{00000000-0005-0000-0000-000047030000}"/>
    <cellStyle name="SAPBEXresItemX" xfId="413" xr:uid="{00000000-0005-0000-0000-000048030000}"/>
    <cellStyle name="SAPBEXresItemX 2" xfId="674" xr:uid="{00000000-0005-0000-0000-000049030000}"/>
    <cellStyle name="SAPBEXstdData" xfId="414" xr:uid="{00000000-0005-0000-0000-00004A030000}"/>
    <cellStyle name="SAPBEXstdData 2" xfId="675" xr:uid="{00000000-0005-0000-0000-00004B030000}"/>
    <cellStyle name="SAPBEXstdDataEmph" xfId="415" xr:uid="{00000000-0005-0000-0000-00004C030000}"/>
    <cellStyle name="SAPBEXstdItem" xfId="416" xr:uid="{00000000-0005-0000-0000-00004D030000}"/>
    <cellStyle name="SAPBEXstdItem 2" xfId="676" xr:uid="{00000000-0005-0000-0000-00004E030000}"/>
    <cellStyle name="SAPBEXstdItemX" xfId="417" xr:uid="{00000000-0005-0000-0000-00004F030000}"/>
    <cellStyle name="SAPBEXstdItemX 2" xfId="677" xr:uid="{00000000-0005-0000-0000-000050030000}"/>
    <cellStyle name="SAPBEXtitle" xfId="418" xr:uid="{00000000-0005-0000-0000-000051030000}"/>
    <cellStyle name="SAPBEXundefined" xfId="419" xr:uid="{00000000-0005-0000-0000-000052030000}"/>
    <cellStyle name="Size" xfId="420" xr:uid="{00000000-0005-0000-0000-000053030000}"/>
    <cellStyle name="Style 1" xfId="421" xr:uid="{00000000-0005-0000-0000-000054030000}"/>
    <cellStyle name="Style 1 2" xfId="422" xr:uid="{00000000-0005-0000-0000-000055030000}"/>
    <cellStyle name="Style 1 3" xfId="423" xr:uid="{00000000-0005-0000-0000-000056030000}"/>
    <cellStyle name="Style 2" xfId="424" xr:uid="{00000000-0005-0000-0000-000057030000}"/>
    <cellStyle name="Style 2 2" xfId="678" xr:uid="{00000000-0005-0000-0000-000058030000}"/>
    <cellStyle name="Style1" xfId="425" xr:uid="{00000000-0005-0000-0000-000059030000}"/>
    <cellStyle name="Style2" xfId="426" xr:uid="{00000000-0005-0000-0000-00005A030000}"/>
    <cellStyle name="Style3" xfId="427" xr:uid="{00000000-0005-0000-0000-00005B030000}"/>
    <cellStyle name="Style4" xfId="428" xr:uid="{00000000-0005-0000-0000-00005C030000}"/>
    <cellStyle name="Style5" xfId="429" xr:uid="{00000000-0005-0000-0000-00005D030000}"/>
    <cellStyle name="Style6" xfId="430" xr:uid="{00000000-0005-0000-0000-00005E030000}"/>
    <cellStyle name="Styles" xfId="431" xr:uid="{00000000-0005-0000-0000-00005F030000}"/>
    <cellStyle name="Table Footnote" xfId="432" xr:uid="{00000000-0005-0000-0000-000060030000}"/>
    <cellStyle name="Table Footnote 2" xfId="433" xr:uid="{00000000-0005-0000-0000-000061030000}"/>
    <cellStyle name="Table Footnote 2 2" xfId="434" xr:uid="{00000000-0005-0000-0000-000062030000}"/>
    <cellStyle name="Table Footnote_Table 5.6 sales of assets 23Feb2010" xfId="435" xr:uid="{00000000-0005-0000-0000-000063030000}"/>
    <cellStyle name="Table Head" xfId="436" xr:uid="{00000000-0005-0000-0000-000064030000}"/>
    <cellStyle name="Table Head Aligned" xfId="437" xr:uid="{00000000-0005-0000-0000-000065030000}"/>
    <cellStyle name="Table Head Blue" xfId="438" xr:uid="{00000000-0005-0000-0000-000066030000}"/>
    <cellStyle name="Table Head Green" xfId="439" xr:uid="{00000000-0005-0000-0000-000067030000}"/>
    <cellStyle name="Table Head_% Change" xfId="440" xr:uid="{00000000-0005-0000-0000-000068030000}"/>
    <cellStyle name="Table Header" xfId="441" xr:uid="{00000000-0005-0000-0000-000069030000}"/>
    <cellStyle name="Table Header 2" xfId="442" xr:uid="{00000000-0005-0000-0000-00006A030000}"/>
    <cellStyle name="Table Header 2 2" xfId="443" xr:uid="{00000000-0005-0000-0000-00006B030000}"/>
    <cellStyle name="Table Header_Table 5.6 sales of assets 23Feb2010" xfId="444" xr:uid="{00000000-0005-0000-0000-00006C030000}"/>
    <cellStyle name="Table Heading" xfId="445" xr:uid="{00000000-0005-0000-0000-00006D030000}"/>
    <cellStyle name="Table Heading 1" xfId="446" xr:uid="{00000000-0005-0000-0000-00006E030000}"/>
    <cellStyle name="Table Heading 1 2" xfId="447" xr:uid="{00000000-0005-0000-0000-00006F030000}"/>
    <cellStyle name="Table Heading 1 2 2" xfId="448" xr:uid="{00000000-0005-0000-0000-000070030000}"/>
    <cellStyle name="Table Heading 1_Table 5.6 sales of assets 23Feb2010" xfId="449" xr:uid="{00000000-0005-0000-0000-000071030000}"/>
    <cellStyle name="Table Heading 2" xfId="450" xr:uid="{00000000-0005-0000-0000-000072030000}"/>
    <cellStyle name="Table Heading 2 2" xfId="451" xr:uid="{00000000-0005-0000-0000-000073030000}"/>
    <cellStyle name="Table Heading 2_Table 5.6 sales of assets 23Feb2010" xfId="452" xr:uid="{00000000-0005-0000-0000-000074030000}"/>
    <cellStyle name="Table Of Which" xfId="453" xr:uid="{00000000-0005-0000-0000-000075030000}"/>
    <cellStyle name="Table Of Which 2" xfId="454" xr:uid="{00000000-0005-0000-0000-000076030000}"/>
    <cellStyle name="Table Of Which_Table 5.6 sales of assets 23Feb2010" xfId="455" xr:uid="{00000000-0005-0000-0000-000077030000}"/>
    <cellStyle name="Table Row Billions" xfId="456" xr:uid="{00000000-0005-0000-0000-000078030000}"/>
    <cellStyle name="Table Row Billions 2" xfId="457" xr:uid="{00000000-0005-0000-0000-000079030000}"/>
    <cellStyle name="Table Row Billions 2 2" xfId="680" xr:uid="{00000000-0005-0000-0000-00007A030000}"/>
    <cellStyle name="Table Row Billions 3" xfId="679" xr:uid="{00000000-0005-0000-0000-00007B030000}"/>
    <cellStyle name="Table Row Billions Check" xfId="458" xr:uid="{00000000-0005-0000-0000-00007C030000}"/>
    <cellStyle name="Table Row Billions Check 2" xfId="459" xr:uid="{00000000-0005-0000-0000-00007D030000}"/>
    <cellStyle name="Table Row Billions Check 3" xfId="460" xr:uid="{00000000-0005-0000-0000-00007E030000}"/>
    <cellStyle name="Table Row Billions Check_asset sales" xfId="461" xr:uid="{00000000-0005-0000-0000-00007F030000}"/>
    <cellStyle name="Table Row Billions_Live" xfId="462" xr:uid="{00000000-0005-0000-0000-000080030000}"/>
    <cellStyle name="Table Row Millions" xfId="463" xr:uid="{00000000-0005-0000-0000-000081030000}"/>
    <cellStyle name="Table Row Millions 2" xfId="464" xr:uid="{00000000-0005-0000-0000-000082030000}"/>
    <cellStyle name="Table Row Millions 2 2" xfId="465" xr:uid="{00000000-0005-0000-0000-000083030000}"/>
    <cellStyle name="Table Row Millions 2 2 2" xfId="683" xr:uid="{00000000-0005-0000-0000-000084030000}"/>
    <cellStyle name="Table Row Millions 2 3" xfId="682" xr:uid="{00000000-0005-0000-0000-000085030000}"/>
    <cellStyle name="Table Row Millions 3" xfId="681" xr:uid="{00000000-0005-0000-0000-000086030000}"/>
    <cellStyle name="Table Row Millions Check" xfId="466" xr:uid="{00000000-0005-0000-0000-000087030000}"/>
    <cellStyle name="Table Row Millions Check 2" xfId="467" xr:uid="{00000000-0005-0000-0000-000088030000}"/>
    <cellStyle name="Table Row Millions Check 3" xfId="468" xr:uid="{00000000-0005-0000-0000-000089030000}"/>
    <cellStyle name="Table Row Millions Check 4" xfId="469" xr:uid="{00000000-0005-0000-0000-00008A030000}"/>
    <cellStyle name="Table Row Millions Check_asset sales" xfId="470" xr:uid="{00000000-0005-0000-0000-00008B030000}"/>
    <cellStyle name="Table Row Millions_Live" xfId="471" xr:uid="{00000000-0005-0000-0000-00008C030000}"/>
    <cellStyle name="Table Row Percentage" xfId="472" xr:uid="{00000000-0005-0000-0000-00008D030000}"/>
    <cellStyle name="Table Row Percentage 2" xfId="473" xr:uid="{00000000-0005-0000-0000-00008E030000}"/>
    <cellStyle name="Table Row Percentage 2 2" xfId="685" xr:uid="{00000000-0005-0000-0000-00008F030000}"/>
    <cellStyle name="Table Row Percentage 3" xfId="684" xr:uid="{00000000-0005-0000-0000-000090030000}"/>
    <cellStyle name="Table Row Percentage Check" xfId="474" xr:uid="{00000000-0005-0000-0000-000091030000}"/>
    <cellStyle name="Table Row Percentage Check 2" xfId="475" xr:uid="{00000000-0005-0000-0000-000092030000}"/>
    <cellStyle name="Table Row Percentage Check 3" xfId="476" xr:uid="{00000000-0005-0000-0000-000093030000}"/>
    <cellStyle name="Table Row Percentage Check_asset sales" xfId="477" xr:uid="{00000000-0005-0000-0000-000094030000}"/>
    <cellStyle name="Table Row Percentage_Live" xfId="478" xr:uid="{00000000-0005-0000-0000-000095030000}"/>
    <cellStyle name="Table Source" xfId="479" xr:uid="{00000000-0005-0000-0000-000096030000}"/>
    <cellStyle name="Table Text" xfId="480" xr:uid="{00000000-0005-0000-0000-000097030000}"/>
    <cellStyle name="Table Title" xfId="481" xr:uid="{00000000-0005-0000-0000-000098030000}"/>
    <cellStyle name="Table Total Billions" xfId="482" xr:uid="{00000000-0005-0000-0000-000099030000}"/>
    <cellStyle name="Table Total Billions 2" xfId="483" xr:uid="{00000000-0005-0000-0000-00009A030000}"/>
    <cellStyle name="Table Total Billions_Table 5.6 sales of assets 23Feb2010" xfId="484" xr:uid="{00000000-0005-0000-0000-00009B030000}"/>
    <cellStyle name="Table Total Millions" xfId="485" xr:uid="{00000000-0005-0000-0000-00009C030000}"/>
    <cellStyle name="Table Total Millions 2" xfId="486" xr:uid="{00000000-0005-0000-0000-00009D030000}"/>
    <cellStyle name="Table Total Millions 2 2" xfId="487" xr:uid="{00000000-0005-0000-0000-00009E030000}"/>
    <cellStyle name="Table Total Millions_Table 5.6 sales of assets 23Feb2010" xfId="488" xr:uid="{00000000-0005-0000-0000-00009F030000}"/>
    <cellStyle name="Table Total Percentage" xfId="489" xr:uid="{00000000-0005-0000-0000-0000A0030000}"/>
    <cellStyle name="Table Total Percentage 2" xfId="490" xr:uid="{00000000-0005-0000-0000-0000A1030000}"/>
    <cellStyle name="Table Total Percentage_Table 5.6 sales of assets 23Feb2010" xfId="491" xr:uid="{00000000-0005-0000-0000-0000A2030000}"/>
    <cellStyle name="Table Units" xfId="492" xr:uid="{00000000-0005-0000-0000-0000A3030000}"/>
    <cellStyle name="Table Units 2" xfId="493" xr:uid="{00000000-0005-0000-0000-0000A4030000}"/>
    <cellStyle name="Table Units 2 2" xfId="494" xr:uid="{00000000-0005-0000-0000-0000A5030000}"/>
    <cellStyle name="Table Units 3" xfId="495" xr:uid="{00000000-0005-0000-0000-0000A6030000}"/>
    <cellStyle name="Table Units 3 2" xfId="686" xr:uid="{00000000-0005-0000-0000-0000A7030000}"/>
    <cellStyle name="Table Units_LA Capital - Bud12 PRE MEASURES-AS11 POST MEASURES" xfId="496" xr:uid="{00000000-0005-0000-0000-0000A8030000}"/>
    <cellStyle name="TableBody" xfId="497" xr:uid="{00000000-0005-0000-0000-0000A9030000}"/>
    <cellStyle name="TableBody 2" xfId="687" xr:uid="{00000000-0005-0000-0000-0000AA030000}"/>
    <cellStyle name="TableColHeads" xfId="498" xr:uid="{00000000-0005-0000-0000-0000AB030000}"/>
    <cellStyle name="TableColHeads 2" xfId="688" xr:uid="{00000000-0005-0000-0000-0000AC030000}"/>
    <cellStyle name="Term" xfId="499" xr:uid="{00000000-0005-0000-0000-0000AD030000}"/>
    <cellStyle name="Term 2" xfId="689" xr:uid="{00000000-0005-0000-0000-0000AE030000}"/>
    <cellStyle name="Text 1" xfId="500" xr:uid="{00000000-0005-0000-0000-0000AF030000}"/>
    <cellStyle name="Text 2" xfId="501" xr:uid="{00000000-0005-0000-0000-0000B0030000}"/>
    <cellStyle name="Text Head 1" xfId="502" xr:uid="{00000000-0005-0000-0000-0000B1030000}"/>
    <cellStyle name="Text Head 1 2" xfId="690" xr:uid="{00000000-0005-0000-0000-0000B2030000}"/>
    <cellStyle name="Text Head 2" xfId="503" xr:uid="{00000000-0005-0000-0000-0000B3030000}"/>
    <cellStyle name="Text Head 2 2" xfId="691" xr:uid="{00000000-0005-0000-0000-0000B4030000}"/>
    <cellStyle name="Text Indent 1" xfId="504" xr:uid="{00000000-0005-0000-0000-0000B5030000}"/>
    <cellStyle name="Text Indent 2" xfId="505" xr:uid="{00000000-0005-0000-0000-0000B6030000}"/>
    <cellStyle name="Times New Roman" xfId="506" xr:uid="{00000000-0005-0000-0000-0000B7030000}"/>
    <cellStyle name="Title" xfId="507" builtinId="15" customBuiltin="1"/>
    <cellStyle name="Title 2" xfId="508" xr:uid="{00000000-0005-0000-0000-0000B9030000}"/>
    <cellStyle name="Title 3" xfId="509" xr:uid="{00000000-0005-0000-0000-0000BA030000}"/>
    <cellStyle name="Title 4" xfId="510" xr:uid="{00000000-0005-0000-0000-0000BB030000}"/>
    <cellStyle name="Title 5" xfId="757" xr:uid="{00000000-0005-0000-0000-0000BC030000}"/>
    <cellStyle name="Title 6" xfId="1033" xr:uid="{715449BB-03C3-4DCA-BF4B-BC28A149E924}"/>
    <cellStyle name="TOC 1" xfId="511" xr:uid="{00000000-0005-0000-0000-0000BD030000}"/>
    <cellStyle name="TOC 1 2" xfId="692" xr:uid="{00000000-0005-0000-0000-0000BE030000}"/>
    <cellStyle name="TOC 2" xfId="512" xr:uid="{00000000-0005-0000-0000-0000BF030000}"/>
    <cellStyle name="Total" xfId="513" builtinId="25" customBuiltin="1"/>
    <cellStyle name="Total 2" xfId="514" xr:uid="{00000000-0005-0000-0000-0000C1030000}"/>
    <cellStyle name="Total 3" xfId="758" xr:uid="{00000000-0005-0000-0000-0000C2030000}"/>
    <cellStyle name="Total Currency" xfId="515" xr:uid="{00000000-0005-0000-0000-0000C3030000}"/>
    <cellStyle name="Total Normal" xfId="516" xr:uid="{00000000-0005-0000-0000-0000C4030000}"/>
    <cellStyle name="TypeNote" xfId="517" xr:uid="{00000000-0005-0000-0000-0000C5030000}"/>
    <cellStyle name="TypeNote 2" xfId="693" xr:uid="{00000000-0005-0000-0000-0000C6030000}"/>
    <cellStyle name="Unit" xfId="518" xr:uid="{00000000-0005-0000-0000-0000C7030000}"/>
    <cellStyle name="UnitOfMeasure" xfId="519" xr:uid="{00000000-0005-0000-0000-0000C8030000}"/>
    <cellStyle name="UnitOfMeasure 2" xfId="694" xr:uid="{00000000-0005-0000-0000-0000C9030000}"/>
    <cellStyle name="Value" xfId="520" xr:uid="{00000000-0005-0000-0000-0000CA030000}"/>
    <cellStyle name="Value 2" xfId="695" xr:uid="{00000000-0005-0000-0000-0000CB030000}"/>
    <cellStyle name="Vertical" xfId="521" xr:uid="{00000000-0005-0000-0000-0000CC030000}"/>
    <cellStyle name="Warning Text" xfId="522" builtinId="11" customBuiltin="1"/>
    <cellStyle name="Warning Text 2" xfId="523" xr:uid="{00000000-0005-0000-0000-0000CE030000}"/>
    <cellStyle name="Warning Text 3" xfId="759" xr:uid="{00000000-0005-0000-0000-0000CF030000}"/>
    <cellStyle name="whole number" xfId="524" xr:uid="{00000000-0005-0000-0000-0000D0030000}"/>
    <cellStyle name="whole number 2" xfId="696" xr:uid="{00000000-0005-0000-0000-0000D1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77391"/>
      <color rgb="FFFFFF99"/>
      <color rgb="FFDEA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externalLink" Target="externalLinks/externalLink4.xml"/><Relationship Id="rId5" Type="http://schemas.openxmlformats.org/officeDocument/2006/relationships/worksheet" Target="worksheets/sheet4.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panose="020F0502020204030204" pitchFamily="34" charset="0"/>
                <a:ea typeface="Futura Bk BT"/>
                <a:cs typeface="Calibri" panose="020F0502020204030204" pitchFamily="34" charset="0"/>
              </a:defRPr>
            </a:pPr>
            <a:r>
              <a:rPr lang="en-GB">
                <a:latin typeface="Calibri" panose="020F0502020204030204" pitchFamily="34" charset="0"/>
                <a:cs typeface="Calibri" panose="020F0502020204030204" pitchFamily="34" charset="0"/>
              </a:rPr>
              <a:t>Total government spending and receipts (% of GDP)</a:t>
            </a:r>
          </a:p>
        </c:rich>
      </c:tx>
      <c:layout>
        <c:manualLayout>
          <c:xMode val="edge"/>
          <c:yMode val="edge"/>
          <c:x val="0.29162357807652534"/>
          <c:y val="2.0338983050847456E-2"/>
        </c:manualLayout>
      </c:layout>
      <c:overlay val="0"/>
      <c:spPr>
        <a:noFill/>
        <a:ln w="25400">
          <a:noFill/>
        </a:ln>
      </c:spPr>
    </c:title>
    <c:autoTitleDeleted val="0"/>
    <c:plotArea>
      <c:layout>
        <c:manualLayout>
          <c:layoutTarget val="inner"/>
          <c:xMode val="edge"/>
          <c:yMode val="edge"/>
          <c:x val="4.963805584281282E-2"/>
          <c:y val="7.9661016949152536E-2"/>
          <c:w val="0.9410548086866598"/>
          <c:h val="0.85593220338983056"/>
        </c:manualLayout>
      </c:layout>
      <c:barChart>
        <c:barDir val="col"/>
        <c:grouping val="clustered"/>
        <c:varyColors val="0"/>
        <c:ser>
          <c:idx val="2"/>
          <c:order val="2"/>
          <c:tx>
            <c:strRef>
              <c:f>'Aggregates (per cent of GDP)'!$BQ$4</c:f>
              <c:strCache>
                <c:ptCount val="1"/>
                <c:pt idx="0">
                  <c:v>Forecast</c:v>
                </c:pt>
              </c:strCache>
            </c:strRef>
          </c:tx>
          <c:spPr>
            <a:solidFill>
              <a:schemeClr val="accent2">
                <a:alpha val="50000"/>
              </a:schemeClr>
            </a:solidFill>
          </c:spPr>
          <c:invertIfNegative val="0"/>
          <c:cat>
            <c:strRef>
              <c:f>'Aggregates (£bn)'!$B$8:$B$82</c:f>
              <c:strCache>
                <c:ptCount val="75"/>
                <c:pt idx="0">
                  <c:v>1946-47</c:v>
                </c:pt>
                <c:pt idx="1">
                  <c:v>1947-48</c:v>
                </c:pt>
                <c:pt idx="2">
                  <c:v>1948-49</c:v>
                </c:pt>
                <c:pt idx="3">
                  <c:v>1949-50</c:v>
                </c:pt>
                <c:pt idx="4">
                  <c:v>1950-51</c:v>
                </c:pt>
                <c:pt idx="5">
                  <c:v>1951-52</c:v>
                </c:pt>
                <c:pt idx="6">
                  <c:v>1952-53</c:v>
                </c:pt>
                <c:pt idx="7">
                  <c:v>1953-54</c:v>
                </c:pt>
                <c:pt idx="8">
                  <c:v>1954-55</c:v>
                </c:pt>
                <c:pt idx="9">
                  <c:v>1955-56</c:v>
                </c:pt>
                <c:pt idx="10">
                  <c:v>1956-57</c:v>
                </c:pt>
                <c:pt idx="11">
                  <c:v>1957-58</c:v>
                </c:pt>
                <c:pt idx="12">
                  <c:v>1958-59</c:v>
                </c:pt>
                <c:pt idx="13">
                  <c:v>1959-60</c:v>
                </c:pt>
                <c:pt idx="14">
                  <c:v>1960-61</c:v>
                </c:pt>
                <c:pt idx="15">
                  <c:v>1961-62</c:v>
                </c:pt>
                <c:pt idx="16">
                  <c:v>1962-63</c:v>
                </c:pt>
                <c:pt idx="17">
                  <c:v>1963-64</c:v>
                </c:pt>
                <c:pt idx="18">
                  <c:v>1964-65</c:v>
                </c:pt>
                <c:pt idx="19">
                  <c:v>1965-66</c:v>
                </c:pt>
                <c:pt idx="20">
                  <c:v>1966-67</c:v>
                </c:pt>
                <c:pt idx="21">
                  <c:v>1967-68</c:v>
                </c:pt>
                <c:pt idx="22">
                  <c:v>1968-69</c:v>
                </c:pt>
                <c:pt idx="23">
                  <c:v>1969-70</c:v>
                </c:pt>
                <c:pt idx="24">
                  <c:v>1970-71</c:v>
                </c:pt>
                <c:pt idx="25">
                  <c:v>1971-72</c:v>
                </c:pt>
                <c:pt idx="26">
                  <c:v>1972-73</c:v>
                </c:pt>
                <c:pt idx="27">
                  <c:v>1973-74</c:v>
                </c:pt>
                <c:pt idx="28">
                  <c:v>1974-75</c:v>
                </c:pt>
                <c:pt idx="29">
                  <c:v>1975-76</c:v>
                </c:pt>
                <c:pt idx="30">
                  <c:v>1976-77</c:v>
                </c:pt>
                <c:pt idx="31">
                  <c:v>1977-78</c:v>
                </c:pt>
                <c:pt idx="32">
                  <c:v>1978-79</c:v>
                </c:pt>
                <c:pt idx="33">
                  <c:v>1979-80</c:v>
                </c:pt>
                <c:pt idx="34">
                  <c:v>1980-81</c:v>
                </c:pt>
                <c:pt idx="35">
                  <c:v>1981-82</c:v>
                </c:pt>
                <c:pt idx="36">
                  <c:v>1982-83</c:v>
                </c:pt>
                <c:pt idx="37">
                  <c:v>1983-84</c:v>
                </c:pt>
                <c:pt idx="38">
                  <c:v>1984-85</c:v>
                </c:pt>
                <c:pt idx="39">
                  <c:v>1985-86</c:v>
                </c:pt>
                <c:pt idx="40">
                  <c:v>1986-87</c:v>
                </c:pt>
                <c:pt idx="41">
                  <c:v>1987-88</c:v>
                </c:pt>
                <c:pt idx="42">
                  <c:v>1988-89</c:v>
                </c:pt>
                <c:pt idx="43">
                  <c:v>1989-90</c:v>
                </c:pt>
                <c:pt idx="44">
                  <c:v>1990-91</c:v>
                </c:pt>
                <c:pt idx="45">
                  <c:v>1991-92</c:v>
                </c:pt>
                <c:pt idx="46">
                  <c:v>1992-93</c:v>
                </c:pt>
                <c:pt idx="47">
                  <c:v>1993-94</c:v>
                </c:pt>
                <c:pt idx="48">
                  <c:v>1994-95</c:v>
                </c:pt>
                <c:pt idx="49">
                  <c:v>1995-96</c:v>
                </c:pt>
                <c:pt idx="50">
                  <c:v>1996-97</c:v>
                </c:pt>
                <c:pt idx="51">
                  <c:v>1997-98</c:v>
                </c:pt>
                <c:pt idx="52">
                  <c:v>1998-99</c:v>
                </c:pt>
                <c:pt idx="53">
                  <c:v>1999-00</c:v>
                </c:pt>
                <c:pt idx="54">
                  <c:v>2000-01</c:v>
                </c:pt>
                <c:pt idx="55">
                  <c:v>2001-02</c:v>
                </c:pt>
                <c:pt idx="56">
                  <c:v>2002-03</c:v>
                </c:pt>
                <c:pt idx="57">
                  <c:v>2003-04</c:v>
                </c:pt>
                <c:pt idx="58">
                  <c:v>2004-05</c:v>
                </c:pt>
                <c:pt idx="59">
                  <c:v>2005-06</c:v>
                </c:pt>
                <c:pt idx="60">
                  <c:v>2006-07</c:v>
                </c:pt>
                <c:pt idx="61">
                  <c:v>2007-08</c:v>
                </c:pt>
                <c:pt idx="62">
                  <c:v>2008-09</c:v>
                </c:pt>
                <c:pt idx="63">
                  <c:v>2009-10</c:v>
                </c:pt>
                <c:pt idx="64">
                  <c:v>2010-11</c:v>
                </c:pt>
                <c:pt idx="65">
                  <c:v>2011-12</c:v>
                </c:pt>
                <c:pt idx="66">
                  <c:v>2012-13</c:v>
                </c:pt>
                <c:pt idx="67">
                  <c:v>2013-14</c:v>
                </c:pt>
                <c:pt idx="68">
                  <c:v>2014-15</c:v>
                </c:pt>
                <c:pt idx="69">
                  <c:v>2015-16</c:v>
                </c:pt>
                <c:pt idx="70">
                  <c:v>2016-17</c:v>
                </c:pt>
                <c:pt idx="71">
                  <c:v>2017-18</c:v>
                </c:pt>
                <c:pt idx="72">
                  <c:v>2018-19</c:v>
                </c:pt>
                <c:pt idx="73">
                  <c:v>2019-20</c:v>
                </c:pt>
                <c:pt idx="74">
                  <c:v>2020-21</c:v>
                </c:pt>
              </c:strCache>
            </c:strRef>
          </c:cat>
          <c:val>
            <c:numRef>
              <c:f>'Aggregates (per cent of GDP)'!$BQ$5:$BQ$82</c:f>
            </c:numRef>
          </c:val>
          <c:extLst>
            <c:ext xmlns:c16="http://schemas.microsoft.com/office/drawing/2014/chart" uri="{C3380CC4-5D6E-409C-BE32-E72D297353CC}">
              <c16:uniqueId val="{00000000-0F45-400C-B3E9-2572FE4F25CC}"/>
            </c:ext>
          </c:extLst>
        </c:ser>
        <c:dLbls>
          <c:showLegendKey val="0"/>
          <c:showVal val="0"/>
          <c:showCatName val="0"/>
          <c:showSerName val="0"/>
          <c:showPercent val="0"/>
          <c:showBubbleSize val="0"/>
        </c:dLbls>
        <c:gapWidth val="0"/>
        <c:overlap val="100"/>
        <c:axId val="427186384"/>
        <c:axId val="297461712"/>
      </c:barChart>
      <c:lineChart>
        <c:grouping val="standard"/>
        <c:varyColors val="0"/>
        <c:ser>
          <c:idx val="0"/>
          <c:order val="0"/>
          <c:tx>
            <c:strRef>
              <c:f>'Aggregates (£bn)'!$C$4</c:f>
              <c:strCache>
                <c:ptCount val="1"/>
                <c:pt idx="0">
                  <c:v>Public sector current receipts</c:v>
                </c:pt>
              </c:strCache>
            </c:strRef>
          </c:tx>
          <c:spPr>
            <a:ln w="38100">
              <a:solidFill>
                <a:srgbClr val="FFC000"/>
              </a:solidFill>
              <a:prstDash val="solid"/>
            </a:ln>
          </c:spPr>
          <c:marker>
            <c:symbol val="none"/>
          </c:marker>
          <c:cat>
            <c:strRef>
              <c:f>'Aggregates (per cent of GDP)'!$B$5:$B$83</c:f>
              <c:strCache>
                <c:ptCount val="79"/>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pt idx="78">
                  <c:v>2026-27</c:v>
                </c:pt>
              </c:strCache>
            </c:strRef>
          </c:cat>
          <c:val>
            <c:numRef>
              <c:f>'Aggregates (per cent of GDP)'!$C$5:$C$83</c:f>
              <c:numCache>
                <c:formatCode>0.0</c:formatCode>
                <c:ptCount val="79"/>
                <c:pt idx="0">
                  <c:v>42.940919037199123</c:v>
                </c:pt>
                <c:pt idx="1">
                  <c:v>43.298545484427642</c:v>
                </c:pt>
                <c:pt idx="2">
                  <c:v>42.8414442700157</c:v>
                </c:pt>
                <c:pt idx="3">
                  <c:v>41.131231210235612</c:v>
                </c:pt>
                <c:pt idx="4">
                  <c:v>39.926622039134919</c:v>
                </c:pt>
                <c:pt idx="5">
                  <c:v>37.998201977824394</c:v>
                </c:pt>
                <c:pt idx="6">
                  <c:v>37.463780467018928</c:v>
                </c:pt>
                <c:pt idx="7">
                  <c:v>35.982622029133651</c:v>
                </c:pt>
                <c:pt idx="8">
                  <c:v>35.595063596387533</c:v>
                </c:pt>
                <c:pt idx="9">
                  <c:v>35.18378594604205</c:v>
                </c:pt>
                <c:pt idx="10">
                  <c:v>35.665594855305471</c:v>
                </c:pt>
                <c:pt idx="11">
                  <c:v>33.673879816587565</c:v>
                </c:pt>
                <c:pt idx="12">
                  <c:v>33.47228481297882</c:v>
                </c:pt>
                <c:pt idx="13">
                  <c:v>35.480659840728102</c:v>
                </c:pt>
                <c:pt idx="14">
                  <c:v>35.492527173913039</c:v>
                </c:pt>
                <c:pt idx="15">
                  <c:v>34.644188888540718</c:v>
                </c:pt>
                <c:pt idx="16">
                  <c:v>35.176787969234297</c:v>
                </c:pt>
                <c:pt idx="17">
                  <c:v>36.970975407866277</c:v>
                </c:pt>
                <c:pt idx="18">
                  <c:v>37.649916122086182</c:v>
                </c:pt>
                <c:pt idx="19">
                  <c:v>39.095957456821495</c:v>
                </c:pt>
                <c:pt idx="20">
                  <c:v>40.816632087780455</c:v>
                </c:pt>
                <c:pt idx="21">
                  <c:v>41.859778888145726</c:v>
                </c:pt>
                <c:pt idx="22">
                  <c:v>40.065513535997781</c:v>
                </c:pt>
                <c:pt idx="23">
                  <c:v>38.396578706788354</c:v>
                </c:pt>
                <c:pt idx="24">
                  <c:v>35.919450726541449</c:v>
                </c:pt>
                <c:pt idx="25">
                  <c:v>36.228047910850044</c:v>
                </c:pt>
                <c:pt idx="26">
                  <c:v>39.06914595212109</c:v>
                </c:pt>
                <c:pt idx="27">
                  <c:v>40.174013921113691</c:v>
                </c:pt>
                <c:pt idx="28">
                  <c:v>40.269837801258959</c:v>
                </c:pt>
                <c:pt idx="29">
                  <c:v>38.450265947823567</c:v>
                </c:pt>
                <c:pt idx="30">
                  <c:v>36.965827544186716</c:v>
                </c:pt>
                <c:pt idx="31">
                  <c:v>37.333741084042593</c:v>
                </c:pt>
                <c:pt idx="32">
                  <c:v>38.563853689224409</c:v>
                </c:pt>
                <c:pt idx="33">
                  <c:v>40.952038667333959</c:v>
                </c:pt>
                <c:pt idx="34">
                  <c:v>40.648956542487774</c:v>
                </c:pt>
                <c:pt idx="35">
                  <c:v>39.537999395858272</c:v>
                </c:pt>
                <c:pt idx="36">
                  <c:v>39.270601726334256</c:v>
                </c:pt>
                <c:pt idx="37">
                  <c:v>38.326888233223642</c:v>
                </c:pt>
                <c:pt idx="38">
                  <c:v>37.400045693397303</c:v>
                </c:pt>
                <c:pt idx="39">
                  <c:v>36.218432811876383</c:v>
                </c:pt>
                <c:pt idx="40">
                  <c:v>35.535291148469597</c:v>
                </c:pt>
                <c:pt idx="41">
                  <c:v>34.767873465008151</c:v>
                </c:pt>
                <c:pt idx="42">
                  <c:v>33.914434379285787</c:v>
                </c:pt>
                <c:pt idx="43">
                  <c:v>33.468102215868477</c:v>
                </c:pt>
                <c:pt idx="44">
                  <c:v>32.072724320154812</c:v>
                </c:pt>
                <c:pt idx="45">
                  <c:v>31.256072756894369</c:v>
                </c:pt>
                <c:pt idx="46">
                  <c:v>32.200517110266162</c:v>
                </c:pt>
                <c:pt idx="47">
                  <c:v>33.176294846013008</c:v>
                </c:pt>
                <c:pt idx="48">
                  <c:v>32.410253414216427</c:v>
                </c:pt>
                <c:pt idx="49">
                  <c:v>34.685075848543903</c:v>
                </c:pt>
                <c:pt idx="50">
                  <c:v>35.098349156795528</c:v>
                </c:pt>
                <c:pt idx="51">
                  <c:v>35.967759980430721</c:v>
                </c:pt>
                <c:pt idx="52">
                  <c:v>36.570852689161754</c:v>
                </c:pt>
                <c:pt idx="53">
                  <c:v>35.77422703247354</c:v>
                </c:pt>
                <c:pt idx="54">
                  <c:v>34.556157396604426</c:v>
                </c:pt>
                <c:pt idx="55">
                  <c:v>35.417241422552166</c:v>
                </c:pt>
                <c:pt idx="56">
                  <c:v>36.097456641884925</c:v>
                </c:pt>
                <c:pt idx="57">
                  <c:v>36.640437834154163</c:v>
                </c:pt>
                <c:pt idx="58">
                  <c:v>36.95179775468889</c:v>
                </c:pt>
                <c:pt idx="59">
                  <c:v>37.12146452251185</c:v>
                </c:pt>
                <c:pt idx="60">
                  <c:v>35.938968929487601</c:v>
                </c:pt>
                <c:pt idx="61">
                  <c:v>36.00796568627451</c:v>
                </c:pt>
                <c:pt idx="62">
                  <c:v>37.030904400621864</c:v>
                </c:pt>
                <c:pt idx="63">
                  <c:v>37.230599693228697</c:v>
                </c:pt>
                <c:pt idx="64">
                  <c:v>36.721782508709552</c:v>
                </c:pt>
                <c:pt idx="65">
                  <c:v>36.511340963837533</c:v>
                </c:pt>
                <c:pt idx="66">
                  <c:v>36.57597212440227</c:v>
                </c:pt>
                <c:pt idx="67">
                  <c:v>36.566623971134952</c:v>
                </c:pt>
                <c:pt idx="68">
                  <c:v>37.147986494761007</c:v>
                </c:pt>
                <c:pt idx="69">
                  <c:v>36.998576527959436</c:v>
                </c:pt>
                <c:pt idx="70">
                  <c:v>37.007297345461026</c:v>
                </c:pt>
                <c:pt idx="71">
                  <c:v>36.592846014401395</c:v>
                </c:pt>
                <c:pt idx="72">
                  <c:v>37.129728406778902</c:v>
                </c:pt>
                <c:pt idx="73">
                  <c:v>38.481708004841728</c:v>
                </c:pt>
                <c:pt idx="74">
                  <c:v>39.291741094553046</c:v>
                </c:pt>
                <c:pt idx="75">
                  <c:v>40.056501998417616</c:v>
                </c:pt>
                <c:pt idx="76">
                  <c:v>39.998275088924316</c:v>
                </c:pt>
                <c:pt idx="77">
                  <c:v>40.012583397392994</c:v>
                </c:pt>
                <c:pt idx="78">
                  <c:v>40.07107033389817</c:v>
                </c:pt>
              </c:numCache>
            </c:numRef>
          </c:val>
          <c:smooth val="0"/>
          <c:extLst>
            <c:ext xmlns:c16="http://schemas.microsoft.com/office/drawing/2014/chart" uri="{C3380CC4-5D6E-409C-BE32-E72D297353CC}">
              <c16:uniqueId val="{00000001-0F45-400C-B3E9-2572FE4F25CC}"/>
            </c:ext>
          </c:extLst>
        </c:ser>
        <c:ser>
          <c:idx val="1"/>
          <c:order val="1"/>
          <c:tx>
            <c:strRef>
              <c:f>'Aggregates (£bn)'!$D$4</c:f>
              <c:strCache>
                <c:ptCount val="1"/>
                <c:pt idx="0">
                  <c:v>Total managed expenditure</c:v>
                </c:pt>
              </c:strCache>
            </c:strRef>
          </c:tx>
          <c:spPr>
            <a:ln w="38100">
              <a:solidFill>
                <a:srgbClr val="477391"/>
              </a:solidFill>
              <a:prstDash val="solid"/>
            </a:ln>
          </c:spPr>
          <c:marker>
            <c:symbol val="none"/>
          </c:marker>
          <c:cat>
            <c:strRef>
              <c:f>'Aggregates (per cent of GDP)'!$B$5:$B$83</c:f>
              <c:strCache>
                <c:ptCount val="79"/>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pt idx="78">
                  <c:v>2026-27</c:v>
                </c:pt>
              </c:strCache>
            </c:strRef>
          </c:cat>
          <c:val>
            <c:numRef>
              <c:f>'Aggregates (per cent of GDP)'!$D$5:$D$83</c:f>
              <c:numCache>
                <c:formatCode>0.0</c:formatCode>
                <c:ptCount val="79"/>
                <c:pt idx="0">
                  <c:v>38.599562363238512</c:v>
                </c:pt>
                <c:pt idx="1">
                  <c:v>38.474813049552139</c:v>
                </c:pt>
                <c:pt idx="2">
                  <c:v>39.183673469387756</c:v>
                </c:pt>
                <c:pt idx="3">
                  <c:v>40.648814933929941</c:v>
                </c:pt>
                <c:pt idx="4">
                  <c:v>41.271884654994849</c:v>
                </c:pt>
                <c:pt idx="5">
                  <c:v>40.503446209169915</c:v>
                </c:pt>
                <c:pt idx="6">
                  <c:v>38.923924777001304</c:v>
                </c:pt>
                <c:pt idx="7">
                  <c:v>35.788397648862762</c:v>
                </c:pt>
                <c:pt idx="8">
                  <c:v>35.982788784339689</c:v>
                </c:pt>
                <c:pt idx="9">
                  <c:v>35.210453797946577</c:v>
                </c:pt>
                <c:pt idx="10">
                  <c:v>35.969989281886392</c:v>
                </c:pt>
                <c:pt idx="11">
                  <c:v>35.962513072158316</c:v>
                </c:pt>
                <c:pt idx="12">
                  <c:v>35.958389665014266</c:v>
                </c:pt>
                <c:pt idx="13">
                  <c:v>37.649317406143346</c:v>
                </c:pt>
                <c:pt idx="14">
                  <c:v>37.319972826086953</c:v>
                </c:pt>
                <c:pt idx="15">
                  <c:v>37.348416006016357</c:v>
                </c:pt>
                <c:pt idx="16">
                  <c:v>37.045115371369533</c:v>
                </c:pt>
                <c:pt idx="17">
                  <c:v>38.495634295479427</c:v>
                </c:pt>
                <c:pt idx="18">
                  <c:v>40.046070257142141</c:v>
                </c:pt>
                <c:pt idx="19">
                  <c:v>42.947903430749683</c:v>
                </c:pt>
                <c:pt idx="20">
                  <c:v>41.394135135713213</c:v>
                </c:pt>
                <c:pt idx="21">
                  <c:v>40.144391548963284</c:v>
                </c:pt>
                <c:pt idx="22">
                  <c:v>39.505702104059068</c:v>
                </c:pt>
                <c:pt idx="23">
                  <c:v>39.378960906146858</c:v>
                </c:pt>
                <c:pt idx="24">
                  <c:v>38.510082201427352</c:v>
                </c:pt>
                <c:pt idx="25">
                  <c:v>40.316907792160706</c:v>
                </c:pt>
                <c:pt idx="26">
                  <c:v>44.772998500596707</c:v>
                </c:pt>
                <c:pt idx="27">
                  <c:v>46.513921113689094</c:v>
                </c:pt>
                <c:pt idx="28">
                  <c:v>45.206995481556149</c:v>
                </c:pt>
                <c:pt idx="29">
                  <c:v>42.32429955012001</c:v>
                </c:pt>
                <c:pt idx="30">
                  <c:v>41.488652578296687</c:v>
                </c:pt>
                <c:pt idx="31">
                  <c:v>41.014696254436437</c:v>
                </c:pt>
                <c:pt idx="32">
                  <c:v>42.884050807345496</c:v>
                </c:pt>
                <c:pt idx="33">
                  <c:v>42.96702595400361</c:v>
                </c:pt>
                <c:pt idx="34">
                  <c:v>43.262036011673501</c:v>
                </c:pt>
                <c:pt idx="35">
                  <c:v>42.838962666278832</c:v>
                </c:pt>
                <c:pt idx="36">
                  <c:v>42.52272072768595</c:v>
                </c:pt>
                <c:pt idx="37">
                  <c:v>40.460976237778127</c:v>
                </c:pt>
                <c:pt idx="38">
                  <c:v>39.243598530781526</c:v>
                </c:pt>
                <c:pt idx="39">
                  <c:v>37.145590571515775</c:v>
                </c:pt>
                <c:pt idx="40">
                  <c:v>34.482305351859907</c:v>
                </c:pt>
                <c:pt idx="41">
                  <c:v>34.667726423717362</c:v>
                </c:pt>
                <c:pt idx="42">
                  <c:v>34.83383659126627</c:v>
                </c:pt>
                <c:pt idx="43">
                  <c:v>36.684266663688348</c:v>
                </c:pt>
                <c:pt idx="44">
                  <c:v>38.449296641879407</c:v>
                </c:pt>
                <c:pt idx="45">
                  <c:v>37.838717791246552</c:v>
                </c:pt>
                <c:pt idx="46">
                  <c:v>37.530281368821292</c:v>
                </c:pt>
                <c:pt idx="47">
                  <c:v>37.252522967023069</c:v>
                </c:pt>
                <c:pt idx="48">
                  <c:v>35.407882964025632</c:v>
                </c:pt>
                <c:pt idx="49">
                  <c:v>35.613706336708532</c:v>
                </c:pt>
                <c:pt idx="50">
                  <c:v>34.974066646249298</c:v>
                </c:pt>
                <c:pt idx="51">
                  <c:v>34.873908945932264</c:v>
                </c:pt>
                <c:pt idx="52">
                  <c:v>35.160121259499292</c:v>
                </c:pt>
                <c:pt idx="53">
                  <c:v>36.243892481617728</c:v>
                </c:pt>
                <c:pt idx="54">
                  <c:v>37.373584418550386</c:v>
                </c:pt>
                <c:pt idx="55">
                  <c:v>38.68253410914928</c:v>
                </c:pt>
                <c:pt idx="56">
                  <c:v>39.751372733722448</c:v>
                </c:pt>
                <c:pt idx="57">
                  <c:v>39.740334558126143</c:v>
                </c:pt>
                <c:pt idx="58">
                  <c:v>39.615519751041518</c:v>
                </c:pt>
                <c:pt idx="59">
                  <c:v>39.980493040313533</c:v>
                </c:pt>
                <c:pt idx="60">
                  <c:v>43.342136781978589</c:v>
                </c:pt>
                <c:pt idx="61">
                  <c:v>46.079261131535951</c:v>
                </c:pt>
                <c:pt idx="62">
                  <c:v>45.604037213773218</c:v>
                </c:pt>
                <c:pt idx="63">
                  <c:v>44.470164256675247</c:v>
                </c:pt>
                <c:pt idx="64">
                  <c:v>43.920663626945633</c:v>
                </c:pt>
                <c:pt idx="65">
                  <c:v>42.288073078571237</c:v>
                </c:pt>
                <c:pt idx="66">
                  <c:v>41.684344865202632</c:v>
                </c:pt>
                <c:pt idx="67">
                  <c:v>40.693193185506452</c:v>
                </c:pt>
                <c:pt idx="68">
                  <c:v>39.897078195372984</c:v>
                </c:pt>
                <c:pt idx="69">
                  <c:v>39.609506482338247</c:v>
                </c:pt>
                <c:pt idx="70">
                  <c:v>38.973698279404864</c:v>
                </c:pt>
                <c:pt idx="71">
                  <c:v>39.10968436008978</c:v>
                </c:pt>
                <c:pt idx="72">
                  <c:v>51.578657783573625</c:v>
                </c:pt>
                <c:pt idx="73">
                  <c:v>44.544766608922842</c:v>
                </c:pt>
                <c:pt idx="74">
                  <c:v>43.236585911742942</c:v>
                </c:pt>
                <c:pt idx="75">
                  <c:v>41.971204207953321</c:v>
                </c:pt>
                <c:pt idx="76">
                  <c:v>41.33800587850142</c:v>
                </c:pt>
                <c:pt idx="77">
                  <c:v>41.244886897600495</c:v>
                </c:pt>
                <c:pt idx="78">
                  <c:v>41.147441562573029</c:v>
                </c:pt>
              </c:numCache>
            </c:numRef>
          </c:val>
          <c:smooth val="0"/>
          <c:extLst>
            <c:ext xmlns:c16="http://schemas.microsoft.com/office/drawing/2014/chart" uri="{C3380CC4-5D6E-409C-BE32-E72D297353CC}">
              <c16:uniqueId val="{00000002-0F45-400C-B3E9-2572FE4F25CC}"/>
            </c:ext>
          </c:extLst>
        </c:ser>
        <c:dLbls>
          <c:showLegendKey val="0"/>
          <c:showVal val="0"/>
          <c:showCatName val="0"/>
          <c:showSerName val="0"/>
          <c:showPercent val="0"/>
          <c:showBubbleSize val="0"/>
        </c:dLbls>
        <c:marker val="1"/>
        <c:smooth val="0"/>
        <c:axId val="427186384"/>
        <c:axId val="297461712"/>
      </c:lineChart>
      <c:catAx>
        <c:axId val="427186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panose="020F0502020204030204" pitchFamily="34" charset="0"/>
                <a:ea typeface="Futura Bk BT"/>
                <a:cs typeface="Calibri" panose="020F0502020204030204" pitchFamily="34" charset="0"/>
              </a:defRPr>
            </a:pPr>
            <a:endParaRPr lang="en-US"/>
          </a:p>
        </c:txPr>
        <c:crossAx val="297461712"/>
        <c:crosses val="autoZero"/>
        <c:auto val="1"/>
        <c:lblAlgn val="ctr"/>
        <c:lblOffset val="100"/>
        <c:tickLblSkip val="4"/>
        <c:tickMarkSkip val="1"/>
        <c:noMultiLvlLbl val="0"/>
      </c:catAx>
      <c:valAx>
        <c:axId val="297461712"/>
        <c:scaling>
          <c:orientation val="minMax"/>
          <c:max val="60"/>
          <c:min val="25"/>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panose="020F0502020204030204" pitchFamily="34" charset="0"/>
                <a:ea typeface="Futura Bk BT"/>
                <a:cs typeface="Calibri" panose="020F0502020204030204" pitchFamily="34" charset="0"/>
              </a:defRPr>
            </a:pPr>
            <a:endParaRPr lang="en-US"/>
          </a:p>
        </c:txPr>
        <c:crossAx val="427186384"/>
        <c:crosses val="autoZero"/>
        <c:crossBetween val="between"/>
      </c:valAx>
      <c:spPr>
        <a:solidFill>
          <a:srgbClr val="FFFFFF"/>
        </a:solidFill>
        <a:ln w="12700">
          <a:solidFill>
            <a:srgbClr val="808080"/>
          </a:solidFill>
          <a:prstDash val="solid"/>
        </a:ln>
      </c:spPr>
    </c:plotArea>
    <c:legend>
      <c:legendPos val="r"/>
      <c:layout>
        <c:manualLayout>
          <c:xMode val="edge"/>
          <c:yMode val="edge"/>
          <c:x val="3.387836801679963E-2"/>
          <c:y val="8.0225988700564965E-2"/>
          <c:w val="0.26523210291252569"/>
          <c:h val="0.2440677966101695"/>
        </c:manualLayout>
      </c:layout>
      <c:overlay val="0"/>
      <c:spPr>
        <a:noFill/>
        <a:ln w="25400">
          <a:noFill/>
        </a:ln>
      </c:spPr>
      <c:txPr>
        <a:bodyPr/>
        <a:lstStyle/>
        <a:p>
          <a:pPr>
            <a:defRPr sz="1180" b="0" i="0" u="none" strike="noStrike" baseline="0">
              <a:solidFill>
                <a:srgbClr val="000000"/>
              </a:solidFill>
              <a:latin typeface="Calibri" panose="020F0502020204030204" pitchFamily="34" charset="0"/>
              <a:ea typeface="Futura Bk BT"/>
              <a:cs typeface="Calibri" panose="020F0502020204030204" pitchFamily="34" charset="0"/>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Futura Bk BT"/>
          <a:ea typeface="Futura Bk BT"/>
          <a:cs typeface="Futura Bk BT"/>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400-000000000000}">
  <sheetPr codeName="Chart7">
    <tabColor theme="5"/>
  </sheetPr>
  <sheetViews>
    <sheetView tabSelected="1"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0.90095</cdr:x>
      <cdr:y>0.08051</cdr:y>
    </cdr:from>
    <cdr:to>
      <cdr:x>0.99009</cdr:x>
      <cdr:y>0.12571</cdr:y>
    </cdr:to>
    <cdr:sp macro="" textlink="">
      <cdr:nvSpPr>
        <cdr:cNvPr id="2051" name="Text Box 3"/>
        <cdr:cNvSpPr txBox="1">
          <a:spLocks xmlns:a="http://schemas.openxmlformats.org/drawingml/2006/main" noChangeArrowheads="1"/>
        </cdr:cNvSpPr>
      </cdr:nvSpPr>
      <cdr:spPr bwMode="auto">
        <a:xfrm xmlns:a="http://schemas.openxmlformats.org/drawingml/2006/main">
          <a:off x="8302625" y="452432"/>
          <a:ext cx="821500" cy="2540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ctr" upright="1"/>
        <a:lstStyle xmlns:a="http://schemas.openxmlformats.org/drawingml/2006/main"/>
        <a:p xmlns:a="http://schemas.openxmlformats.org/drawingml/2006/main">
          <a:pPr algn="ctr" rtl="0">
            <a:defRPr sz="1000"/>
          </a:pPr>
          <a:r>
            <a:rPr lang="en-GB" sz="850" b="0" i="0" u="none" strike="noStrike" baseline="0">
              <a:solidFill>
                <a:srgbClr val="000000"/>
              </a:solidFill>
              <a:latin typeface="Calibri" panose="020F0502020204030204" pitchFamily="34" charset="0"/>
              <a:cs typeface="Calibri" panose="020F0502020204030204" pitchFamily="34" charset="0"/>
            </a:rPr>
            <a:t>Forecast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5"/>
    <pageSetUpPr fitToPage="1"/>
  </sheetPr>
  <dimension ref="A1:AW166"/>
  <sheetViews>
    <sheetView topLeftCell="A2" zoomScaleNormal="100" workbookViewId="0">
      <pane xSplit="2" ySplit="6" topLeftCell="C8" activePane="bottomRight" state="frozen"/>
      <selection activeCell="A2" sqref="A2"/>
      <selection pane="topRight" activeCell="C2" sqref="C2"/>
      <selection pane="bottomLeft" activeCell="A8" sqref="A8"/>
      <selection pane="bottomRight"/>
    </sheetView>
  </sheetViews>
  <sheetFormatPr defaultColWidth="9.140625" defaultRowHeight="15.75"/>
  <cols>
    <col min="1" max="1" width="9.140625" style="3"/>
    <col min="2" max="2" width="10.42578125" style="3" bestFit="1" customWidth="1"/>
    <col min="3" max="3" width="12.85546875" style="3" customWidth="1"/>
    <col min="4" max="4" width="13.42578125" style="3" customWidth="1"/>
    <col min="5" max="5" width="13.7109375" style="3" customWidth="1"/>
    <col min="6" max="6" width="12.85546875" style="3" customWidth="1"/>
    <col min="7" max="7" width="13.7109375" style="3" bestFit="1" customWidth="1"/>
    <col min="8" max="9" width="12.85546875" style="3" customWidth="1"/>
    <col min="10" max="10" width="2.28515625" style="3" customWidth="1"/>
    <col min="11" max="15" width="12.85546875" style="3" customWidth="1"/>
    <col min="16" max="16" width="2.140625" style="3" customWidth="1"/>
    <col min="17" max="18" width="12.85546875" style="3" customWidth="1"/>
    <col min="19" max="19" width="2.140625" style="3" customWidth="1"/>
    <col min="20" max="20" width="15.85546875" style="3" customWidth="1"/>
    <col min="21" max="21" width="15.85546875" style="3" bestFit="1" customWidth="1"/>
    <col min="22" max="22" width="15.85546875" style="3" customWidth="1"/>
    <col min="23" max="23" width="2.5703125" style="3" customWidth="1"/>
    <col min="24" max="25" width="15.85546875" style="3" bestFit="1" customWidth="1"/>
    <col min="26" max="27" width="15.85546875" style="3" customWidth="1"/>
    <col min="28" max="28" width="2.42578125" style="3" customWidth="1"/>
    <col min="29" max="30" width="13.140625" style="3" customWidth="1"/>
    <col min="31" max="31" width="11.85546875" style="3" bestFit="1" customWidth="1"/>
    <col min="32" max="32" width="13.140625" style="3" customWidth="1"/>
    <col min="33" max="47" width="9" style="3" customWidth="1"/>
    <col min="48" max="16384" width="9.140625" style="3"/>
  </cols>
  <sheetData>
    <row r="1" spans="2:49" ht="29.25" customHeight="1" thickBot="1">
      <c r="B1" s="30"/>
      <c r="C1" s="95" t="s">
        <v>88</v>
      </c>
      <c r="D1" s="95"/>
      <c r="E1" s="95"/>
      <c r="F1" s="95"/>
      <c r="G1" s="95"/>
      <c r="H1" s="95"/>
      <c r="I1" s="95"/>
      <c r="J1" s="95"/>
      <c r="K1" s="95"/>
      <c r="L1" s="95"/>
      <c r="M1" s="95"/>
      <c r="N1" s="95"/>
      <c r="O1" s="95"/>
      <c r="P1" s="95"/>
      <c r="Q1" s="95"/>
      <c r="R1" s="95"/>
      <c r="S1" s="95"/>
      <c r="T1" s="95"/>
      <c r="U1" s="95"/>
      <c r="V1" s="95"/>
      <c r="W1" s="95"/>
      <c r="X1" s="95"/>
      <c r="Y1" s="95"/>
      <c r="Z1" s="96"/>
      <c r="AA1" s="90"/>
      <c r="AB1" s="2"/>
      <c r="AC1" s="31"/>
      <c r="AD1" s="70"/>
      <c r="AE1" s="31"/>
      <c r="AF1" s="32"/>
      <c r="AH1" s="33"/>
      <c r="AI1" s="4"/>
      <c r="AJ1" s="4"/>
      <c r="AK1" s="4"/>
      <c r="AL1" s="4"/>
      <c r="AM1" s="4"/>
      <c r="AN1" s="4"/>
      <c r="AO1" s="4"/>
      <c r="AP1" s="4"/>
      <c r="AQ1" s="4"/>
      <c r="AR1" s="4"/>
      <c r="AS1" s="4"/>
      <c r="AT1" s="4"/>
      <c r="AU1" s="4"/>
      <c r="AV1" s="4"/>
      <c r="AW1" s="4"/>
    </row>
    <row r="2" spans="2:49" s="10" customFormat="1" ht="15.75" customHeight="1">
      <c r="B2" s="5"/>
      <c r="C2" s="8"/>
      <c r="D2" s="8"/>
      <c r="E2" s="8"/>
      <c r="F2" s="8"/>
      <c r="G2" s="8"/>
      <c r="H2" s="8"/>
      <c r="I2" s="8"/>
      <c r="J2" s="7"/>
      <c r="K2" s="6"/>
      <c r="L2" s="6"/>
      <c r="M2" s="34"/>
      <c r="N2" s="6"/>
      <c r="O2" s="6"/>
      <c r="P2" s="7"/>
      <c r="Q2" s="6"/>
      <c r="R2" s="6"/>
      <c r="S2" s="7"/>
      <c r="T2" s="6"/>
      <c r="U2" s="6"/>
      <c r="V2" s="54"/>
      <c r="W2" s="7"/>
      <c r="X2" s="8"/>
      <c r="Y2" s="8"/>
      <c r="Z2" s="8"/>
      <c r="AA2" s="8"/>
      <c r="AB2" s="2"/>
      <c r="AC2" s="7"/>
      <c r="AD2" s="7"/>
      <c r="AE2" s="8"/>
      <c r="AF2" s="9"/>
      <c r="AH2" s="35"/>
      <c r="AI2" s="12"/>
      <c r="AJ2" s="12"/>
      <c r="AK2" s="12"/>
      <c r="AL2" s="12"/>
      <c r="AM2" s="12"/>
      <c r="AN2" s="97"/>
      <c r="AO2" s="97"/>
      <c r="AP2" s="97"/>
      <c r="AQ2" s="97"/>
      <c r="AR2" s="12"/>
      <c r="AS2" s="12"/>
      <c r="AT2" s="12"/>
      <c r="AU2" s="12"/>
      <c r="AV2" s="12"/>
      <c r="AW2" s="12"/>
    </row>
    <row r="3" spans="2:49" s="10" customFormat="1" ht="15.75" customHeight="1">
      <c r="B3" s="117"/>
      <c r="C3" s="118" t="s">
        <v>71</v>
      </c>
      <c r="D3" s="118"/>
      <c r="E3" s="118"/>
      <c r="F3" s="118"/>
      <c r="G3" s="118"/>
      <c r="H3" s="118"/>
      <c r="I3" s="118"/>
      <c r="J3" s="119"/>
      <c r="K3" s="120" t="s">
        <v>68</v>
      </c>
      <c r="L3" s="120"/>
      <c r="M3" s="120"/>
      <c r="N3" s="120"/>
      <c r="O3" s="120"/>
      <c r="P3" s="119"/>
      <c r="Q3" s="120" t="s">
        <v>112</v>
      </c>
      <c r="R3" s="120"/>
      <c r="S3" s="119"/>
      <c r="T3" s="121" t="s">
        <v>74</v>
      </c>
      <c r="U3" s="121"/>
      <c r="V3" s="121"/>
      <c r="W3" s="119"/>
      <c r="X3" s="120" t="s">
        <v>306</v>
      </c>
      <c r="Y3" s="120"/>
      <c r="Z3" s="120"/>
      <c r="AA3" s="122"/>
      <c r="AB3" s="123"/>
      <c r="AC3" s="124" t="s">
        <v>85</v>
      </c>
      <c r="AD3" s="125"/>
      <c r="AE3" s="125"/>
      <c r="AF3" s="126"/>
      <c r="AH3" s="11"/>
      <c r="AI3" s="12"/>
      <c r="AJ3" s="12"/>
      <c r="AK3" s="12"/>
      <c r="AL3" s="12"/>
      <c r="AM3" s="12"/>
      <c r="AN3" s="36"/>
      <c r="AO3" s="36"/>
      <c r="AP3" s="36"/>
      <c r="AQ3" s="36"/>
      <c r="AR3" s="12"/>
      <c r="AS3" s="12"/>
      <c r="AT3" s="12"/>
      <c r="AU3" s="12"/>
      <c r="AV3" s="12"/>
      <c r="AW3" s="12"/>
    </row>
    <row r="4" spans="2:49" s="1" customFormat="1" ht="80.25" customHeight="1">
      <c r="B4" s="127"/>
      <c r="C4" s="128" t="s">
        <v>3</v>
      </c>
      <c r="D4" s="128" t="s">
        <v>8</v>
      </c>
      <c r="E4" s="128" t="s">
        <v>5</v>
      </c>
      <c r="F4" s="128" t="s">
        <v>6</v>
      </c>
      <c r="G4" s="128" t="s">
        <v>62</v>
      </c>
      <c r="H4" s="128" t="s">
        <v>7</v>
      </c>
      <c r="I4" s="129" t="s">
        <v>180</v>
      </c>
      <c r="J4" s="129"/>
      <c r="K4" s="129" t="s">
        <v>169</v>
      </c>
      <c r="L4" s="129" t="s">
        <v>0</v>
      </c>
      <c r="M4" s="129" t="s">
        <v>168</v>
      </c>
      <c r="N4" s="129" t="s">
        <v>70</v>
      </c>
      <c r="O4" s="129" t="s">
        <v>76</v>
      </c>
      <c r="P4" s="129"/>
      <c r="Q4" s="129" t="s">
        <v>1</v>
      </c>
      <c r="R4" s="129" t="s">
        <v>4</v>
      </c>
      <c r="S4" s="129"/>
      <c r="T4" s="130" t="s">
        <v>72</v>
      </c>
      <c r="U4" s="130" t="s">
        <v>2</v>
      </c>
      <c r="V4" s="130" t="s">
        <v>178</v>
      </c>
      <c r="W4" s="131"/>
      <c r="X4" s="130" t="s">
        <v>313</v>
      </c>
      <c r="Y4" s="132" t="s">
        <v>314</v>
      </c>
      <c r="Z4" s="132" t="s">
        <v>315</v>
      </c>
      <c r="AA4" s="132" t="s">
        <v>308</v>
      </c>
      <c r="AB4" s="123"/>
      <c r="AC4" s="132" t="s">
        <v>115</v>
      </c>
      <c r="AD4" s="132" t="s">
        <v>217</v>
      </c>
      <c r="AE4" s="132" t="s">
        <v>163</v>
      </c>
      <c r="AF4" s="133" t="s">
        <v>318</v>
      </c>
      <c r="AH4" s="13"/>
      <c r="AI4" s="14"/>
      <c r="AJ4" s="15"/>
      <c r="AK4" s="15"/>
      <c r="AL4" s="15"/>
      <c r="AM4" s="15"/>
      <c r="AN4" s="16"/>
      <c r="AO4" s="13"/>
      <c r="AP4" s="16"/>
      <c r="AQ4" s="13"/>
      <c r="AR4" s="14"/>
      <c r="AS4" s="14"/>
      <c r="AT4" s="14"/>
      <c r="AU4" s="14"/>
      <c r="AV4" s="14"/>
      <c r="AW4" s="14"/>
    </row>
    <row r="5" spans="2:49" s="1" customFormat="1" ht="40.5" customHeight="1">
      <c r="B5" s="134" t="s">
        <v>81</v>
      </c>
      <c r="C5" s="128" t="s">
        <v>78</v>
      </c>
      <c r="D5" s="128" t="s">
        <v>164</v>
      </c>
      <c r="E5" s="128" t="s">
        <v>79</v>
      </c>
      <c r="F5" s="135" t="s">
        <v>161</v>
      </c>
      <c r="G5" s="135" t="s">
        <v>162</v>
      </c>
      <c r="H5" s="128"/>
      <c r="I5" s="128"/>
      <c r="J5" s="128"/>
      <c r="K5" s="128"/>
      <c r="L5" s="135" t="s">
        <v>175</v>
      </c>
      <c r="M5" s="135" t="s">
        <v>174</v>
      </c>
      <c r="N5" s="128" t="s">
        <v>305</v>
      </c>
      <c r="O5" s="128"/>
      <c r="P5" s="128"/>
      <c r="Q5" s="128"/>
      <c r="R5" s="128" t="s">
        <v>90</v>
      </c>
      <c r="S5" s="128"/>
      <c r="T5" s="132" t="s">
        <v>152</v>
      </c>
      <c r="U5" s="132" t="s">
        <v>75</v>
      </c>
      <c r="V5" s="132" t="s">
        <v>179</v>
      </c>
      <c r="W5" s="136"/>
      <c r="X5" s="137" t="s">
        <v>176</v>
      </c>
      <c r="Y5" s="132"/>
      <c r="Z5" s="132" t="s">
        <v>182</v>
      </c>
      <c r="AA5" s="132" t="s">
        <v>277</v>
      </c>
      <c r="AB5" s="123"/>
      <c r="AC5" s="132" t="s">
        <v>111</v>
      </c>
      <c r="AD5" s="132" t="s">
        <v>111</v>
      </c>
      <c r="AE5" s="132"/>
      <c r="AF5" s="138" t="s">
        <v>145</v>
      </c>
      <c r="AH5" s="13"/>
      <c r="AI5" s="14"/>
      <c r="AJ5" s="15"/>
      <c r="AK5" s="15"/>
      <c r="AL5" s="15"/>
      <c r="AM5" s="15"/>
      <c r="AN5" s="16"/>
      <c r="AO5" s="13"/>
      <c r="AP5" s="16"/>
      <c r="AQ5" s="13"/>
      <c r="AR5" s="14"/>
      <c r="AS5" s="14"/>
      <c r="AT5" s="14"/>
      <c r="AU5" s="14"/>
      <c r="AV5" s="14"/>
      <c r="AW5" s="14"/>
    </row>
    <row r="6" spans="2:49" s="17" customFormat="1">
      <c r="B6" s="139" t="s">
        <v>82</v>
      </c>
      <c r="C6" s="140" t="s">
        <v>63</v>
      </c>
      <c r="D6" s="140" t="s">
        <v>64</v>
      </c>
      <c r="E6" s="140" t="s">
        <v>65</v>
      </c>
      <c r="F6" s="140" t="s">
        <v>66</v>
      </c>
      <c r="G6" s="140" t="s">
        <v>67</v>
      </c>
      <c r="H6" s="140"/>
      <c r="I6" s="140"/>
      <c r="J6" s="141"/>
      <c r="K6" s="142"/>
      <c r="L6" s="140"/>
      <c r="M6" s="140"/>
      <c r="N6" s="142"/>
      <c r="O6" s="142"/>
      <c r="P6" s="142"/>
      <c r="Q6" s="142"/>
      <c r="R6" s="142"/>
      <c r="S6" s="142"/>
      <c r="T6" s="142"/>
      <c r="U6" s="142"/>
      <c r="V6" s="142"/>
      <c r="W6" s="143"/>
      <c r="X6" s="142"/>
      <c r="Y6" s="142"/>
      <c r="Z6" s="142"/>
      <c r="AA6" s="144"/>
      <c r="AB6" s="123"/>
      <c r="AC6" s="142"/>
      <c r="AD6" s="142"/>
      <c r="AE6" s="142"/>
      <c r="AF6" s="144"/>
      <c r="AH6" s="18"/>
      <c r="AI6" s="19"/>
      <c r="AJ6" s="19"/>
      <c r="AK6" s="19"/>
      <c r="AL6" s="19"/>
      <c r="AM6" s="19"/>
      <c r="AN6" s="20"/>
      <c r="AO6" s="20"/>
      <c r="AP6" s="20"/>
      <c r="AQ6" s="20"/>
      <c r="AR6" s="19"/>
      <c r="AS6" s="19"/>
      <c r="AT6" s="19"/>
      <c r="AU6" s="19"/>
      <c r="AV6" s="19"/>
      <c r="AW6" s="19"/>
    </row>
    <row r="7" spans="2:49" s="17" customFormat="1">
      <c r="B7" s="145"/>
      <c r="C7" s="146"/>
      <c r="D7" s="146" t="s">
        <v>80</v>
      </c>
      <c r="E7" s="146"/>
      <c r="F7" s="146"/>
      <c r="G7" s="146"/>
      <c r="H7" s="146" t="s">
        <v>73</v>
      </c>
      <c r="I7" s="146"/>
      <c r="J7" s="147"/>
      <c r="K7" s="148"/>
      <c r="L7" s="146" t="s">
        <v>69</v>
      </c>
      <c r="M7" s="146" t="s">
        <v>170</v>
      </c>
      <c r="N7" s="148"/>
      <c r="O7" s="148"/>
      <c r="P7" s="148"/>
      <c r="Q7" s="148"/>
      <c r="R7" s="148"/>
      <c r="S7" s="148"/>
      <c r="T7" s="148"/>
      <c r="U7" s="148"/>
      <c r="V7" s="148"/>
      <c r="W7" s="149"/>
      <c r="X7" s="148"/>
      <c r="Y7" s="148"/>
      <c r="Z7" s="148"/>
      <c r="AA7" s="150"/>
      <c r="AB7" s="123"/>
      <c r="AC7" s="151"/>
      <c r="AD7" s="148"/>
      <c r="AE7" s="148"/>
      <c r="AF7" s="150"/>
      <c r="AH7" s="18"/>
      <c r="AI7" s="19"/>
      <c r="AJ7" s="19"/>
      <c r="AK7" s="19"/>
      <c r="AL7" s="19"/>
      <c r="AM7" s="19"/>
      <c r="AN7" s="20"/>
      <c r="AO7" s="20"/>
      <c r="AP7" s="20"/>
      <c r="AQ7" s="20"/>
      <c r="AR7" s="19"/>
      <c r="AS7" s="19"/>
      <c r="AT7" s="19"/>
      <c r="AU7" s="19"/>
      <c r="AV7" s="19"/>
      <c r="AW7" s="19"/>
    </row>
    <row r="8" spans="2:49" s="17" customFormat="1">
      <c r="B8" s="152" t="s">
        <v>92</v>
      </c>
      <c r="C8" s="153">
        <v>3.6480000000000001</v>
      </c>
      <c r="D8" s="153">
        <v>4.2770000000000001</v>
      </c>
      <c r="E8" s="153">
        <v>3.734</v>
      </c>
      <c r="F8" s="153">
        <v>0.41199999999999998</v>
      </c>
      <c r="G8" s="153">
        <v>0.13100000000000001</v>
      </c>
      <c r="H8" s="153">
        <v>0.54300000000000004</v>
      </c>
      <c r="I8" s="153">
        <v>3.5470000000000002</v>
      </c>
      <c r="J8" s="154"/>
      <c r="K8" s="155" t="s">
        <v>116</v>
      </c>
      <c r="L8" s="156">
        <v>0.629</v>
      </c>
      <c r="M8" s="156">
        <v>0.217</v>
      </c>
      <c r="N8" s="156">
        <v>-6.6000000000000003E-2</v>
      </c>
      <c r="O8" s="155" t="s">
        <v>116</v>
      </c>
      <c r="P8" s="156"/>
      <c r="Q8" s="155" t="s">
        <v>116</v>
      </c>
      <c r="R8" s="155" t="s">
        <v>116</v>
      </c>
      <c r="S8" s="157"/>
      <c r="T8" s="154">
        <v>0.439</v>
      </c>
      <c r="U8" s="154">
        <v>0.629</v>
      </c>
      <c r="V8" s="154">
        <v>0.504</v>
      </c>
      <c r="W8" s="158"/>
      <c r="X8" s="154">
        <v>0.63200000000000001</v>
      </c>
      <c r="Y8" s="159" t="s">
        <v>116</v>
      </c>
      <c r="Z8" s="159" t="s">
        <v>116</v>
      </c>
      <c r="AA8" s="159" t="s">
        <v>116</v>
      </c>
      <c r="AB8" s="160"/>
      <c r="AC8" s="161" t="s">
        <v>116</v>
      </c>
      <c r="AD8" s="159" t="s">
        <v>116</v>
      </c>
      <c r="AE8" s="159" t="s">
        <v>116</v>
      </c>
      <c r="AF8" s="162" t="s">
        <v>116</v>
      </c>
      <c r="AH8" s="18"/>
      <c r="AI8" s="19"/>
      <c r="AJ8" s="19"/>
      <c r="AK8" s="19"/>
      <c r="AL8" s="19"/>
      <c r="AM8" s="19"/>
      <c r="AN8" s="20"/>
      <c r="AO8" s="20"/>
      <c r="AP8" s="20"/>
      <c r="AQ8" s="20"/>
      <c r="AR8" s="19"/>
      <c r="AS8" s="19"/>
      <c r="AT8" s="19"/>
      <c r="AU8" s="19"/>
      <c r="AV8" s="19"/>
      <c r="AW8" s="19"/>
    </row>
    <row r="9" spans="2:49" s="17" customFormat="1">
      <c r="B9" s="163" t="s">
        <v>93</v>
      </c>
      <c r="C9" s="153">
        <v>3.9489999999999998</v>
      </c>
      <c r="D9" s="153">
        <v>4.0279999999999996</v>
      </c>
      <c r="E9" s="153">
        <v>3.4489999999999998</v>
      </c>
      <c r="F9" s="153">
        <v>0.371</v>
      </c>
      <c r="G9" s="153">
        <v>0.20799999999999999</v>
      </c>
      <c r="H9" s="153">
        <v>0.57899999999999996</v>
      </c>
      <c r="I9" s="153">
        <v>3.7170000000000001</v>
      </c>
      <c r="J9" s="154"/>
      <c r="K9" s="155" t="s">
        <v>116</v>
      </c>
      <c r="L9" s="156">
        <v>7.9000000000000001E-2</v>
      </c>
      <c r="M9" s="156">
        <v>-0.29199999999999998</v>
      </c>
      <c r="N9" s="156">
        <v>0.42799999999999999</v>
      </c>
      <c r="O9" s="155" t="s">
        <v>116</v>
      </c>
      <c r="P9" s="156"/>
      <c r="Q9" s="155" t="s">
        <v>116</v>
      </c>
      <c r="R9" s="155" t="s">
        <v>116</v>
      </c>
      <c r="S9" s="157"/>
      <c r="T9" s="154">
        <v>-0.19700000000000001</v>
      </c>
      <c r="U9" s="154">
        <v>7.9000000000000001E-2</v>
      </c>
      <c r="V9" s="154">
        <v>0.52700000000000002</v>
      </c>
      <c r="W9" s="158"/>
      <c r="X9" s="154">
        <v>0.11899999999999999</v>
      </c>
      <c r="Y9" s="159" t="s">
        <v>116</v>
      </c>
      <c r="Z9" s="159" t="s">
        <v>116</v>
      </c>
      <c r="AA9" s="159" t="s">
        <v>116</v>
      </c>
      <c r="AB9" s="160"/>
      <c r="AC9" s="161" t="s">
        <v>116</v>
      </c>
      <c r="AD9" s="159" t="s">
        <v>116</v>
      </c>
      <c r="AE9" s="159" t="s">
        <v>116</v>
      </c>
      <c r="AF9" s="162" t="s">
        <v>116</v>
      </c>
      <c r="AH9" s="18"/>
      <c r="AI9" s="19"/>
      <c r="AJ9" s="19"/>
      <c r="AK9" s="19"/>
      <c r="AL9" s="19"/>
      <c r="AM9" s="19"/>
      <c r="AN9" s="20"/>
      <c r="AO9" s="20"/>
      <c r="AP9" s="20"/>
      <c r="AQ9" s="20"/>
      <c r="AR9" s="19"/>
      <c r="AS9" s="19"/>
      <c r="AT9" s="19"/>
      <c r="AU9" s="19"/>
      <c r="AV9" s="19"/>
      <c r="AW9" s="19"/>
    </row>
    <row r="10" spans="2:49" s="17" customFormat="1">
      <c r="B10" s="163" t="s">
        <v>94</v>
      </c>
      <c r="C10" s="153">
        <v>4.9059999999999997</v>
      </c>
      <c r="D10" s="153">
        <v>4.41</v>
      </c>
      <c r="E10" s="153">
        <v>3.7970000000000002</v>
      </c>
      <c r="F10" s="153">
        <v>0.30099999999999999</v>
      </c>
      <c r="G10" s="153">
        <v>0.312</v>
      </c>
      <c r="H10" s="153">
        <v>0.61299999999999999</v>
      </c>
      <c r="I10" s="153">
        <v>4.2510000000000003</v>
      </c>
      <c r="J10" s="154"/>
      <c r="K10" s="155" t="s">
        <v>116</v>
      </c>
      <c r="L10" s="156">
        <v>-0.496</v>
      </c>
      <c r="M10" s="156">
        <v>-0.79700000000000004</v>
      </c>
      <c r="N10" s="156">
        <v>0.879</v>
      </c>
      <c r="O10" s="155" t="s">
        <v>116</v>
      </c>
      <c r="P10" s="156"/>
      <c r="Q10" s="155" t="s">
        <v>116</v>
      </c>
      <c r="R10" s="155" t="s">
        <v>116</v>
      </c>
      <c r="S10" s="157"/>
      <c r="T10" s="154">
        <v>-0.67700000000000005</v>
      </c>
      <c r="U10" s="154">
        <v>-0.496</v>
      </c>
      <c r="V10" s="154">
        <v>0.52</v>
      </c>
      <c r="W10" s="158"/>
      <c r="X10" s="154">
        <v>-0.434</v>
      </c>
      <c r="Y10" s="159" t="s">
        <v>116</v>
      </c>
      <c r="Z10" s="159" t="s">
        <v>116</v>
      </c>
      <c r="AA10" s="159" t="s">
        <v>116</v>
      </c>
      <c r="AB10" s="160"/>
      <c r="AC10" s="154">
        <v>11.425000000000001</v>
      </c>
      <c r="AD10" s="159" t="s">
        <v>116</v>
      </c>
      <c r="AE10" s="159" t="s">
        <v>116</v>
      </c>
      <c r="AF10" s="162" t="s">
        <v>116</v>
      </c>
      <c r="AH10" s="18"/>
      <c r="AI10" s="19"/>
      <c r="AJ10" s="19"/>
      <c r="AK10" s="19"/>
      <c r="AL10" s="19"/>
      <c r="AM10" s="19"/>
      <c r="AN10" s="20"/>
      <c r="AO10" s="20"/>
      <c r="AP10" s="20"/>
      <c r="AQ10" s="20"/>
      <c r="AR10" s="19"/>
      <c r="AS10" s="19"/>
      <c r="AT10" s="19"/>
      <c r="AU10" s="19"/>
      <c r="AV10" s="19"/>
      <c r="AW10" s="19"/>
    </row>
    <row r="11" spans="2:49" s="17" customFormat="1">
      <c r="B11" s="163" t="s">
        <v>95</v>
      </c>
      <c r="C11" s="153">
        <v>5.2690000000000001</v>
      </c>
      <c r="D11" s="153">
        <v>4.6820000000000004</v>
      </c>
      <c r="E11" s="153">
        <v>3.9889999999999999</v>
      </c>
      <c r="F11" s="153">
        <v>0.36399999999999999</v>
      </c>
      <c r="G11" s="153">
        <v>0.32900000000000001</v>
      </c>
      <c r="H11" s="153">
        <v>0.69299999999999995</v>
      </c>
      <c r="I11" s="153">
        <v>4.4939999999999998</v>
      </c>
      <c r="J11" s="154"/>
      <c r="K11" s="155" t="s">
        <v>116</v>
      </c>
      <c r="L11" s="156">
        <v>-0.58699999999999997</v>
      </c>
      <c r="M11" s="156">
        <v>-0.95099999999999996</v>
      </c>
      <c r="N11" s="156">
        <v>0.95799999999999996</v>
      </c>
      <c r="O11" s="155" t="s">
        <v>116</v>
      </c>
      <c r="P11" s="156"/>
      <c r="Q11" s="155" t="s">
        <v>116</v>
      </c>
      <c r="R11" s="155" t="s">
        <v>116</v>
      </c>
      <c r="S11" s="157"/>
      <c r="T11" s="154">
        <v>-0.79400000000000004</v>
      </c>
      <c r="U11" s="154">
        <v>-0.58699999999999997</v>
      </c>
      <c r="V11" s="154">
        <v>0.51900000000000002</v>
      </c>
      <c r="W11" s="158"/>
      <c r="X11" s="154">
        <v>-0.51500000000000001</v>
      </c>
      <c r="Y11" s="159" t="s">
        <v>116</v>
      </c>
      <c r="Z11" s="159" t="s">
        <v>116</v>
      </c>
      <c r="AA11" s="159" t="s">
        <v>116</v>
      </c>
      <c r="AB11" s="160"/>
      <c r="AC11" s="154">
        <v>12.169</v>
      </c>
      <c r="AD11" s="159" t="s">
        <v>116</v>
      </c>
      <c r="AE11" s="159" t="s">
        <v>116</v>
      </c>
      <c r="AF11" s="162" t="s">
        <v>116</v>
      </c>
      <c r="AH11" s="18"/>
      <c r="AI11" s="19"/>
      <c r="AJ11" s="19"/>
      <c r="AK11" s="19"/>
      <c r="AL11" s="19"/>
      <c r="AM11" s="19"/>
      <c r="AN11" s="20"/>
      <c r="AO11" s="20"/>
      <c r="AP11" s="20"/>
      <c r="AQ11" s="20"/>
      <c r="AR11" s="19"/>
      <c r="AS11" s="19"/>
      <c r="AT11" s="19"/>
      <c r="AU11" s="19"/>
      <c r="AV11" s="19"/>
      <c r="AW11" s="19"/>
    </row>
    <row r="12" spans="2:49" s="17" customFormat="1">
      <c r="B12" s="163" t="s">
        <v>96</v>
      </c>
      <c r="C12" s="153">
        <v>5.4580000000000002</v>
      </c>
      <c r="D12" s="153">
        <v>4.992</v>
      </c>
      <c r="E12" s="153">
        <v>4.157</v>
      </c>
      <c r="F12" s="153">
        <v>0.47899999999999998</v>
      </c>
      <c r="G12" s="153">
        <v>0.35599999999999998</v>
      </c>
      <c r="H12" s="153">
        <v>0.83499999999999996</v>
      </c>
      <c r="I12" s="153">
        <v>4.5960000000000001</v>
      </c>
      <c r="J12" s="154"/>
      <c r="K12" s="155" t="s">
        <v>116</v>
      </c>
      <c r="L12" s="156">
        <v>-0.46600000000000003</v>
      </c>
      <c r="M12" s="156">
        <v>-0.94499999999999995</v>
      </c>
      <c r="N12" s="156">
        <v>0.82399999999999995</v>
      </c>
      <c r="O12" s="155" t="s">
        <v>116</v>
      </c>
      <c r="P12" s="156"/>
      <c r="Q12" s="155" t="s">
        <v>116</v>
      </c>
      <c r="R12" s="155" t="s">
        <v>116</v>
      </c>
      <c r="S12" s="157"/>
      <c r="T12" s="154">
        <v>-0.745</v>
      </c>
      <c r="U12" s="154">
        <v>-0.46600000000000003</v>
      </c>
      <c r="V12" s="154">
        <v>0.53100000000000003</v>
      </c>
      <c r="W12" s="158"/>
      <c r="X12" s="154">
        <v>-0.41699999999999998</v>
      </c>
      <c r="Y12" s="159" t="s">
        <v>116</v>
      </c>
      <c r="Z12" s="159" t="s">
        <v>116</v>
      </c>
      <c r="AA12" s="159" t="s">
        <v>116</v>
      </c>
      <c r="AB12" s="160"/>
      <c r="AC12" s="154">
        <v>12.74</v>
      </c>
      <c r="AD12" s="159" t="s">
        <v>116</v>
      </c>
      <c r="AE12" s="159" t="s">
        <v>116</v>
      </c>
      <c r="AF12" s="162" t="s">
        <v>116</v>
      </c>
      <c r="AH12" s="18"/>
      <c r="AI12" s="19"/>
      <c r="AJ12" s="19"/>
      <c r="AK12" s="19"/>
      <c r="AL12" s="19"/>
      <c r="AM12" s="19"/>
      <c r="AN12" s="20"/>
      <c r="AO12" s="20"/>
      <c r="AP12" s="20"/>
      <c r="AQ12" s="20"/>
      <c r="AR12" s="19"/>
      <c r="AS12" s="19"/>
      <c r="AT12" s="19"/>
      <c r="AU12" s="19"/>
      <c r="AV12" s="19"/>
      <c r="AW12" s="19"/>
    </row>
    <row r="13" spans="2:49" s="17" customFormat="1">
      <c r="B13" s="163" t="s">
        <v>97</v>
      </c>
      <c r="C13" s="153">
        <v>5.883</v>
      </c>
      <c r="D13" s="153">
        <v>5.8140000000000001</v>
      </c>
      <c r="E13" s="153">
        <v>4.62</v>
      </c>
      <c r="F13" s="153">
        <v>0.77800000000000002</v>
      </c>
      <c r="G13" s="153">
        <v>0.41599999999999998</v>
      </c>
      <c r="H13" s="153">
        <v>1.194</v>
      </c>
      <c r="I13" s="153">
        <v>4.9749999999999996</v>
      </c>
      <c r="J13" s="154"/>
      <c r="K13" s="155" t="s">
        <v>116</v>
      </c>
      <c r="L13" s="156">
        <v>-6.9000000000000006E-2</v>
      </c>
      <c r="M13" s="156">
        <v>-0.84699999999999998</v>
      </c>
      <c r="N13" s="156">
        <v>0.48799999999999999</v>
      </c>
      <c r="O13" s="155" t="s">
        <v>116</v>
      </c>
      <c r="P13" s="156"/>
      <c r="Q13" s="155" t="s">
        <v>116</v>
      </c>
      <c r="R13" s="155" t="s">
        <v>116</v>
      </c>
      <c r="S13" s="157"/>
      <c r="T13" s="154">
        <v>-0.38400000000000001</v>
      </c>
      <c r="U13" s="154">
        <v>-6.9000000000000006E-2</v>
      </c>
      <c r="V13" s="154">
        <v>0.57899999999999996</v>
      </c>
      <c r="W13" s="158"/>
      <c r="X13" s="154">
        <v>-1E-3</v>
      </c>
      <c r="Y13" s="159" t="s">
        <v>116</v>
      </c>
      <c r="Z13" s="159" t="s">
        <v>116</v>
      </c>
      <c r="AA13" s="159" t="s">
        <v>116</v>
      </c>
      <c r="AB13" s="160"/>
      <c r="AC13" s="154">
        <v>14.303000000000001</v>
      </c>
      <c r="AD13" s="159" t="s">
        <v>116</v>
      </c>
      <c r="AE13" s="159" t="s">
        <v>116</v>
      </c>
      <c r="AF13" s="162" t="s">
        <v>116</v>
      </c>
      <c r="AH13" s="18"/>
      <c r="AI13" s="19"/>
      <c r="AJ13" s="19"/>
      <c r="AK13" s="19"/>
      <c r="AL13" s="19"/>
      <c r="AM13" s="19"/>
      <c r="AN13" s="20"/>
      <c r="AO13" s="20"/>
      <c r="AP13" s="20"/>
      <c r="AQ13" s="20"/>
      <c r="AR13" s="19"/>
      <c r="AS13" s="19"/>
      <c r="AT13" s="19"/>
      <c r="AU13" s="19"/>
      <c r="AV13" s="19"/>
      <c r="AW13" s="19"/>
    </row>
    <row r="14" spans="2:49" s="17" customFormat="1">
      <c r="B14" s="163" t="s">
        <v>98</v>
      </c>
      <c r="C14" s="153">
        <v>6.2030000000000003</v>
      </c>
      <c r="D14" s="153">
        <v>6.4119999999999999</v>
      </c>
      <c r="E14" s="153">
        <v>5.0549999999999997</v>
      </c>
      <c r="F14" s="153">
        <v>0.89700000000000002</v>
      </c>
      <c r="G14" s="153">
        <v>0.46</v>
      </c>
      <c r="H14" s="153">
        <v>1.357</v>
      </c>
      <c r="I14" s="153">
        <v>5.2750000000000004</v>
      </c>
      <c r="J14" s="154"/>
      <c r="K14" s="155" t="s">
        <v>116</v>
      </c>
      <c r="L14" s="156">
        <v>0.20899999999999999</v>
      </c>
      <c r="M14" s="156">
        <v>-0.68799999999999994</v>
      </c>
      <c r="N14" s="156">
        <v>0.29699999999999999</v>
      </c>
      <c r="O14" s="155" t="s">
        <v>116</v>
      </c>
      <c r="P14" s="156"/>
      <c r="Q14" s="155" t="s">
        <v>116</v>
      </c>
      <c r="R14" s="155" t="s">
        <v>116</v>
      </c>
      <c r="S14" s="157"/>
      <c r="T14" s="154">
        <v>-0.3</v>
      </c>
      <c r="U14" s="154">
        <v>0.20899999999999999</v>
      </c>
      <c r="V14" s="154">
        <v>0.63400000000000001</v>
      </c>
      <c r="W14" s="158"/>
      <c r="X14" s="154">
        <v>0.154</v>
      </c>
      <c r="Y14" s="159" t="s">
        <v>116</v>
      </c>
      <c r="Z14" s="159" t="s">
        <v>116</v>
      </c>
      <c r="AA14" s="159" t="s">
        <v>116</v>
      </c>
      <c r="AB14" s="160"/>
      <c r="AC14" s="154">
        <v>15.536</v>
      </c>
      <c r="AD14" s="159" t="s">
        <v>116</v>
      </c>
      <c r="AE14" s="159" t="s">
        <v>116</v>
      </c>
      <c r="AF14" s="162" t="s">
        <v>116</v>
      </c>
      <c r="AH14" s="18"/>
      <c r="AI14" s="19"/>
      <c r="AJ14" s="19"/>
      <c r="AK14" s="19"/>
      <c r="AL14" s="19"/>
      <c r="AM14" s="19"/>
      <c r="AN14" s="20"/>
      <c r="AO14" s="20"/>
      <c r="AP14" s="20"/>
      <c r="AQ14" s="20"/>
      <c r="AR14" s="19"/>
      <c r="AS14" s="19"/>
      <c r="AT14" s="19"/>
      <c r="AU14" s="19"/>
      <c r="AV14" s="19"/>
      <c r="AW14" s="19"/>
    </row>
    <row r="15" spans="2:49" s="17" customFormat="1">
      <c r="B15" s="163" t="s">
        <v>99</v>
      </c>
      <c r="C15" s="153">
        <v>6.34</v>
      </c>
      <c r="D15" s="153">
        <v>6.758</v>
      </c>
      <c r="E15" s="153">
        <v>5.2729999999999997</v>
      </c>
      <c r="F15" s="153">
        <v>1.0109999999999999</v>
      </c>
      <c r="G15" s="153">
        <v>0.47399999999999998</v>
      </c>
      <c r="H15" s="153">
        <v>1.4850000000000001</v>
      </c>
      <c r="I15" s="153">
        <v>5.29</v>
      </c>
      <c r="J15" s="154"/>
      <c r="K15" s="155" t="s">
        <v>116</v>
      </c>
      <c r="L15" s="156">
        <v>0.41799999999999998</v>
      </c>
      <c r="M15" s="156">
        <v>-0.59299999999999997</v>
      </c>
      <c r="N15" s="156">
        <v>7.5999999999999998E-2</v>
      </c>
      <c r="O15" s="155" t="s">
        <v>116</v>
      </c>
      <c r="P15" s="156"/>
      <c r="Q15" s="155" t="s">
        <v>116</v>
      </c>
      <c r="R15" s="155" t="s">
        <v>116</v>
      </c>
      <c r="S15" s="157"/>
      <c r="T15" s="154">
        <v>-0.158</v>
      </c>
      <c r="U15" s="154">
        <v>0.41799999999999998</v>
      </c>
      <c r="V15" s="154">
        <v>0.65700000000000003</v>
      </c>
      <c r="W15" s="158"/>
      <c r="X15" s="154">
        <v>0.29399999999999998</v>
      </c>
      <c r="Y15" s="159" t="s">
        <v>116</v>
      </c>
      <c r="Z15" s="159" t="s">
        <v>116</v>
      </c>
      <c r="AA15" s="159" t="s">
        <v>116</v>
      </c>
      <c r="AB15" s="160"/>
      <c r="AC15" s="154">
        <v>16.684999999999999</v>
      </c>
      <c r="AD15" s="159" t="s">
        <v>116</v>
      </c>
      <c r="AE15" s="159" t="s">
        <v>116</v>
      </c>
      <c r="AF15" s="162" t="s">
        <v>116</v>
      </c>
      <c r="AH15" s="18"/>
      <c r="AI15" s="19"/>
      <c r="AJ15" s="19"/>
      <c r="AK15" s="19"/>
      <c r="AL15" s="19"/>
      <c r="AM15" s="19"/>
      <c r="AN15" s="20"/>
      <c r="AO15" s="20"/>
      <c r="AP15" s="20"/>
      <c r="AQ15" s="20"/>
      <c r="AR15" s="19"/>
      <c r="AS15" s="19"/>
      <c r="AT15" s="19"/>
      <c r="AU15" s="19"/>
      <c r="AV15" s="19"/>
      <c r="AW15" s="19"/>
    </row>
    <row r="16" spans="2:49" s="17" customFormat="1">
      <c r="B16" s="163" t="s">
        <v>100</v>
      </c>
      <c r="C16" s="153">
        <v>6.5940000000000003</v>
      </c>
      <c r="D16" s="153">
        <v>6.851</v>
      </c>
      <c r="E16" s="153">
        <v>5.4779999999999998</v>
      </c>
      <c r="F16" s="153">
        <v>0.874</v>
      </c>
      <c r="G16" s="153">
        <v>0.499</v>
      </c>
      <c r="H16" s="153">
        <v>1.373</v>
      </c>
      <c r="I16" s="153">
        <v>5.4409999999999998</v>
      </c>
      <c r="J16" s="154"/>
      <c r="K16" s="155" t="s">
        <v>116</v>
      </c>
      <c r="L16" s="156">
        <v>0.25700000000000001</v>
      </c>
      <c r="M16" s="156">
        <v>-0.61699999999999999</v>
      </c>
      <c r="N16" s="156">
        <v>0.19</v>
      </c>
      <c r="O16" s="155" t="s">
        <v>116</v>
      </c>
      <c r="P16" s="156"/>
      <c r="Q16" s="155" t="s">
        <v>116</v>
      </c>
      <c r="R16" s="155" t="s">
        <v>116</v>
      </c>
      <c r="S16" s="157"/>
      <c r="T16" s="154">
        <v>-0.307</v>
      </c>
      <c r="U16" s="154">
        <v>0.25700000000000001</v>
      </c>
      <c r="V16" s="154">
        <v>0.65600000000000003</v>
      </c>
      <c r="W16" s="158"/>
      <c r="X16" s="154">
        <v>0.113</v>
      </c>
      <c r="Y16" s="159" t="s">
        <v>116</v>
      </c>
      <c r="Z16" s="159" t="s">
        <v>116</v>
      </c>
      <c r="AA16" s="159" t="s">
        <v>116</v>
      </c>
      <c r="AB16" s="160"/>
      <c r="AC16" s="154">
        <v>17.600999999999999</v>
      </c>
      <c r="AD16" s="159" t="s">
        <v>116</v>
      </c>
      <c r="AE16" s="159" t="s">
        <v>116</v>
      </c>
      <c r="AF16" s="162" t="s">
        <v>116</v>
      </c>
      <c r="AH16" s="18"/>
      <c r="AI16" s="19"/>
      <c r="AJ16" s="19"/>
      <c r="AK16" s="19"/>
      <c r="AL16" s="19"/>
      <c r="AM16" s="19"/>
      <c r="AN16" s="20"/>
      <c r="AO16" s="20"/>
      <c r="AP16" s="20"/>
      <c r="AQ16" s="20"/>
      <c r="AR16" s="19"/>
      <c r="AS16" s="19"/>
      <c r="AT16" s="19"/>
      <c r="AU16" s="19"/>
      <c r="AV16" s="19"/>
      <c r="AW16" s="19"/>
    </row>
    <row r="17" spans="1:49" s="17" customFormat="1">
      <c r="B17" s="163" t="s">
        <v>101</v>
      </c>
      <c r="C17" s="153">
        <v>7.04</v>
      </c>
      <c r="D17" s="153">
        <v>7.0019999999999998</v>
      </c>
      <c r="E17" s="153">
        <v>5.6109999999999998</v>
      </c>
      <c r="F17" s="153">
        <v>0.84399999999999997</v>
      </c>
      <c r="G17" s="153">
        <v>0.54700000000000004</v>
      </c>
      <c r="H17" s="153">
        <v>1.391</v>
      </c>
      <c r="I17" s="153">
        <v>5.8029999999999999</v>
      </c>
      <c r="J17" s="154"/>
      <c r="K17" s="155" t="s">
        <v>116</v>
      </c>
      <c r="L17" s="156">
        <v>-3.7999999999999999E-2</v>
      </c>
      <c r="M17" s="156">
        <v>-0.88200000000000001</v>
      </c>
      <c r="N17" s="156">
        <v>0.53900000000000003</v>
      </c>
      <c r="O17" s="155" t="s">
        <v>116</v>
      </c>
      <c r="P17" s="156"/>
      <c r="Q17" s="155" t="s">
        <v>116</v>
      </c>
      <c r="R17" s="155" t="s">
        <v>116</v>
      </c>
      <c r="S17" s="157"/>
      <c r="T17" s="154">
        <v>-0.55600000000000005</v>
      </c>
      <c r="U17" s="154">
        <v>-3.7999999999999999E-2</v>
      </c>
      <c r="V17" s="154">
        <v>0.74199999999999999</v>
      </c>
      <c r="W17" s="158"/>
      <c r="X17" s="154">
        <v>-0.108</v>
      </c>
      <c r="Y17" s="159" t="s">
        <v>116</v>
      </c>
      <c r="Z17" s="159" t="s">
        <v>116</v>
      </c>
      <c r="AA17" s="159" t="s">
        <v>116</v>
      </c>
      <c r="AB17" s="160"/>
      <c r="AC17" s="154">
        <v>19.565000000000001</v>
      </c>
      <c r="AD17" s="159" t="s">
        <v>116</v>
      </c>
      <c r="AE17" s="159" t="s">
        <v>116</v>
      </c>
      <c r="AF17" s="164">
        <v>3.6984687868080091</v>
      </c>
      <c r="AH17" s="18"/>
      <c r="AI17" s="19"/>
      <c r="AJ17" s="19"/>
      <c r="AK17" s="19"/>
      <c r="AL17" s="19"/>
      <c r="AM17" s="19"/>
      <c r="AN17" s="20"/>
      <c r="AO17" s="20"/>
      <c r="AP17" s="20"/>
      <c r="AQ17" s="20"/>
      <c r="AR17" s="19"/>
      <c r="AS17" s="19"/>
      <c r="AT17" s="19"/>
      <c r="AU17" s="19"/>
      <c r="AV17" s="19"/>
      <c r="AW17" s="19"/>
    </row>
    <row r="18" spans="1:49" s="17" customFormat="1">
      <c r="B18" s="163" t="s">
        <v>102</v>
      </c>
      <c r="C18" s="153">
        <v>7.5279999999999996</v>
      </c>
      <c r="D18" s="153">
        <v>7.61</v>
      </c>
      <c r="E18" s="153">
        <v>6.1130000000000004</v>
      </c>
      <c r="F18" s="153">
        <v>0.89900000000000002</v>
      </c>
      <c r="G18" s="153">
        <v>0.59799999999999998</v>
      </c>
      <c r="H18" s="153">
        <v>1.4970000000000001</v>
      </c>
      <c r="I18" s="153">
        <v>6.19</v>
      </c>
      <c r="J18" s="154"/>
      <c r="K18" s="155" t="s">
        <v>116</v>
      </c>
      <c r="L18" s="156">
        <v>8.2000000000000003E-2</v>
      </c>
      <c r="M18" s="156">
        <v>-0.81699999999999995</v>
      </c>
      <c r="N18" s="156">
        <v>0.39100000000000001</v>
      </c>
      <c r="O18" s="155" t="s">
        <v>116</v>
      </c>
      <c r="P18" s="156"/>
      <c r="Q18" s="155" t="s">
        <v>116</v>
      </c>
      <c r="R18" s="155" t="s">
        <v>116</v>
      </c>
      <c r="S18" s="157"/>
      <c r="T18" s="154">
        <v>-0.38</v>
      </c>
      <c r="U18" s="154">
        <v>8.2000000000000003E-2</v>
      </c>
      <c r="V18" s="154">
        <v>0.73099999999999998</v>
      </c>
      <c r="W18" s="158"/>
      <c r="X18" s="154">
        <v>3.2000000000000001E-2</v>
      </c>
      <c r="Y18" s="159" t="s">
        <v>116</v>
      </c>
      <c r="Z18" s="159" t="s">
        <v>116</v>
      </c>
      <c r="AA18" s="159" t="s">
        <v>116</v>
      </c>
      <c r="AB18" s="160"/>
      <c r="AC18" s="154">
        <v>21.149000000000001</v>
      </c>
      <c r="AD18" s="154">
        <v>21.795999999999999</v>
      </c>
      <c r="AE18" s="159" t="s">
        <v>116</v>
      </c>
      <c r="AF18" s="164">
        <v>3.9575971731448765</v>
      </c>
      <c r="AH18" s="18"/>
      <c r="AI18" s="19"/>
      <c r="AJ18" s="19"/>
      <c r="AK18" s="19"/>
      <c r="AL18" s="19"/>
      <c r="AM18" s="19"/>
      <c r="AN18" s="20"/>
      <c r="AO18" s="20"/>
      <c r="AP18" s="20"/>
      <c r="AQ18" s="20"/>
      <c r="AR18" s="19"/>
      <c r="AS18" s="19"/>
      <c r="AT18" s="19"/>
      <c r="AU18" s="19"/>
      <c r="AV18" s="19"/>
      <c r="AW18" s="19"/>
    </row>
    <row r="19" spans="1:49" s="17" customFormat="1">
      <c r="B19" s="163" t="s">
        <v>103</v>
      </c>
      <c r="C19" s="153">
        <v>7.9160000000000004</v>
      </c>
      <c r="D19" s="153">
        <v>7.9219999999999997</v>
      </c>
      <c r="E19" s="153">
        <v>6.3879999999999999</v>
      </c>
      <c r="F19" s="153">
        <v>0.89200000000000002</v>
      </c>
      <c r="G19" s="153">
        <v>0.64200000000000002</v>
      </c>
      <c r="H19" s="153">
        <v>1.534</v>
      </c>
      <c r="I19" s="153">
        <v>6.5090000000000003</v>
      </c>
      <c r="J19" s="154"/>
      <c r="K19" s="155" t="s">
        <v>116</v>
      </c>
      <c r="L19" s="156">
        <v>6.0000000000000001E-3</v>
      </c>
      <c r="M19" s="156">
        <v>-0.88600000000000001</v>
      </c>
      <c r="N19" s="156">
        <v>0.501</v>
      </c>
      <c r="O19" s="155" t="s">
        <v>116</v>
      </c>
      <c r="P19" s="156"/>
      <c r="Q19" s="155" t="s">
        <v>116</v>
      </c>
      <c r="R19" s="155" t="s">
        <v>116</v>
      </c>
      <c r="S19" s="157"/>
      <c r="T19" s="154">
        <v>-0.46800000000000003</v>
      </c>
      <c r="U19" s="154">
        <v>6.0000000000000001E-3</v>
      </c>
      <c r="V19" s="154">
        <v>0.76900000000000002</v>
      </c>
      <c r="W19" s="158"/>
      <c r="X19" s="154">
        <v>-9.8000000000000004E-2</v>
      </c>
      <c r="Y19" s="159" t="s">
        <v>116</v>
      </c>
      <c r="Z19" s="159" t="s">
        <v>116</v>
      </c>
      <c r="AA19" s="159" t="s">
        <v>116</v>
      </c>
      <c r="AB19" s="160"/>
      <c r="AC19" s="154">
        <v>22.498999999999999</v>
      </c>
      <c r="AD19" s="154">
        <v>22.995999999999999</v>
      </c>
      <c r="AE19" s="159" t="s">
        <v>116</v>
      </c>
      <c r="AF19" s="164">
        <v>4.0989399293286226</v>
      </c>
      <c r="AH19" s="18"/>
      <c r="AI19" s="19"/>
      <c r="AJ19" s="19"/>
      <c r="AK19" s="19"/>
      <c r="AL19" s="19"/>
      <c r="AM19" s="19"/>
      <c r="AN19" s="20"/>
      <c r="AO19" s="20"/>
      <c r="AP19" s="20"/>
      <c r="AQ19" s="20"/>
      <c r="AR19" s="19"/>
      <c r="AS19" s="19"/>
      <c r="AT19" s="19"/>
      <c r="AU19" s="19"/>
      <c r="AV19" s="19"/>
      <c r="AW19" s="19"/>
    </row>
    <row r="20" spans="1:49" s="17" customFormat="1">
      <c r="B20" s="163" t="s">
        <v>104</v>
      </c>
      <c r="C20" s="153">
        <v>8.3190000000000008</v>
      </c>
      <c r="D20" s="153">
        <v>8.39</v>
      </c>
      <c r="E20" s="153">
        <v>6.766</v>
      </c>
      <c r="F20" s="153">
        <v>0.95099999999999996</v>
      </c>
      <c r="G20" s="153">
        <v>0.67300000000000004</v>
      </c>
      <c r="H20" s="153">
        <v>1.6240000000000001</v>
      </c>
      <c r="I20" s="153">
        <v>6.8920000000000003</v>
      </c>
      <c r="J20" s="154"/>
      <c r="K20" s="155" t="s">
        <v>116</v>
      </c>
      <c r="L20" s="156">
        <v>7.0999999999999994E-2</v>
      </c>
      <c r="M20" s="156">
        <v>-0.88</v>
      </c>
      <c r="N20" s="156">
        <v>0.54600000000000004</v>
      </c>
      <c r="O20" s="155" t="s">
        <v>116</v>
      </c>
      <c r="P20" s="156"/>
      <c r="Q20" s="155" t="s">
        <v>116</v>
      </c>
      <c r="R20" s="155" t="s">
        <v>116</v>
      </c>
      <c r="S20" s="157"/>
      <c r="T20" s="154">
        <v>-0.52</v>
      </c>
      <c r="U20" s="154">
        <v>7.0999999999999994E-2</v>
      </c>
      <c r="V20" s="154">
        <v>0.79300000000000004</v>
      </c>
      <c r="W20" s="158"/>
      <c r="X20" s="154">
        <v>-0.17</v>
      </c>
      <c r="Y20" s="159" t="s">
        <v>116</v>
      </c>
      <c r="Z20" s="159" t="s">
        <v>116</v>
      </c>
      <c r="AA20" s="159" t="s">
        <v>116</v>
      </c>
      <c r="AB20" s="160"/>
      <c r="AC20" s="154">
        <v>23.324999999999999</v>
      </c>
      <c r="AD20" s="154">
        <v>23.946999999999999</v>
      </c>
      <c r="AE20" s="159" t="s">
        <v>116</v>
      </c>
      <c r="AF20" s="164">
        <v>4.2402826855123674</v>
      </c>
      <c r="AH20" s="18"/>
      <c r="AI20" s="19"/>
      <c r="AJ20" s="19"/>
      <c r="AK20" s="19"/>
      <c r="AL20" s="19"/>
      <c r="AM20" s="19"/>
      <c r="AN20" s="20"/>
      <c r="AO20" s="20"/>
      <c r="AP20" s="20"/>
      <c r="AQ20" s="20"/>
      <c r="AR20" s="19"/>
      <c r="AS20" s="19"/>
      <c r="AT20" s="19"/>
      <c r="AU20" s="19"/>
      <c r="AV20" s="19"/>
      <c r="AW20" s="19"/>
    </row>
    <row r="21" spans="1:49" s="17" customFormat="1">
      <c r="B21" s="163" t="s">
        <v>105</v>
      </c>
      <c r="C21" s="153">
        <v>8.3719999999999999</v>
      </c>
      <c r="D21" s="153">
        <v>8.9410000000000007</v>
      </c>
      <c r="E21" s="153">
        <v>7.2320000000000002</v>
      </c>
      <c r="F21" s="153">
        <v>1.024</v>
      </c>
      <c r="G21" s="153">
        <v>0.68500000000000005</v>
      </c>
      <c r="H21" s="153">
        <v>1.7090000000000001</v>
      </c>
      <c r="I21" s="153">
        <v>7.0720000000000001</v>
      </c>
      <c r="J21" s="154"/>
      <c r="K21" s="155" t="s">
        <v>116</v>
      </c>
      <c r="L21" s="156">
        <v>0.56899999999999995</v>
      </c>
      <c r="M21" s="156">
        <v>-0.45500000000000002</v>
      </c>
      <c r="N21" s="156">
        <v>0.36299999999999999</v>
      </c>
      <c r="O21" s="155" t="s">
        <v>116</v>
      </c>
      <c r="P21" s="156"/>
      <c r="Q21" s="155" t="s">
        <v>116</v>
      </c>
      <c r="R21" s="155" t="s">
        <v>116</v>
      </c>
      <c r="S21" s="157"/>
      <c r="T21" s="154">
        <v>-0.28199999999999997</v>
      </c>
      <c r="U21" s="154">
        <v>0.56899999999999995</v>
      </c>
      <c r="V21" s="154">
        <v>0.81899999999999995</v>
      </c>
      <c r="W21" s="158"/>
      <c r="X21" s="154">
        <v>5.7000000000000002E-2</v>
      </c>
      <c r="Y21" s="159" t="s">
        <v>116</v>
      </c>
      <c r="Z21" s="159" t="s">
        <v>116</v>
      </c>
      <c r="AA21" s="159" t="s">
        <v>116</v>
      </c>
      <c r="AB21" s="160"/>
      <c r="AC21" s="154">
        <v>24.861999999999998</v>
      </c>
      <c r="AD21" s="154">
        <v>25.777999999999999</v>
      </c>
      <c r="AE21" s="159" t="s">
        <v>116</v>
      </c>
      <c r="AF21" s="164">
        <v>4.2402826855123674</v>
      </c>
      <c r="AH21" s="18"/>
      <c r="AI21" s="19"/>
      <c r="AJ21" s="19"/>
      <c r="AK21" s="19"/>
      <c r="AL21" s="19"/>
      <c r="AM21" s="19"/>
      <c r="AN21" s="20"/>
      <c r="AO21" s="20"/>
      <c r="AP21" s="20"/>
      <c r="AQ21" s="20"/>
      <c r="AR21" s="19"/>
      <c r="AS21" s="19"/>
      <c r="AT21" s="19"/>
      <c r="AU21" s="19"/>
      <c r="AV21" s="19"/>
      <c r="AW21" s="19"/>
    </row>
    <row r="22" spans="1:49" s="17" customFormat="1">
      <c r="B22" s="163" t="s">
        <v>106</v>
      </c>
      <c r="C22" s="153">
        <v>8.9130000000000003</v>
      </c>
      <c r="D22" s="153">
        <v>9.5749999999999993</v>
      </c>
      <c r="E22" s="153">
        <v>7.7670000000000003</v>
      </c>
      <c r="F22" s="153">
        <v>1.0660000000000001</v>
      </c>
      <c r="G22" s="153">
        <v>0.74199999999999999</v>
      </c>
      <c r="H22" s="153">
        <v>1.8080000000000001</v>
      </c>
      <c r="I22" s="153">
        <v>7.4290000000000003</v>
      </c>
      <c r="J22" s="154"/>
      <c r="K22" s="155" t="s">
        <v>116</v>
      </c>
      <c r="L22" s="156">
        <v>0.66200000000000003</v>
      </c>
      <c r="M22" s="156">
        <v>-0.40400000000000003</v>
      </c>
      <c r="N22" s="156">
        <v>0.36699999999999999</v>
      </c>
      <c r="O22" s="155" t="s">
        <v>116</v>
      </c>
      <c r="P22" s="156"/>
      <c r="Q22" s="155" t="s">
        <v>116</v>
      </c>
      <c r="R22" s="155" t="s">
        <v>116</v>
      </c>
      <c r="S22" s="157"/>
      <c r="T22" s="154">
        <v>-0.21099999999999999</v>
      </c>
      <c r="U22" s="154">
        <v>0.66200000000000003</v>
      </c>
      <c r="V22" s="154">
        <v>0.88700000000000001</v>
      </c>
      <c r="W22" s="158"/>
      <c r="X22" s="154">
        <v>0.16800000000000001</v>
      </c>
      <c r="Y22" s="159" t="s">
        <v>116</v>
      </c>
      <c r="Z22" s="159" t="s">
        <v>116</v>
      </c>
      <c r="AA22" s="159" t="s">
        <v>116</v>
      </c>
      <c r="AB22" s="160"/>
      <c r="AC22" s="154">
        <v>26.628</v>
      </c>
      <c r="AD22" s="154">
        <v>27.568999999999999</v>
      </c>
      <c r="AE22" s="159" t="s">
        <v>116</v>
      </c>
      <c r="AF22" s="164">
        <v>4.3109540636042398</v>
      </c>
      <c r="AH22" s="18"/>
      <c r="AI22" s="19"/>
      <c r="AJ22" s="19"/>
      <c r="AK22" s="19"/>
      <c r="AL22" s="19"/>
      <c r="AM22" s="19"/>
      <c r="AN22" s="20"/>
      <c r="AO22" s="20"/>
      <c r="AP22" s="20"/>
      <c r="AQ22" s="20"/>
      <c r="AR22" s="19"/>
      <c r="AS22" s="19"/>
      <c r="AT22" s="19"/>
      <c r="AU22" s="19"/>
      <c r="AV22" s="19"/>
      <c r="AW22" s="19"/>
    </row>
    <row r="23" spans="1:49" s="17" customFormat="1">
      <c r="B23" s="163" t="s">
        <v>107</v>
      </c>
      <c r="C23" s="153">
        <v>9.98</v>
      </c>
      <c r="D23" s="153">
        <v>10.59</v>
      </c>
      <c r="E23" s="153">
        <v>8.4860000000000007</v>
      </c>
      <c r="F23" s="153">
        <v>1.2390000000000001</v>
      </c>
      <c r="G23" s="153">
        <v>0.86499999999999999</v>
      </c>
      <c r="H23" s="153">
        <v>2.1040000000000001</v>
      </c>
      <c r="I23" s="153">
        <v>8.4</v>
      </c>
      <c r="J23" s="154"/>
      <c r="K23" s="155" t="s">
        <v>116</v>
      </c>
      <c r="L23" s="156">
        <v>0.61</v>
      </c>
      <c r="M23" s="156">
        <v>-0.629</v>
      </c>
      <c r="N23" s="156">
        <v>0.50800000000000001</v>
      </c>
      <c r="O23" s="155" t="s">
        <v>116</v>
      </c>
      <c r="P23" s="156"/>
      <c r="Q23" s="155" t="s">
        <v>116</v>
      </c>
      <c r="R23" s="155" t="s">
        <v>116</v>
      </c>
      <c r="S23" s="157"/>
      <c r="T23" s="154">
        <v>-0.47</v>
      </c>
      <c r="U23" s="154">
        <v>0.61</v>
      </c>
      <c r="V23" s="154">
        <v>0.94899999999999995</v>
      </c>
      <c r="W23" s="158"/>
      <c r="X23" s="154">
        <v>4.7E-2</v>
      </c>
      <c r="Y23" s="159" t="s">
        <v>116</v>
      </c>
      <c r="Z23" s="159" t="s">
        <v>116</v>
      </c>
      <c r="AA23" s="159" t="s">
        <v>116</v>
      </c>
      <c r="AB23" s="160"/>
      <c r="AC23" s="154">
        <v>28.128</v>
      </c>
      <c r="AD23" s="154">
        <v>28.832000000000001</v>
      </c>
      <c r="AE23" s="159" t="s">
        <v>116</v>
      </c>
      <c r="AF23" s="164">
        <v>4.47585394581861</v>
      </c>
      <c r="AH23" s="18"/>
      <c r="AI23" s="19"/>
      <c r="AJ23" s="19"/>
      <c r="AK23" s="19"/>
      <c r="AL23" s="19"/>
      <c r="AM23" s="19"/>
      <c r="AN23" s="20"/>
      <c r="AO23" s="20"/>
      <c r="AP23" s="20"/>
      <c r="AQ23" s="20"/>
      <c r="AR23" s="19"/>
      <c r="AS23" s="19"/>
      <c r="AT23" s="19"/>
      <c r="AU23" s="19"/>
      <c r="AV23" s="19"/>
      <c r="AW23" s="19"/>
    </row>
    <row r="24" spans="1:49" s="17" customFormat="1">
      <c r="B24" s="163" t="s">
        <v>108</v>
      </c>
      <c r="C24" s="153">
        <v>10.449</v>
      </c>
      <c r="D24" s="153">
        <v>10.987</v>
      </c>
      <c r="E24" s="153">
        <v>8.8079999999999998</v>
      </c>
      <c r="F24" s="153">
        <v>1.258</v>
      </c>
      <c r="G24" s="153">
        <v>0.92100000000000004</v>
      </c>
      <c r="H24" s="153">
        <v>2.1789999999999998</v>
      </c>
      <c r="I24" s="153">
        <v>8.7309999999999999</v>
      </c>
      <c r="J24" s="154"/>
      <c r="K24" s="155" t="s">
        <v>116</v>
      </c>
      <c r="L24" s="156">
        <v>0.53800000000000003</v>
      </c>
      <c r="M24" s="156">
        <v>-0.72</v>
      </c>
      <c r="N24" s="156">
        <v>0.55000000000000004</v>
      </c>
      <c r="O24" s="155" t="s">
        <v>116</v>
      </c>
      <c r="P24" s="156"/>
      <c r="Q24" s="155" t="s">
        <v>116</v>
      </c>
      <c r="R24" s="155" t="s">
        <v>116</v>
      </c>
      <c r="S24" s="157"/>
      <c r="T24" s="154">
        <v>-0.38400000000000001</v>
      </c>
      <c r="U24" s="154">
        <v>0.64600000000000002</v>
      </c>
      <c r="V24" s="154">
        <v>0.93500000000000005</v>
      </c>
      <c r="W24" s="158"/>
      <c r="X24" s="154">
        <v>6.7000000000000004E-2</v>
      </c>
      <c r="Y24" s="159" t="s">
        <v>116</v>
      </c>
      <c r="Z24" s="159" t="s">
        <v>116</v>
      </c>
      <c r="AA24" s="159" t="s">
        <v>116</v>
      </c>
      <c r="AB24" s="160"/>
      <c r="AC24" s="154">
        <v>29.44</v>
      </c>
      <c r="AD24" s="154">
        <v>30.376000000000001</v>
      </c>
      <c r="AE24" s="159" t="s">
        <v>116</v>
      </c>
      <c r="AF24" s="164">
        <v>4.6171967020023557</v>
      </c>
      <c r="AH24" s="18"/>
      <c r="AI24" s="19"/>
      <c r="AJ24" s="19"/>
      <c r="AK24" s="19"/>
      <c r="AL24" s="19"/>
      <c r="AM24" s="19"/>
      <c r="AN24" s="20"/>
      <c r="AO24" s="20"/>
      <c r="AP24" s="20"/>
      <c r="AQ24" s="20"/>
      <c r="AR24" s="19"/>
      <c r="AS24" s="19"/>
      <c r="AT24" s="19"/>
      <c r="AU24" s="19"/>
      <c r="AV24" s="19"/>
      <c r="AW24" s="19"/>
    </row>
    <row r="25" spans="1:49" s="17" customFormat="1">
      <c r="B25" s="163" t="s">
        <v>109</v>
      </c>
      <c r="C25" s="153">
        <v>11.055999999999999</v>
      </c>
      <c r="D25" s="153">
        <v>11.919</v>
      </c>
      <c r="E25" s="153">
        <v>9.15</v>
      </c>
      <c r="F25" s="153">
        <v>1.7669999999999999</v>
      </c>
      <c r="G25" s="153">
        <v>1.002</v>
      </c>
      <c r="H25" s="153">
        <v>2.7690000000000001</v>
      </c>
      <c r="I25" s="153">
        <v>9.16</v>
      </c>
      <c r="J25" s="154"/>
      <c r="K25" s="155" t="s">
        <v>116</v>
      </c>
      <c r="L25" s="156">
        <v>0.86299999999999999</v>
      </c>
      <c r="M25" s="156">
        <v>-0.90400000000000003</v>
      </c>
      <c r="N25" s="156">
        <v>0.28899999999999998</v>
      </c>
      <c r="O25" s="155" t="s">
        <v>116</v>
      </c>
      <c r="P25" s="156"/>
      <c r="Q25" s="155" t="s">
        <v>116</v>
      </c>
      <c r="R25" s="155" t="s">
        <v>116</v>
      </c>
      <c r="S25" s="157"/>
      <c r="T25" s="154">
        <v>0.30299999999999999</v>
      </c>
      <c r="U25" s="154">
        <v>0.98899999999999999</v>
      </c>
      <c r="V25" s="154">
        <v>0.98399999999999999</v>
      </c>
      <c r="W25" s="158"/>
      <c r="X25" s="154">
        <v>0.77300000000000002</v>
      </c>
      <c r="Y25" s="159" t="s">
        <v>116</v>
      </c>
      <c r="Z25" s="159" t="s">
        <v>116</v>
      </c>
      <c r="AA25" s="159" t="s">
        <v>116</v>
      </c>
      <c r="AB25" s="160"/>
      <c r="AC25" s="154">
        <v>31.913</v>
      </c>
      <c r="AD25" s="154">
        <v>33.329000000000001</v>
      </c>
      <c r="AE25" s="159" t="s">
        <v>116</v>
      </c>
      <c r="AF25" s="164">
        <v>4.6878680800942281</v>
      </c>
      <c r="AH25" s="18"/>
      <c r="AI25" s="19"/>
      <c r="AJ25" s="19"/>
      <c r="AK25" s="19"/>
      <c r="AL25" s="19"/>
      <c r="AM25" s="19"/>
      <c r="AN25" s="20"/>
      <c r="AO25" s="20"/>
      <c r="AP25" s="20"/>
      <c r="AQ25" s="20"/>
      <c r="AR25" s="19"/>
      <c r="AS25" s="19"/>
      <c r="AT25" s="19"/>
      <c r="AU25" s="19"/>
      <c r="AV25" s="19"/>
      <c r="AW25" s="19"/>
    </row>
    <row r="26" spans="1:49" s="17" customFormat="1">
      <c r="B26" s="163" t="s">
        <v>110</v>
      </c>
      <c r="C26" s="153">
        <v>12.257</v>
      </c>
      <c r="D26" s="153">
        <v>12.907999999999999</v>
      </c>
      <c r="E26" s="153">
        <v>9.7240000000000002</v>
      </c>
      <c r="F26" s="153">
        <v>2.0960000000000001</v>
      </c>
      <c r="G26" s="153">
        <v>1.0880000000000001</v>
      </c>
      <c r="H26" s="153">
        <v>3.1840000000000002</v>
      </c>
      <c r="I26" s="153">
        <v>10.137</v>
      </c>
      <c r="J26" s="154"/>
      <c r="K26" s="155" t="s">
        <v>116</v>
      </c>
      <c r="L26" s="156">
        <v>0.65100000000000002</v>
      </c>
      <c r="M26" s="156">
        <v>-1.4450000000000001</v>
      </c>
      <c r="N26" s="156">
        <v>0.53900000000000003</v>
      </c>
      <c r="O26" s="155" t="s">
        <v>116</v>
      </c>
      <c r="P26" s="156"/>
      <c r="Q26" s="155" t="s">
        <v>116</v>
      </c>
      <c r="R26" s="155" t="s">
        <v>116</v>
      </c>
      <c r="S26" s="157"/>
      <c r="T26" s="154">
        <v>0.32600000000000001</v>
      </c>
      <c r="U26" s="154">
        <v>0.91400000000000003</v>
      </c>
      <c r="V26" s="154">
        <v>0.98599999999999999</v>
      </c>
      <c r="W26" s="158"/>
      <c r="X26" s="154">
        <v>3.1E-2</v>
      </c>
      <c r="Y26" s="159" t="s">
        <v>116</v>
      </c>
      <c r="Z26" s="159" t="s">
        <v>116</v>
      </c>
      <c r="AA26" s="159" t="s">
        <v>116</v>
      </c>
      <c r="AB26" s="160"/>
      <c r="AC26" s="154">
        <v>34.844000000000001</v>
      </c>
      <c r="AD26" s="154">
        <v>36.152999999999999</v>
      </c>
      <c r="AE26" s="159" t="s">
        <v>116</v>
      </c>
      <c r="AF26" s="164">
        <v>4.9234393404004706</v>
      </c>
      <c r="AH26" s="18"/>
      <c r="AI26" s="19"/>
      <c r="AJ26" s="19"/>
      <c r="AK26" s="19"/>
      <c r="AL26" s="19"/>
      <c r="AM26" s="19"/>
      <c r="AN26" s="20"/>
      <c r="AO26" s="20"/>
      <c r="AP26" s="20"/>
      <c r="AQ26" s="20"/>
      <c r="AR26" s="19"/>
      <c r="AS26" s="19"/>
      <c r="AT26" s="19"/>
      <c r="AU26" s="19"/>
      <c r="AV26" s="19"/>
      <c r="AW26" s="19"/>
    </row>
    <row r="27" spans="1:49" s="21" customFormat="1" ht="15.75" customHeight="1">
      <c r="B27" s="165" t="s">
        <v>9</v>
      </c>
      <c r="C27" s="153">
        <v>13.846</v>
      </c>
      <c r="D27" s="153">
        <v>14.417</v>
      </c>
      <c r="E27" s="153">
        <v>10.965999999999999</v>
      </c>
      <c r="F27" s="153">
        <v>2.2509999999999999</v>
      </c>
      <c r="G27" s="153">
        <v>1.2</v>
      </c>
      <c r="H27" s="153">
        <v>3.4510000000000001</v>
      </c>
      <c r="I27" s="153">
        <v>11.497999999999999</v>
      </c>
      <c r="J27" s="154"/>
      <c r="K27" s="155" t="s">
        <v>116</v>
      </c>
      <c r="L27" s="156">
        <v>0.57099999999999995</v>
      </c>
      <c r="M27" s="156">
        <v>-1.68</v>
      </c>
      <c r="N27" s="156">
        <v>0.66200000000000003</v>
      </c>
      <c r="O27" s="155" t="s">
        <v>116</v>
      </c>
      <c r="P27" s="156"/>
      <c r="Q27" s="155" t="s">
        <v>116</v>
      </c>
      <c r="R27" s="155" t="s">
        <v>116</v>
      </c>
      <c r="S27" s="154"/>
      <c r="T27" s="154">
        <v>0.46899999999999997</v>
      </c>
      <c r="U27" s="154">
        <v>0.92200000000000004</v>
      </c>
      <c r="V27" s="154">
        <v>1.014</v>
      </c>
      <c r="W27" s="153"/>
      <c r="X27" s="154">
        <v>0.45700000000000002</v>
      </c>
      <c r="Y27" s="159" t="s">
        <v>116</v>
      </c>
      <c r="Z27" s="159" t="s">
        <v>116</v>
      </c>
      <c r="AA27" s="159" t="s">
        <v>116</v>
      </c>
      <c r="AB27" s="160"/>
      <c r="AC27" s="154">
        <v>37.451000000000001</v>
      </c>
      <c r="AD27" s="154">
        <v>38.744</v>
      </c>
      <c r="AE27" s="159" t="s">
        <v>116</v>
      </c>
      <c r="AF27" s="164">
        <v>5.1825677267373385</v>
      </c>
      <c r="AG27" s="17"/>
      <c r="AH27" s="22"/>
      <c r="AI27" s="19"/>
      <c r="AJ27" s="19"/>
      <c r="AK27" s="23"/>
      <c r="AL27" s="23"/>
      <c r="AM27" s="23"/>
      <c r="AN27" s="24"/>
      <c r="AO27" s="24"/>
      <c r="AP27" s="24"/>
      <c r="AQ27" s="24"/>
      <c r="AR27" s="25"/>
      <c r="AS27" s="19"/>
      <c r="AT27" s="19"/>
      <c r="AU27" s="19"/>
      <c r="AV27" s="26"/>
      <c r="AW27" s="26"/>
    </row>
    <row r="28" spans="1:49" s="21" customFormat="1" ht="15.75" customHeight="1">
      <c r="B28" s="165" t="s">
        <v>10</v>
      </c>
      <c r="C28" s="153">
        <v>15.037000000000001</v>
      </c>
      <c r="D28" s="153">
        <v>15.994</v>
      </c>
      <c r="E28" s="153">
        <v>11.958</v>
      </c>
      <c r="F28" s="153">
        <v>2.6970000000000001</v>
      </c>
      <c r="G28" s="153">
        <v>1.339</v>
      </c>
      <c r="H28" s="153">
        <v>4.0359999999999996</v>
      </c>
      <c r="I28" s="153">
        <v>12.541</v>
      </c>
      <c r="J28" s="154"/>
      <c r="K28" s="155" t="s">
        <v>116</v>
      </c>
      <c r="L28" s="156">
        <v>0.95699999999999996</v>
      </c>
      <c r="M28" s="156">
        <v>-1.74</v>
      </c>
      <c r="N28" s="156">
        <v>0.38</v>
      </c>
      <c r="O28" s="155" t="s">
        <v>116</v>
      </c>
      <c r="P28" s="156"/>
      <c r="Q28" s="155" t="s">
        <v>116</v>
      </c>
      <c r="R28" s="155" t="s">
        <v>116</v>
      </c>
      <c r="S28" s="154"/>
      <c r="T28" s="154">
        <v>0.74299999999999999</v>
      </c>
      <c r="U28" s="154">
        <v>1.1659999999999999</v>
      </c>
      <c r="V28" s="154">
        <v>1.115</v>
      </c>
      <c r="W28" s="153"/>
      <c r="X28" s="154">
        <v>3.2000000000000001E-2</v>
      </c>
      <c r="Y28" s="159" t="s">
        <v>116</v>
      </c>
      <c r="Z28" s="159" t="s">
        <v>116</v>
      </c>
      <c r="AA28" s="159" t="s">
        <v>116</v>
      </c>
      <c r="AB28" s="160"/>
      <c r="AC28" s="154">
        <v>39.939</v>
      </c>
      <c r="AD28" s="154">
        <v>41.139000000000003</v>
      </c>
      <c r="AE28" s="159" t="s">
        <v>116</v>
      </c>
      <c r="AF28" s="164">
        <v>5.465253239104829</v>
      </c>
      <c r="AG28" s="17"/>
      <c r="AH28" s="22"/>
      <c r="AI28" s="19"/>
      <c r="AJ28" s="19"/>
      <c r="AK28" s="23"/>
      <c r="AL28" s="23"/>
      <c r="AM28" s="23"/>
      <c r="AN28" s="27"/>
      <c r="AO28" s="27"/>
      <c r="AP28" s="27"/>
      <c r="AQ28" s="27"/>
      <c r="AR28" s="25"/>
      <c r="AS28" s="19"/>
      <c r="AT28" s="19"/>
      <c r="AU28" s="19"/>
      <c r="AV28" s="26"/>
      <c r="AW28" s="26"/>
    </row>
    <row r="29" spans="1:49" s="21" customFormat="1" ht="15.75" customHeight="1">
      <c r="B29" s="165" t="s">
        <v>11</v>
      </c>
      <c r="C29" s="153">
        <v>16.614999999999998</v>
      </c>
      <c r="D29" s="153">
        <v>18.251999999999999</v>
      </c>
      <c r="E29" s="153">
        <v>13.419</v>
      </c>
      <c r="F29" s="153">
        <v>3.3860000000000001</v>
      </c>
      <c r="G29" s="153">
        <v>1.4470000000000001</v>
      </c>
      <c r="H29" s="153">
        <v>4.8330000000000002</v>
      </c>
      <c r="I29" s="153">
        <v>13.861000000000001</v>
      </c>
      <c r="J29" s="154"/>
      <c r="K29" s="155" t="s">
        <v>116</v>
      </c>
      <c r="L29" s="156">
        <v>1.637</v>
      </c>
      <c r="M29" s="156">
        <v>-1.7490000000000001</v>
      </c>
      <c r="N29" s="156">
        <v>-7.8E-2</v>
      </c>
      <c r="O29" s="155" t="s">
        <v>116</v>
      </c>
      <c r="P29" s="156"/>
      <c r="Q29" s="155" t="s">
        <v>116</v>
      </c>
      <c r="R29" s="155" t="s">
        <v>116</v>
      </c>
      <c r="S29" s="154"/>
      <c r="T29" s="154">
        <v>1.3740000000000001</v>
      </c>
      <c r="U29" s="154">
        <v>2.0209999999999999</v>
      </c>
      <c r="V29" s="154">
        <v>1.224</v>
      </c>
      <c r="W29" s="153"/>
      <c r="X29" s="154">
        <v>0.63100000000000001</v>
      </c>
      <c r="Y29" s="159" t="s">
        <v>116</v>
      </c>
      <c r="Z29" s="159" t="s">
        <v>116</v>
      </c>
      <c r="AA29" s="159" t="s">
        <v>116</v>
      </c>
      <c r="AB29" s="160"/>
      <c r="AC29" s="154">
        <v>42.497999999999998</v>
      </c>
      <c r="AD29" s="154">
        <v>44.377000000000002</v>
      </c>
      <c r="AE29" s="159" t="s">
        <v>116</v>
      </c>
      <c r="AF29" s="164">
        <v>5.6065959952885747</v>
      </c>
      <c r="AG29" s="17"/>
      <c r="AH29" s="22"/>
      <c r="AI29" s="19"/>
      <c r="AJ29" s="19"/>
      <c r="AK29" s="23"/>
      <c r="AL29" s="23"/>
      <c r="AM29" s="23"/>
      <c r="AN29" s="27"/>
      <c r="AO29" s="27"/>
      <c r="AP29" s="27"/>
      <c r="AQ29" s="27"/>
      <c r="AR29" s="25"/>
      <c r="AS29" s="19"/>
      <c r="AT29" s="19"/>
      <c r="AU29" s="19"/>
      <c r="AV29" s="26"/>
      <c r="AW29" s="26"/>
    </row>
    <row r="30" spans="1:49" s="21" customFormat="1" ht="15.75" customHeight="1">
      <c r="B30" s="165" t="s">
        <v>12</v>
      </c>
      <c r="C30" s="153">
        <v>19.082999999999998</v>
      </c>
      <c r="D30" s="153">
        <v>19.353000000000002</v>
      </c>
      <c r="E30" s="153">
        <v>14.465</v>
      </c>
      <c r="F30" s="153">
        <v>3.2320000000000002</v>
      </c>
      <c r="G30" s="153">
        <v>1.6559999999999999</v>
      </c>
      <c r="H30" s="153">
        <v>4.8879999999999999</v>
      </c>
      <c r="I30" s="153">
        <v>15.814</v>
      </c>
      <c r="J30" s="154"/>
      <c r="K30" s="155" t="s">
        <v>116</v>
      </c>
      <c r="L30" s="156">
        <v>0.27</v>
      </c>
      <c r="M30" s="156">
        <v>-2.9620000000000002</v>
      </c>
      <c r="N30" s="156">
        <v>1.3879999999999999</v>
      </c>
      <c r="O30" s="155" t="s">
        <v>116</v>
      </c>
      <c r="P30" s="156"/>
      <c r="Q30" s="155" t="s">
        <v>116</v>
      </c>
      <c r="R30" s="155" t="s">
        <v>116</v>
      </c>
      <c r="S30" s="154"/>
      <c r="T30" s="154">
        <v>-0.29199999999999998</v>
      </c>
      <c r="U30" s="154">
        <v>0.376</v>
      </c>
      <c r="V30" s="154">
        <v>1.302</v>
      </c>
      <c r="W30" s="153"/>
      <c r="X30" s="154">
        <v>-0.313</v>
      </c>
      <c r="Y30" s="159" t="s">
        <v>116</v>
      </c>
      <c r="Z30" s="159" t="s">
        <v>116</v>
      </c>
      <c r="AA30" s="159" t="s">
        <v>116</v>
      </c>
      <c r="AB30" s="160"/>
      <c r="AC30" s="154">
        <v>46.753</v>
      </c>
      <c r="AD30" s="154">
        <v>48.686</v>
      </c>
      <c r="AE30" s="159" t="s">
        <v>116</v>
      </c>
      <c r="AF30" s="164">
        <v>5.8892815076560661</v>
      </c>
      <c r="AG30" s="17"/>
      <c r="AH30" s="22"/>
      <c r="AI30" s="19"/>
      <c r="AJ30" s="19"/>
      <c r="AK30" s="23"/>
      <c r="AL30" s="23"/>
      <c r="AM30" s="23"/>
      <c r="AN30" s="27"/>
      <c r="AO30" s="27"/>
      <c r="AP30" s="27"/>
      <c r="AQ30" s="27"/>
      <c r="AR30" s="25"/>
      <c r="AS30" s="19"/>
      <c r="AT30" s="19"/>
      <c r="AU30" s="19"/>
      <c r="AV30" s="26"/>
      <c r="AW30" s="26"/>
    </row>
    <row r="31" spans="1:49" s="21" customFormat="1" ht="15.75" customHeight="1">
      <c r="B31" s="165" t="s">
        <v>13</v>
      </c>
      <c r="C31" s="153">
        <v>21.279</v>
      </c>
      <c r="D31" s="153">
        <v>20.407</v>
      </c>
      <c r="E31" s="153">
        <v>15.404999999999999</v>
      </c>
      <c r="F31" s="153">
        <v>3.137</v>
      </c>
      <c r="G31" s="153">
        <v>1.865</v>
      </c>
      <c r="H31" s="153">
        <v>5.0019999999999998</v>
      </c>
      <c r="I31" s="153">
        <v>17.863</v>
      </c>
      <c r="J31" s="154"/>
      <c r="K31" s="155" t="s">
        <v>116</v>
      </c>
      <c r="L31" s="156">
        <v>-0.872</v>
      </c>
      <c r="M31" s="156">
        <v>-4.0090000000000003</v>
      </c>
      <c r="N31" s="156">
        <v>2.6139999999999999</v>
      </c>
      <c r="O31" s="155" t="s">
        <v>116</v>
      </c>
      <c r="P31" s="156"/>
      <c r="Q31" s="155" t="s">
        <v>116</v>
      </c>
      <c r="R31" s="155" t="s">
        <v>116</v>
      </c>
      <c r="S31" s="154"/>
      <c r="T31" s="154">
        <v>-1.081</v>
      </c>
      <c r="U31" s="154">
        <v>-0.76800000000000002</v>
      </c>
      <c r="V31" s="154">
        <v>1.3140000000000001</v>
      </c>
      <c r="W31" s="153"/>
      <c r="X31" s="154">
        <v>-0.189</v>
      </c>
      <c r="Y31" s="159" t="s">
        <v>116</v>
      </c>
      <c r="Z31" s="159" t="s">
        <v>116</v>
      </c>
      <c r="AA31" s="159" t="s">
        <v>116</v>
      </c>
      <c r="AB31" s="160"/>
      <c r="AC31" s="154">
        <v>50.834000000000003</v>
      </c>
      <c r="AD31" s="154">
        <v>54.079000000000001</v>
      </c>
      <c r="AE31" s="159" t="s">
        <v>116</v>
      </c>
      <c r="AF31" s="164">
        <v>6.3133097762073032</v>
      </c>
      <c r="AG31" s="17"/>
      <c r="AH31" s="22"/>
      <c r="AI31" s="19"/>
      <c r="AJ31" s="19"/>
      <c r="AK31" s="23"/>
      <c r="AL31" s="23"/>
      <c r="AM31" s="23"/>
      <c r="AN31" s="27"/>
      <c r="AO31" s="27"/>
      <c r="AP31" s="27"/>
      <c r="AQ31" s="27"/>
      <c r="AR31" s="25"/>
      <c r="AS31" s="19"/>
      <c r="AT31" s="19"/>
      <c r="AU31" s="19"/>
      <c r="AV31" s="26"/>
      <c r="AW31" s="26"/>
    </row>
    <row r="32" spans="1:49">
      <c r="A32" s="28"/>
      <c r="B32" s="166" t="s">
        <v>14</v>
      </c>
      <c r="C32" s="153">
        <v>23.117000000000001</v>
      </c>
      <c r="D32" s="153">
        <v>22.794</v>
      </c>
      <c r="E32" s="153">
        <v>17.05</v>
      </c>
      <c r="F32" s="153">
        <v>3.6240000000000001</v>
      </c>
      <c r="G32" s="153">
        <v>2.12</v>
      </c>
      <c r="H32" s="153">
        <v>5.7439999999999998</v>
      </c>
      <c r="I32" s="153">
        <v>19.457000000000001</v>
      </c>
      <c r="J32" s="167"/>
      <c r="K32" s="155" t="s">
        <v>116</v>
      </c>
      <c r="L32" s="156">
        <v>-0.32300000000000001</v>
      </c>
      <c r="M32" s="156">
        <v>-3.9470000000000001</v>
      </c>
      <c r="N32" s="156">
        <v>2.1080000000000001</v>
      </c>
      <c r="O32" s="155" t="s">
        <v>116</v>
      </c>
      <c r="P32" s="156"/>
      <c r="Q32" s="155" t="s">
        <v>116</v>
      </c>
      <c r="R32" s="155" t="s">
        <v>116</v>
      </c>
      <c r="S32" s="168"/>
      <c r="T32" s="154">
        <v>-0.13300000000000001</v>
      </c>
      <c r="U32" s="154">
        <v>0.65500000000000003</v>
      </c>
      <c r="V32" s="154">
        <v>1.3440000000000001</v>
      </c>
      <c r="W32" s="169"/>
      <c r="X32" s="154">
        <v>-1.1080000000000001</v>
      </c>
      <c r="Y32" s="159" t="s">
        <v>116</v>
      </c>
      <c r="Z32" s="159" t="s">
        <v>116</v>
      </c>
      <c r="AA32" s="159" t="s">
        <v>116</v>
      </c>
      <c r="AB32" s="160"/>
      <c r="AC32" s="154">
        <v>57.698</v>
      </c>
      <c r="AD32" s="154">
        <v>61.131</v>
      </c>
      <c r="AE32" s="159" t="s">
        <v>116</v>
      </c>
      <c r="AF32" s="164">
        <v>6.925795053003533</v>
      </c>
      <c r="AH32" s="22"/>
      <c r="AI32" s="4"/>
      <c r="AJ32" s="4"/>
      <c r="AK32" s="23"/>
      <c r="AL32" s="23"/>
      <c r="AM32" s="23"/>
      <c r="AN32" s="27"/>
      <c r="AO32" s="27"/>
      <c r="AP32" s="27"/>
      <c r="AQ32" s="27"/>
      <c r="AR32" s="25"/>
      <c r="AS32" s="4"/>
      <c r="AT32" s="4"/>
      <c r="AU32" s="4"/>
      <c r="AV32" s="4"/>
      <c r="AW32" s="4"/>
    </row>
    <row r="33" spans="1:49">
      <c r="A33" s="28"/>
      <c r="B33" s="166" t="s">
        <v>15</v>
      </c>
      <c r="C33" s="153">
        <v>24.78</v>
      </c>
      <c r="D33" s="153">
        <v>25.414000000000001</v>
      </c>
      <c r="E33" s="153">
        <v>19.495000000000001</v>
      </c>
      <c r="F33" s="153">
        <v>3.47</v>
      </c>
      <c r="G33" s="153">
        <v>2.4489999999999998</v>
      </c>
      <c r="H33" s="153">
        <v>5.9189999999999996</v>
      </c>
      <c r="I33" s="153">
        <v>20.707999999999998</v>
      </c>
      <c r="J33" s="167"/>
      <c r="K33" s="155" t="s">
        <v>116</v>
      </c>
      <c r="L33" s="156">
        <v>0.63400000000000001</v>
      </c>
      <c r="M33" s="156">
        <v>-2.8359999999999999</v>
      </c>
      <c r="N33" s="156">
        <v>1.276</v>
      </c>
      <c r="O33" s="155" t="s">
        <v>116</v>
      </c>
      <c r="P33" s="156"/>
      <c r="Q33" s="155" t="s">
        <v>116</v>
      </c>
      <c r="R33" s="155" t="s">
        <v>116</v>
      </c>
      <c r="S33" s="156"/>
      <c r="T33" s="154">
        <v>0.48799999999999999</v>
      </c>
      <c r="U33" s="154">
        <v>0.85</v>
      </c>
      <c r="V33" s="154">
        <v>1.544</v>
      </c>
      <c r="W33" s="169"/>
      <c r="X33" s="154">
        <v>-0.40699999999999997</v>
      </c>
      <c r="Y33" s="159" t="s">
        <v>116</v>
      </c>
      <c r="Z33" s="159" t="s">
        <v>116</v>
      </c>
      <c r="AA33" s="159" t="s">
        <v>116</v>
      </c>
      <c r="AB33" s="160"/>
      <c r="AC33" s="154">
        <v>64.537000000000006</v>
      </c>
      <c r="AD33" s="154">
        <v>68.070999999999998</v>
      </c>
      <c r="AE33" s="159" t="s">
        <v>116</v>
      </c>
      <c r="AF33" s="164">
        <v>7.4440518256772688</v>
      </c>
      <c r="AH33" s="22"/>
      <c r="AI33" s="4"/>
      <c r="AJ33" s="4"/>
      <c r="AK33" s="23"/>
      <c r="AL33" s="23"/>
      <c r="AM33" s="23"/>
      <c r="AN33" s="27"/>
      <c r="AO33" s="27"/>
      <c r="AP33" s="27"/>
      <c r="AQ33" s="27"/>
      <c r="AR33" s="25"/>
      <c r="AS33" s="4"/>
      <c r="AT33" s="4"/>
      <c r="AU33" s="4"/>
      <c r="AV33" s="4"/>
      <c r="AW33" s="4"/>
    </row>
    <row r="34" spans="1:49">
      <c r="A34" s="28"/>
      <c r="B34" s="166" t="s">
        <v>16</v>
      </c>
      <c r="C34" s="153">
        <v>26.524000000000001</v>
      </c>
      <c r="D34" s="153">
        <v>28.437000000000001</v>
      </c>
      <c r="E34" s="153">
        <v>22.036000000000001</v>
      </c>
      <c r="F34" s="153">
        <v>3.6339999999999999</v>
      </c>
      <c r="G34" s="153">
        <v>2.7669999999999999</v>
      </c>
      <c r="H34" s="153">
        <v>6.4009999999999998</v>
      </c>
      <c r="I34" s="153">
        <v>22.053000000000001</v>
      </c>
      <c r="J34" s="167"/>
      <c r="K34" s="155" t="s">
        <v>116</v>
      </c>
      <c r="L34" s="156">
        <v>1.913</v>
      </c>
      <c r="M34" s="156">
        <v>-1.7210000000000001</v>
      </c>
      <c r="N34" s="156">
        <v>0.11</v>
      </c>
      <c r="O34" s="155" t="s">
        <v>116</v>
      </c>
      <c r="P34" s="156"/>
      <c r="Q34" s="155" t="s">
        <v>116</v>
      </c>
      <c r="R34" s="155" t="s">
        <v>116</v>
      </c>
      <c r="S34" s="156"/>
      <c r="T34" s="154">
        <v>1.9079999999999999</v>
      </c>
      <c r="U34" s="154">
        <v>2.4489999999999998</v>
      </c>
      <c r="V34" s="154">
        <v>1.726</v>
      </c>
      <c r="W34" s="169"/>
      <c r="X34" s="154">
        <v>1.4530000000000001</v>
      </c>
      <c r="Y34" s="159" t="s">
        <v>116</v>
      </c>
      <c r="Z34" s="159" t="s">
        <v>116</v>
      </c>
      <c r="AA34" s="159" t="s">
        <v>116</v>
      </c>
      <c r="AB34" s="160"/>
      <c r="AC34" s="154">
        <v>73.843000000000004</v>
      </c>
      <c r="AD34" s="154">
        <v>79.12</v>
      </c>
      <c r="AE34" s="167">
        <v>2.5587480165039409</v>
      </c>
      <c r="AF34" s="164">
        <v>8.0800942285041248</v>
      </c>
      <c r="AG34" s="74"/>
      <c r="AH34" s="22"/>
      <c r="AI34" s="4"/>
      <c r="AJ34" s="4"/>
      <c r="AK34" s="23"/>
      <c r="AL34" s="23"/>
      <c r="AM34" s="23"/>
      <c r="AN34" s="27"/>
      <c r="AO34" s="27"/>
      <c r="AP34" s="27"/>
      <c r="AQ34" s="27"/>
      <c r="AR34" s="25"/>
      <c r="AS34" s="4"/>
      <c r="AT34" s="4"/>
      <c r="AU34" s="4"/>
      <c r="AV34" s="4"/>
      <c r="AW34" s="4"/>
    </row>
    <row r="35" spans="1:49">
      <c r="A35" s="28"/>
      <c r="B35" s="166" t="s">
        <v>17</v>
      </c>
      <c r="C35" s="153">
        <v>29.974</v>
      </c>
      <c r="D35" s="153">
        <v>33.356999999999999</v>
      </c>
      <c r="E35" s="153">
        <v>25.684000000000001</v>
      </c>
      <c r="F35" s="153">
        <v>4.3449999999999998</v>
      </c>
      <c r="G35" s="153">
        <v>3.3279999999999998</v>
      </c>
      <c r="H35" s="153">
        <v>7.673</v>
      </c>
      <c r="I35" s="153">
        <v>24.687999999999999</v>
      </c>
      <c r="J35" s="167"/>
      <c r="K35" s="155" t="s">
        <v>116</v>
      </c>
      <c r="L35" s="156">
        <v>3.383</v>
      </c>
      <c r="M35" s="156">
        <v>-0.96199999999999997</v>
      </c>
      <c r="N35" s="156">
        <v>-0.871</v>
      </c>
      <c r="O35" s="155" t="s">
        <v>116</v>
      </c>
      <c r="P35" s="156"/>
      <c r="Q35" s="155" t="s">
        <v>116</v>
      </c>
      <c r="R35" s="155" t="s">
        <v>116</v>
      </c>
      <c r="S35" s="156"/>
      <c r="T35" s="154">
        <v>2.1349999999999998</v>
      </c>
      <c r="U35" s="154">
        <v>4.3710000000000004</v>
      </c>
      <c r="V35" s="154">
        <v>2.0169999999999999</v>
      </c>
      <c r="W35" s="169"/>
      <c r="X35" s="154">
        <v>3.0339999999999998</v>
      </c>
      <c r="Y35" s="159" t="s">
        <v>116</v>
      </c>
      <c r="Z35" s="159" t="s">
        <v>116</v>
      </c>
      <c r="AA35" s="159" t="s">
        <v>116</v>
      </c>
      <c r="AB35" s="160"/>
      <c r="AC35" s="154">
        <v>82.736999999999995</v>
      </c>
      <c r="AD35" s="154">
        <v>88.688999999999993</v>
      </c>
      <c r="AE35" s="167">
        <v>6.5398237226014544</v>
      </c>
      <c r="AF35" s="164">
        <v>8.8103651354534751</v>
      </c>
      <c r="AG35" s="74"/>
      <c r="AH35" s="22"/>
      <c r="AI35" s="4"/>
      <c r="AJ35" s="4"/>
      <c r="AK35" s="23"/>
      <c r="AL35" s="23"/>
      <c r="AM35" s="23"/>
      <c r="AN35" s="27"/>
      <c r="AO35" s="27"/>
      <c r="AP35" s="27"/>
      <c r="AQ35" s="27"/>
      <c r="AR35" s="25"/>
      <c r="AS35" s="4"/>
      <c r="AT35" s="4"/>
      <c r="AU35" s="4"/>
      <c r="AV35" s="4"/>
      <c r="AW35" s="4"/>
    </row>
    <row r="36" spans="1:49">
      <c r="B36" s="166" t="s">
        <v>18</v>
      </c>
      <c r="C36" s="153">
        <v>38.302999999999997</v>
      </c>
      <c r="D36" s="153">
        <v>43.895000000000003</v>
      </c>
      <c r="E36" s="153">
        <v>34.139000000000003</v>
      </c>
      <c r="F36" s="153">
        <v>5.4260000000000002</v>
      </c>
      <c r="G36" s="153">
        <v>4.33</v>
      </c>
      <c r="H36" s="153">
        <v>9.7560000000000002</v>
      </c>
      <c r="I36" s="153">
        <v>31.902000000000001</v>
      </c>
      <c r="J36" s="167"/>
      <c r="K36" s="155" t="s">
        <v>116</v>
      </c>
      <c r="L36" s="156">
        <v>5.5919999999999996</v>
      </c>
      <c r="M36" s="156">
        <v>0.16600000000000001</v>
      </c>
      <c r="N36" s="156">
        <v>-2.2549999999999999</v>
      </c>
      <c r="O36" s="155" t="s">
        <v>116</v>
      </c>
      <c r="P36" s="170"/>
      <c r="Q36" s="155" t="s">
        <v>116</v>
      </c>
      <c r="R36" s="156">
        <v>52.1</v>
      </c>
      <c r="S36" s="170"/>
      <c r="T36" s="154">
        <v>5.0940000000000003</v>
      </c>
      <c r="U36" s="154">
        <v>7.9870000000000001</v>
      </c>
      <c r="V36" s="154">
        <v>2.3719999999999999</v>
      </c>
      <c r="W36" s="169"/>
      <c r="X36" s="154">
        <v>3.371</v>
      </c>
      <c r="Y36" s="159" t="s">
        <v>116</v>
      </c>
      <c r="Z36" s="167">
        <v>53.67</v>
      </c>
      <c r="AA36" s="159" t="s">
        <v>116</v>
      </c>
      <c r="AB36" s="160"/>
      <c r="AC36" s="154">
        <v>98.039000000000001</v>
      </c>
      <c r="AD36" s="154">
        <v>108.961</v>
      </c>
      <c r="AE36" s="167">
        <v>3.0701742048566132</v>
      </c>
      <c r="AF36" s="164">
        <v>10.577149587750295</v>
      </c>
      <c r="AG36" s="74"/>
      <c r="AH36" s="22"/>
      <c r="AI36" s="4"/>
      <c r="AJ36" s="4"/>
      <c r="AK36" s="23"/>
      <c r="AL36" s="23"/>
      <c r="AM36" s="23"/>
      <c r="AN36" s="27"/>
      <c r="AO36" s="27"/>
      <c r="AP36" s="27"/>
      <c r="AQ36" s="27"/>
      <c r="AR36" s="25"/>
      <c r="AS36" s="4"/>
      <c r="AT36" s="4"/>
      <c r="AU36" s="4"/>
      <c r="AV36" s="4"/>
      <c r="AW36" s="4"/>
    </row>
    <row r="37" spans="1:49">
      <c r="B37" s="166" t="s">
        <v>19</v>
      </c>
      <c r="C37" s="153">
        <v>48.481999999999999</v>
      </c>
      <c r="D37" s="153">
        <v>56.133000000000003</v>
      </c>
      <c r="E37" s="153">
        <v>43.92</v>
      </c>
      <c r="F37" s="153">
        <v>6.72</v>
      </c>
      <c r="G37" s="153">
        <v>5.4930000000000003</v>
      </c>
      <c r="H37" s="153">
        <v>12.212999999999999</v>
      </c>
      <c r="I37" s="153">
        <v>40.305999999999997</v>
      </c>
      <c r="J37" s="167"/>
      <c r="K37" s="156">
        <v>0.62064668588661787</v>
      </c>
      <c r="L37" s="156">
        <v>7.6509999999999998</v>
      </c>
      <c r="M37" s="156">
        <v>0.93100000000000005</v>
      </c>
      <c r="N37" s="156">
        <v>-3.6219999999999999</v>
      </c>
      <c r="O37" s="156">
        <v>-3.3116466858866174</v>
      </c>
      <c r="P37" s="170"/>
      <c r="Q37" s="156">
        <v>7.3406466858866173</v>
      </c>
      <c r="R37" s="156">
        <v>64.7</v>
      </c>
      <c r="S37" s="170"/>
      <c r="T37" s="154">
        <v>8.7530000000000001</v>
      </c>
      <c r="U37" s="154">
        <v>10.281000000000001</v>
      </c>
      <c r="V37" s="154">
        <v>3.109</v>
      </c>
      <c r="W37" s="171"/>
      <c r="X37" s="154">
        <v>5.09</v>
      </c>
      <c r="Y37" s="167">
        <v>4.7796466858866182</v>
      </c>
      <c r="Z37" s="167">
        <v>65.638000000000005</v>
      </c>
      <c r="AA37" s="159" t="s">
        <v>116</v>
      </c>
      <c r="AB37" s="160"/>
      <c r="AC37" s="154">
        <v>120.68</v>
      </c>
      <c r="AD37" s="154">
        <v>130.97499999999999</v>
      </c>
      <c r="AE37" s="167">
        <v>-1.7424106068902461</v>
      </c>
      <c r="AF37" s="164">
        <v>13.168433451118961</v>
      </c>
      <c r="AG37" s="74"/>
      <c r="AH37" s="22"/>
      <c r="AI37" s="4"/>
      <c r="AJ37" s="4"/>
      <c r="AK37" s="23"/>
      <c r="AL37" s="23"/>
      <c r="AM37" s="23"/>
      <c r="AN37" s="27"/>
      <c r="AO37" s="27"/>
      <c r="AP37" s="27"/>
      <c r="AQ37" s="27"/>
      <c r="AR37" s="25"/>
      <c r="AS37" s="4"/>
      <c r="AT37" s="4"/>
      <c r="AU37" s="4"/>
      <c r="AV37" s="4"/>
      <c r="AW37" s="4"/>
    </row>
    <row r="38" spans="1:49">
      <c r="B38" s="166" t="s">
        <v>20</v>
      </c>
      <c r="C38" s="153">
        <v>57.128</v>
      </c>
      <c r="D38" s="153">
        <v>64.132000000000005</v>
      </c>
      <c r="E38" s="153">
        <v>51.265999999999998</v>
      </c>
      <c r="F38" s="153">
        <v>6.399</v>
      </c>
      <c r="G38" s="153">
        <v>6.4669999999999996</v>
      </c>
      <c r="H38" s="153">
        <v>12.866</v>
      </c>
      <c r="I38" s="153">
        <v>46.542999999999999</v>
      </c>
      <c r="J38" s="167"/>
      <c r="K38" s="156">
        <v>-0.33187655961792889</v>
      </c>
      <c r="L38" s="156">
        <v>7.0039999999999996</v>
      </c>
      <c r="M38" s="156">
        <v>0.60499999999999998</v>
      </c>
      <c r="N38" s="156">
        <v>-1.857</v>
      </c>
      <c r="O38" s="156">
        <v>-0.92012344038207128</v>
      </c>
      <c r="P38" s="156"/>
      <c r="Q38" s="156">
        <v>6.0671234403820709</v>
      </c>
      <c r="R38" s="156">
        <v>73.599999999999994</v>
      </c>
      <c r="S38" s="156"/>
      <c r="T38" s="154">
        <v>5.8390000000000004</v>
      </c>
      <c r="U38" s="154">
        <v>8.2460000000000004</v>
      </c>
      <c r="V38" s="154">
        <v>4.0789999999999997</v>
      </c>
      <c r="W38" s="169"/>
      <c r="X38" s="154">
        <v>5.14</v>
      </c>
      <c r="Y38" s="167">
        <v>4.2031234403820719</v>
      </c>
      <c r="Z38" s="167">
        <v>75.991</v>
      </c>
      <c r="AA38" s="159" t="s">
        <v>116</v>
      </c>
      <c r="AB38" s="160"/>
      <c r="AC38" s="154">
        <v>141.863</v>
      </c>
      <c r="AD38" s="154">
        <v>153.75700000000001</v>
      </c>
      <c r="AE38" s="167">
        <v>-0.62385451846836304</v>
      </c>
      <c r="AF38" s="164">
        <v>15.005889281507656</v>
      </c>
      <c r="AG38" s="74"/>
      <c r="AH38" s="22"/>
      <c r="AI38" s="4"/>
      <c r="AJ38" s="4"/>
      <c r="AK38" s="23"/>
      <c r="AL38" s="23"/>
      <c r="AM38" s="23"/>
      <c r="AN38" s="27"/>
      <c r="AO38" s="27"/>
      <c r="AP38" s="27"/>
      <c r="AQ38" s="27"/>
      <c r="AR38" s="25"/>
      <c r="AS38" s="4"/>
      <c r="AT38" s="4"/>
      <c r="AU38" s="4"/>
      <c r="AV38" s="4"/>
      <c r="AW38" s="4"/>
    </row>
    <row r="39" spans="1:49">
      <c r="B39" s="166" t="s">
        <v>21</v>
      </c>
      <c r="C39" s="153">
        <v>63.759</v>
      </c>
      <c r="D39" s="153">
        <v>70.183000000000007</v>
      </c>
      <c r="E39" s="153">
        <v>57.555</v>
      </c>
      <c r="F39" s="153">
        <v>5.2329999999999997</v>
      </c>
      <c r="G39" s="153">
        <v>7.3949999999999996</v>
      </c>
      <c r="H39" s="153">
        <v>12.628</v>
      </c>
      <c r="I39" s="153">
        <v>52.515999999999998</v>
      </c>
      <c r="J39" s="167"/>
      <c r="K39" s="156">
        <v>0.59571717235557464</v>
      </c>
      <c r="L39" s="156">
        <v>6.4240000000000004</v>
      </c>
      <c r="M39" s="156">
        <v>1.1910000000000001</v>
      </c>
      <c r="N39" s="156">
        <v>-0.53600000000000003</v>
      </c>
      <c r="O39" s="156">
        <v>5.9282827644425162E-2</v>
      </c>
      <c r="P39" s="156"/>
      <c r="Q39" s="156">
        <v>5.8287171723555735</v>
      </c>
      <c r="R39" s="156">
        <v>79.5</v>
      </c>
      <c r="S39" s="156"/>
      <c r="T39" s="154">
        <v>4.6779999999999999</v>
      </c>
      <c r="U39" s="154">
        <v>5.5679999999999996</v>
      </c>
      <c r="V39" s="154">
        <v>4.907</v>
      </c>
      <c r="W39" s="169"/>
      <c r="X39" s="154">
        <v>5.3490000000000002</v>
      </c>
      <c r="Y39" s="167">
        <v>4.7537171723555751</v>
      </c>
      <c r="Z39" s="167">
        <v>86.356999999999999</v>
      </c>
      <c r="AA39" s="159" t="s">
        <v>116</v>
      </c>
      <c r="AB39" s="160"/>
      <c r="AC39" s="154">
        <v>165.822</v>
      </c>
      <c r="AD39" s="154">
        <v>179.06800000000001</v>
      </c>
      <c r="AE39" s="167">
        <v>-0.46843629882826576</v>
      </c>
      <c r="AF39" s="164">
        <v>17.078916372202592</v>
      </c>
      <c r="AG39" s="74"/>
      <c r="AH39" s="22"/>
      <c r="AI39" s="4"/>
      <c r="AJ39" s="4"/>
      <c r="AK39" s="23"/>
      <c r="AL39" s="23"/>
      <c r="AM39" s="23"/>
      <c r="AN39" s="27"/>
      <c r="AO39" s="27"/>
      <c r="AP39" s="27"/>
      <c r="AQ39" s="27"/>
      <c r="AR39" s="25"/>
      <c r="AS39" s="4"/>
      <c r="AT39" s="4"/>
      <c r="AU39" s="4"/>
      <c r="AV39" s="4"/>
      <c r="AW39" s="4"/>
    </row>
    <row r="40" spans="1:49">
      <c r="B40" s="166" t="s">
        <v>22</v>
      </c>
      <c r="C40" s="153">
        <v>70.983999999999995</v>
      </c>
      <c r="D40" s="153">
        <v>79.668999999999997</v>
      </c>
      <c r="E40" s="153">
        <v>66.070999999999998</v>
      </c>
      <c r="F40" s="153">
        <v>5.2430000000000003</v>
      </c>
      <c r="G40" s="153">
        <v>8.3550000000000004</v>
      </c>
      <c r="H40" s="153">
        <v>13.598000000000001</v>
      </c>
      <c r="I40" s="153">
        <v>58.432000000000002</v>
      </c>
      <c r="J40" s="167"/>
      <c r="K40" s="156">
        <v>4.7609995168303314</v>
      </c>
      <c r="L40" s="156">
        <v>8.6850000000000005</v>
      </c>
      <c r="M40" s="156">
        <v>3.4420000000000002</v>
      </c>
      <c r="N40" s="156">
        <v>-2.0270000000000001</v>
      </c>
      <c r="O40" s="156">
        <v>-3.3459995168303309</v>
      </c>
      <c r="P40" s="156"/>
      <c r="Q40" s="156">
        <v>10.003999516830332</v>
      </c>
      <c r="R40" s="156">
        <v>88.6</v>
      </c>
      <c r="S40" s="156"/>
      <c r="T40" s="154">
        <v>7.7549999999999999</v>
      </c>
      <c r="U40" s="154">
        <v>9.0289999999999999</v>
      </c>
      <c r="V40" s="154">
        <v>5.8559999999999999</v>
      </c>
      <c r="W40" s="169"/>
      <c r="X40" s="154">
        <v>7.24</v>
      </c>
      <c r="Y40" s="167">
        <v>8.5589995168303314</v>
      </c>
      <c r="Z40" s="167">
        <v>96.730999999999995</v>
      </c>
      <c r="AA40" s="159" t="s">
        <v>116</v>
      </c>
      <c r="AB40" s="160"/>
      <c r="AC40" s="154">
        <v>192.02600000000001</v>
      </c>
      <c r="AD40" s="154">
        <v>209.684</v>
      </c>
      <c r="AE40" s="167">
        <v>1.5611463179651963</v>
      </c>
      <c r="AF40" s="164">
        <v>18.987043580683157</v>
      </c>
      <c r="AG40" s="74"/>
      <c r="AH40" s="22"/>
      <c r="AI40" s="4"/>
      <c r="AJ40" s="4"/>
      <c r="AK40" s="23"/>
      <c r="AL40" s="23"/>
      <c r="AM40" s="23"/>
      <c r="AN40" s="27"/>
      <c r="AO40" s="27"/>
      <c r="AP40" s="27"/>
      <c r="AQ40" s="27"/>
      <c r="AR40" s="25"/>
      <c r="AS40" s="4"/>
      <c r="AT40" s="4"/>
      <c r="AU40" s="4"/>
      <c r="AV40" s="4"/>
      <c r="AW40" s="4"/>
    </row>
    <row r="41" spans="1:49">
      <c r="B41" s="166" t="s">
        <v>23</v>
      </c>
      <c r="C41" s="153">
        <v>86.677000000000007</v>
      </c>
      <c r="D41" s="153">
        <v>95.222999999999999</v>
      </c>
      <c r="E41" s="153">
        <v>79.491</v>
      </c>
      <c r="F41" s="153">
        <v>5.8760000000000003</v>
      </c>
      <c r="G41" s="153">
        <v>9.8559999999999999</v>
      </c>
      <c r="H41" s="153">
        <v>15.731999999999999</v>
      </c>
      <c r="I41" s="153">
        <v>72.543000000000006</v>
      </c>
      <c r="J41" s="167"/>
      <c r="K41" s="156">
        <v>3.2748875606317971</v>
      </c>
      <c r="L41" s="156">
        <v>8.5459999999999994</v>
      </c>
      <c r="M41" s="156">
        <v>2.67</v>
      </c>
      <c r="N41" s="156">
        <v>-0.16200000000000001</v>
      </c>
      <c r="O41" s="156">
        <v>-0.76688756063179742</v>
      </c>
      <c r="P41" s="156"/>
      <c r="Q41" s="156">
        <v>9.1508875606317961</v>
      </c>
      <c r="R41" s="156">
        <v>98.2</v>
      </c>
      <c r="S41" s="156"/>
      <c r="T41" s="154">
        <v>8.0640000000000001</v>
      </c>
      <c r="U41" s="154">
        <v>9.7230000000000008</v>
      </c>
      <c r="V41" s="154">
        <v>7.5869999999999997</v>
      </c>
      <c r="W41" s="169"/>
      <c r="X41" s="154">
        <v>6.0720000000000001</v>
      </c>
      <c r="Y41" s="167">
        <v>6.6768875606317977</v>
      </c>
      <c r="Z41" s="167">
        <v>107.499</v>
      </c>
      <c r="AA41" s="159" t="s">
        <v>116</v>
      </c>
      <c r="AB41" s="160"/>
      <c r="AC41" s="154">
        <v>232.16800000000001</v>
      </c>
      <c r="AD41" s="154">
        <v>250.84700000000001</v>
      </c>
      <c r="AE41" s="167">
        <v>-0.10338106549299653</v>
      </c>
      <c r="AF41" s="164">
        <v>22.167255594817433</v>
      </c>
      <c r="AG41" s="74"/>
      <c r="AH41" s="22"/>
      <c r="AI41" s="4"/>
      <c r="AJ41" s="4"/>
      <c r="AK41" s="23"/>
      <c r="AL41" s="23"/>
      <c r="AM41" s="23"/>
      <c r="AN41" s="27"/>
      <c r="AO41" s="27"/>
      <c r="AP41" s="27"/>
      <c r="AQ41" s="27"/>
      <c r="AR41" s="25"/>
      <c r="AS41" s="4"/>
      <c r="AT41" s="4"/>
      <c r="AU41" s="4"/>
      <c r="AV41" s="4"/>
      <c r="AW41" s="4"/>
    </row>
    <row r="42" spans="1:49">
      <c r="B42" s="166" t="s">
        <v>24</v>
      </c>
      <c r="C42" s="153">
        <v>102.98399999999999</v>
      </c>
      <c r="D42" s="153">
        <v>114.521</v>
      </c>
      <c r="E42" s="153">
        <v>96.635999999999996</v>
      </c>
      <c r="F42" s="153">
        <v>6.0179999999999998</v>
      </c>
      <c r="G42" s="153">
        <v>11.867000000000001</v>
      </c>
      <c r="H42" s="153">
        <v>17.885000000000002</v>
      </c>
      <c r="I42" s="153">
        <v>85.908000000000001</v>
      </c>
      <c r="J42" s="167"/>
      <c r="K42" s="156">
        <v>1.7057787901529027</v>
      </c>
      <c r="L42" s="156">
        <v>11.537000000000001</v>
      </c>
      <c r="M42" s="156">
        <v>5.5190000000000001</v>
      </c>
      <c r="N42" s="156">
        <v>-1.4890000000000001</v>
      </c>
      <c r="O42" s="156">
        <v>2.3242212098470985</v>
      </c>
      <c r="P42" s="156"/>
      <c r="Q42" s="156">
        <v>7.7237787901529043</v>
      </c>
      <c r="R42" s="156">
        <v>113.8</v>
      </c>
      <c r="S42" s="156"/>
      <c r="T42" s="154">
        <v>12.497</v>
      </c>
      <c r="U42" s="154">
        <v>12.266999999999999</v>
      </c>
      <c r="V42" s="154">
        <v>9.1630000000000003</v>
      </c>
      <c r="W42" s="169"/>
      <c r="X42" s="154">
        <v>8.9529999999999994</v>
      </c>
      <c r="Y42" s="167">
        <v>5.139778790152902</v>
      </c>
      <c r="Z42" s="167">
        <v>126.22199999999999</v>
      </c>
      <c r="AA42" s="159" t="s">
        <v>116</v>
      </c>
      <c r="AB42" s="160"/>
      <c r="AC42" s="154">
        <v>267.048</v>
      </c>
      <c r="AD42" s="154">
        <v>281.65899999999999</v>
      </c>
      <c r="AE42" s="167">
        <v>-2.8144796413315589</v>
      </c>
      <c r="AF42" s="164">
        <v>26.431095406360424</v>
      </c>
      <c r="AG42" s="74"/>
      <c r="AH42" s="22"/>
      <c r="AI42" s="4"/>
      <c r="AJ42" s="4"/>
      <c r="AK42" s="23"/>
      <c r="AL42" s="23"/>
      <c r="AM42" s="23"/>
      <c r="AN42" s="27"/>
      <c r="AO42" s="27"/>
      <c r="AP42" s="27"/>
      <c r="AQ42" s="27"/>
      <c r="AR42" s="25"/>
      <c r="AS42" s="4"/>
      <c r="AT42" s="4"/>
      <c r="AU42" s="4"/>
      <c r="AV42" s="4"/>
      <c r="AW42" s="4"/>
    </row>
    <row r="43" spans="1:49">
      <c r="B43" s="166" t="s">
        <v>25</v>
      </c>
      <c r="C43" s="153">
        <v>121.922</v>
      </c>
      <c r="D43" s="153">
        <v>127.92100000000001</v>
      </c>
      <c r="E43" s="153">
        <v>110.587</v>
      </c>
      <c r="F43" s="153">
        <v>4.3680000000000003</v>
      </c>
      <c r="G43" s="153">
        <v>12.965999999999999</v>
      </c>
      <c r="H43" s="153">
        <v>17.334</v>
      </c>
      <c r="I43" s="153">
        <v>101.48</v>
      </c>
      <c r="J43" s="167"/>
      <c r="K43" s="156">
        <v>-4.7534249561166906</v>
      </c>
      <c r="L43" s="156">
        <v>5.9989999999999997</v>
      </c>
      <c r="M43" s="156">
        <v>1.631</v>
      </c>
      <c r="N43" s="156">
        <v>5.7460000000000004</v>
      </c>
      <c r="O43" s="156">
        <v>12.130424956116691</v>
      </c>
      <c r="P43" s="156"/>
      <c r="Q43" s="156">
        <v>-0.38542495611669109</v>
      </c>
      <c r="R43" s="156">
        <v>125.2</v>
      </c>
      <c r="S43" s="156"/>
      <c r="T43" s="154">
        <v>7.6349999999999998</v>
      </c>
      <c r="U43" s="154">
        <v>8.6720000000000006</v>
      </c>
      <c r="V43" s="154">
        <v>11.231999999999999</v>
      </c>
      <c r="W43" s="169"/>
      <c r="X43" s="154">
        <v>8.3179999999999996</v>
      </c>
      <c r="Y43" s="167">
        <v>1.9335750438833088</v>
      </c>
      <c r="Z43" s="167">
        <v>133.648</v>
      </c>
      <c r="AA43" s="159" t="s">
        <v>116</v>
      </c>
      <c r="AB43" s="160"/>
      <c r="AC43" s="154">
        <v>297.71899999999999</v>
      </c>
      <c r="AD43" s="154">
        <v>312.28399999999999</v>
      </c>
      <c r="AE43" s="167">
        <v>-3.163101332089326</v>
      </c>
      <c r="AF43" s="164">
        <v>29.210836277974089</v>
      </c>
      <c r="AG43" s="74"/>
      <c r="AH43" s="22"/>
      <c r="AI43" s="4"/>
      <c r="AJ43" s="4"/>
      <c r="AK43" s="23"/>
      <c r="AL43" s="23"/>
      <c r="AM43" s="23"/>
      <c r="AN43" s="27"/>
      <c r="AO43" s="27"/>
      <c r="AP43" s="27"/>
      <c r="AQ43" s="27"/>
      <c r="AR43" s="25"/>
      <c r="AS43" s="4"/>
      <c r="AT43" s="4"/>
      <c r="AU43" s="4"/>
      <c r="AV43" s="4"/>
      <c r="AW43" s="4"/>
    </row>
    <row r="44" spans="1:49">
      <c r="B44" s="166" t="s">
        <v>26</v>
      </c>
      <c r="C44" s="153">
        <v>132.87899999999999</v>
      </c>
      <c r="D44" s="153">
        <v>141.42099999999999</v>
      </c>
      <c r="E44" s="153">
        <v>121.43600000000001</v>
      </c>
      <c r="F44" s="153">
        <v>6.3369999999999997</v>
      </c>
      <c r="G44" s="153">
        <v>13.648</v>
      </c>
      <c r="H44" s="153">
        <v>19.984999999999999</v>
      </c>
      <c r="I44" s="153">
        <v>110.42100000000001</v>
      </c>
      <c r="J44" s="167"/>
      <c r="K44" s="156">
        <v>-4.2933458976312702</v>
      </c>
      <c r="L44" s="156">
        <v>8.5419999999999998</v>
      </c>
      <c r="M44" s="156">
        <v>2.2050000000000001</v>
      </c>
      <c r="N44" s="156">
        <v>3.3660000000000001</v>
      </c>
      <c r="O44" s="156">
        <v>9.864345897631269</v>
      </c>
      <c r="P44" s="156"/>
      <c r="Q44" s="156">
        <v>2.0436541023687296</v>
      </c>
      <c r="R44" s="156">
        <v>132.5</v>
      </c>
      <c r="S44" s="156"/>
      <c r="T44" s="154">
        <v>12.819000000000001</v>
      </c>
      <c r="U44" s="154">
        <v>8.9979999999999993</v>
      </c>
      <c r="V44" s="154">
        <v>12.087</v>
      </c>
      <c r="W44" s="169"/>
      <c r="X44" s="154">
        <v>8.7050000000000001</v>
      </c>
      <c r="Y44" s="167">
        <v>2.2066541023687312</v>
      </c>
      <c r="Z44" s="167">
        <v>142.88900000000001</v>
      </c>
      <c r="AA44" s="159" t="s">
        <v>116</v>
      </c>
      <c r="AB44" s="160"/>
      <c r="AC44" s="154">
        <v>326.89400000000001</v>
      </c>
      <c r="AD44" s="154">
        <v>342.17700000000002</v>
      </c>
      <c r="AE44" s="167">
        <v>-2.7105717473720858</v>
      </c>
      <c r="AF44" s="164">
        <v>31.354534746760898</v>
      </c>
      <c r="AG44" s="74"/>
      <c r="AH44" s="22"/>
      <c r="AI44" s="4"/>
      <c r="AJ44" s="4"/>
      <c r="AK44" s="23"/>
      <c r="AL44" s="23"/>
      <c r="AM44" s="23"/>
      <c r="AN44" s="27"/>
      <c r="AO44" s="27"/>
      <c r="AP44" s="27"/>
      <c r="AQ44" s="27"/>
      <c r="AR44" s="25"/>
      <c r="AS44" s="4"/>
      <c r="AT44" s="4"/>
      <c r="AU44" s="4"/>
      <c r="AV44" s="4"/>
      <c r="AW44" s="4"/>
    </row>
    <row r="45" spans="1:49">
      <c r="B45" s="166" t="s">
        <v>27</v>
      </c>
      <c r="C45" s="153">
        <v>141.36099999999999</v>
      </c>
      <c r="D45" s="153">
        <v>153.16300000000001</v>
      </c>
      <c r="E45" s="153">
        <v>131.02699999999999</v>
      </c>
      <c r="F45" s="153">
        <v>7.83</v>
      </c>
      <c r="G45" s="153">
        <v>14.305999999999999</v>
      </c>
      <c r="H45" s="153">
        <v>22.135999999999999</v>
      </c>
      <c r="I45" s="153">
        <v>118.31</v>
      </c>
      <c r="J45" s="167"/>
      <c r="K45" s="156">
        <v>-0.6231660563909982</v>
      </c>
      <c r="L45" s="156">
        <v>11.802</v>
      </c>
      <c r="M45" s="156">
        <v>3.972</v>
      </c>
      <c r="N45" s="156">
        <v>0.58099999999999996</v>
      </c>
      <c r="O45" s="156">
        <v>5.1761660563909979</v>
      </c>
      <c r="P45" s="156"/>
      <c r="Q45" s="156">
        <v>7.206833943609003</v>
      </c>
      <c r="R45" s="156">
        <v>143.6</v>
      </c>
      <c r="S45" s="156"/>
      <c r="T45" s="154">
        <v>12.288</v>
      </c>
      <c r="U45" s="154">
        <v>9.7949999999999999</v>
      </c>
      <c r="V45" s="154">
        <v>13.225</v>
      </c>
      <c r="W45" s="169"/>
      <c r="X45" s="154">
        <v>11.76</v>
      </c>
      <c r="Y45" s="167">
        <v>7.1648339436090041</v>
      </c>
      <c r="Z45" s="167">
        <v>155.148</v>
      </c>
      <c r="AA45" s="159" t="s">
        <v>116</v>
      </c>
      <c r="AB45" s="160"/>
      <c r="AC45" s="154">
        <v>357.53199999999998</v>
      </c>
      <c r="AD45" s="154">
        <v>369.35700000000003</v>
      </c>
      <c r="AE45" s="167">
        <v>-1.4862634843472051</v>
      </c>
      <c r="AF45" s="164">
        <v>32.862190812720847</v>
      </c>
      <c r="AG45" s="74"/>
      <c r="AH45" s="22"/>
      <c r="AI45" s="4"/>
      <c r="AJ45" s="4"/>
      <c r="AK45" s="23"/>
      <c r="AL45" s="23"/>
      <c r="AM45" s="23"/>
      <c r="AN45" s="27"/>
      <c r="AO45" s="27"/>
      <c r="AP45" s="27"/>
      <c r="AQ45" s="27"/>
      <c r="AR45" s="25"/>
      <c r="AS45" s="4"/>
      <c r="AT45" s="4"/>
      <c r="AU45" s="4"/>
      <c r="AV45" s="4"/>
      <c r="AW45" s="4"/>
    </row>
    <row r="46" spans="1:49">
      <c r="B46" s="166" t="s">
        <v>28</v>
      </c>
      <c r="C46" s="153">
        <v>151.36500000000001</v>
      </c>
      <c r="D46" s="153">
        <v>163.9</v>
      </c>
      <c r="E46" s="153">
        <v>141.81899999999999</v>
      </c>
      <c r="F46" s="153">
        <v>7.468</v>
      </c>
      <c r="G46" s="153">
        <v>14.613</v>
      </c>
      <c r="H46" s="153">
        <v>22.081</v>
      </c>
      <c r="I46" s="153">
        <v>129.74700000000001</v>
      </c>
      <c r="J46" s="167"/>
      <c r="K46" s="156">
        <v>3.2079280816084648</v>
      </c>
      <c r="L46" s="156">
        <v>12.535</v>
      </c>
      <c r="M46" s="156">
        <v>5.0670000000000002</v>
      </c>
      <c r="N46" s="156">
        <v>1.42</v>
      </c>
      <c r="O46" s="156">
        <v>3.2790719183915353</v>
      </c>
      <c r="P46" s="156"/>
      <c r="Q46" s="156">
        <v>10.675928081608463</v>
      </c>
      <c r="R46" s="156">
        <v>157</v>
      </c>
      <c r="S46" s="156"/>
      <c r="T46" s="154">
        <v>10.273999999999999</v>
      </c>
      <c r="U46" s="154">
        <v>10.259</v>
      </c>
      <c r="V46" s="154">
        <v>14.72</v>
      </c>
      <c r="W46" s="169"/>
      <c r="X46" s="154">
        <v>11.057</v>
      </c>
      <c r="Y46" s="167">
        <v>9.197928081608465</v>
      </c>
      <c r="Z46" s="167">
        <v>166.482</v>
      </c>
      <c r="AA46" s="159" t="s">
        <v>116</v>
      </c>
      <c r="AB46" s="160"/>
      <c r="AC46" s="154">
        <v>385.44099999999997</v>
      </c>
      <c r="AD46" s="154">
        <v>405.28199999999998</v>
      </c>
      <c r="AE46" s="167">
        <v>-0.37014129324643363</v>
      </c>
      <c r="AF46" s="164">
        <v>34.746760895170794</v>
      </c>
      <c r="AG46" s="74"/>
      <c r="AH46" s="22"/>
      <c r="AI46" s="4"/>
      <c r="AJ46" s="4"/>
      <c r="AK46" s="23"/>
      <c r="AL46" s="23"/>
      <c r="AM46" s="23"/>
      <c r="AN46" s="27"/>
      <c r="AO46" s="27"/>
      <c r="AP46" s="27"/>
      <c r="AQ46" s="27"/>
      <c r="AR46" s="25"/>
      <c r="AS46" s="4"/>
      <c r="AT46" s="4"/>
      <c r="AU46" s="4"/>
      <c r="AV46" s="4"/>
      <c r="AW46" s="4"/>
    </row>
    <row r="47" spans="1:49">
      <c r="B47" s="166" t="s">
        <v>29</v>
      </c>
      <c r="C47" s="153">
        <v>162.245</v>
      </c>
      <c r="D47" s="153">
        <v>171.279</v>
      </c>
      <c r="E47" s="153">
        <v>150.56100000000001</v>
      </c>
      <c r="F47" s="153">
        <v>6.3310000000000004</v>
      </c>
      <c r="G47" s="153">
        <v>14.387</v>
      </c>
      <c r="H47" s="153">
        <v>20.718</v>
      </c>
      <c r="I47" s="153">
        <v>138.577</v>
      </c>
      <c r="J47" s="167"/>
      <c r="K47" s="156">
        <v>2.6328163440536532</v>
      </c>
      <c r="L47" s="156">
        <v>9.0340000000000007</v>
      </c>
      <c r="M47" s="156">
        <v>2.7029999999999998</v>
      </c>
      <c r="N47" s="156">
        <v>5.5510000000000002</v>
      </c>
      <c r="O47" s="156">
        <v>5.6211836559463464</v>
      </c>
      <c r="P47" s="156"/>
      <c r="Q47" s="156">
        <v>8.9638163440536545</v>
      </c>
      <c r="R47" s="156">
        <v>162.5</v>
      </c>
      <c r="S47" s="156"/>
      <c r="T47" s="154">
        <v>11.114000000000001</v>
      </c>
      <c r="U47" s="154">
        <v>5.7389999999999999</v>
      </c>
      <c r="V47" s="154">
        <v>16.600999999999999</v>
      </c>
      <c r="W47" s="169"/>
      <c r="X47" s="154">
        <v>9.6489999999999991</v>
      </c>
      <c r="Y47" s="167">
        <v>9.5788163440536529</v>
      </c>
      <c r="Z47" s="167">
        <v>179.28299999999999</v>
      </c>
      <c r="AA47" s="159" t="s">
        <v>116</v>
      </c>
      <c r="AB47" s="160"/>
      <c r="AC47" s="154">
        <v>423.31900000000002</v>
      </c>
      <c r="AD47" s="154">
        <v>437.94499999999999</v>
      </c>
      <c r="AE47" s="167">
        <v>0.11489776186999734</v>
      </c>
      <c r="AF47" s="164">
        <v>36.654888103651359</v>
      </c>
      <c r="AG47" s="74"/>
      <c r="AH47" s="22"/>
      <c r="AI47" s="4"/>
      <c r="AJ47" s="4"/>
      <c r="AK47" s="23"/>
      <c r="AL47" s="23"/>
      <c r="AM47" s="23"/>
      <c r="AN47" s="27"/>
      <c r="AO47" s="27"/>
      <c r="AP47" s="27"/>
      <c r="AQ47" s="27"/>
      <c r="AR47" s="25"/>
      <c r="AS47" s="4"/>
      <c r="AT47" s="4"/>
      <c r="AU47" s="4"/>
      <c r="AV47" s="4"/>
      <c r="AW47" s="4"/>
    </row>
    <row r="48" spans="1:49">
      <c r="B48" s="166" t="s">
        <v>30</v>
      </c>
      <c r="C48" s="153">
        <v>170.24799999999999</v>
      </c>
      <c r="D48" s="153">
        <v>178.64</v>
      </c>
      <c r="E48" s="153">
        <v>158.90899999999999</v>
      </c>
      <c r="F48" s="153">
        <v>3.7</v>
      </c>
      <c r="G48" s="153">
        <v>16.030999999999999</v>
      </c>
      <c r="H48" s="153">
        <v>19.731000000000002</v>
      </c>
      <c r="I48" s="153">
        <v>147.97900000000001</v>
      </c>
      <c r="J48" s="167"/>
      <c r="K48" s="156">
        <v>5.3907239303050245</v>
      </c>
      <c r="L48" s="156">
        <v>8.3919999999999995</v>
      </c>
      <c r="M48" s="156">
        <v>4.6920000000000002</v>
      </c>
      <c r="N48" s="156">
        <v>6.3869999999999996</v>
      </c>
      <c r="O48" s="156">
        <v>5.6882760696949752</v>
      </c>
      <c r="P48" s="156"/>
      <c r="Q48" s="156">
        <v>9.0907239303050247</v>
      </c>
      <c r="R48" s="156">
        <v>167.8</v>
      </c>
      <c r="S48" s="156"/>
      <c r="T48" s="154">
        <v>10.433</v>
      </c>
      <c r="U48" s="154">
        <v>3.6869999999999998</v>
      </c>
      <c r="V48" s="154">
        <v>17.22</v>
      </c>
      <c r="W48" s="169"/>
      <c r="X48" s="154">
        <v>9.3659999999999997</v>
      </c>
      <c r="Y48" s="167">
        <v>10.064723930305023</v>
      </c>
      <c r="Z48" s="167">
        <v>190.684</v>
      </c>
      <c r="AA48" s="159" t="s">
        <v>116</v>
      </c>
      <c r="AB48" s="160"/>
      <c r="AC48" s="154">
        <v>455.20800000000003</v>
      </c>
      <c r="AD48" s="154">
        <v>481.57600000000002</v>
      </c>
      <c r="AE48" s="167">
        <v>0.26103195441837101</v>
      </c>
      <c r="AF48" s="164">
        <v>38.186101295641926</v>
      </c>
      <c r="AG48" s="74"/>
      <c r="AH48" s="22"/>
      <c r="AI48" s="4"/>
      <c r="AJ48" s="4"/>
      <c r="AK48" s="23"/>
      <c r="AL48" s="23"/>
      <c r="AM48" s="23"/>
      <c r="AN48" s="27"/>
      <c r="AO48" s="27"/>
      <c r="AP48" s="27"/>
      <c r="AQ48" s="27"/>
      <c r="AR48" s="25"/>
      <c r="AS48" s="4"/>
      <c r="AT48" s="4"/>
      <c r="AU48" s="4"/>
      <c r="AV48" s="4"/>
      <c r="AW48" s="4"/>
    </row>
    <row r="49" spans="2:49">
      <c r="B49" s="166" t="s">
        <v>31</v>
      </c>
      <c r="C49" s="153">
        <v>185.124</v>
      </c>
      <c r="D49" s="153">
        <v>189.863</v>
      </c>
      <c r="E49" s="153">
        <v>170.25</v>
      </c>
      <c r="F49" s="153">
        <v>0.34399999999999997</v>
      </c>
      <c r="G49" s="153">
        <v>19.268999999999998</v>
      </c>
      <c r="H49" s="153">
        <v>19.613</v>
      </c>
      <c r="I49" s="153">
        <v>161.99700000000001</v>
      </c>
      <c r="J49" s="167"/>
      <c r="K49" s="156">
        <v>10.335395770308454</v>
      </c>
      <c r="L49" s="156">
        <v>4.7389999999999999</v>
      </c>
      <c r="M49" s="156">
        <v>4.3949999999999996</v>
      </c>
      <c r="N49" s="156">
        <v>10.352</v>
      </c>
      <c r="O49" s="156">
        <v>4.4116042296915454</v>
      </c>
      <c r="P49" s="156"/>
      <c r="Q49" s="156">
        <v>10.679395770308455</v>
      </c>
      <c r="R49" s="156">
        <v>167.4</v>
      </c>
      <c r="S49" s="156"/>
      <c r="T49" s="154">
        <v>1.1990000000000001</v>
      </c>
      <c r="U49" s="154">
        <v>-3.2309999999999999</v>
      </c>
      <c r="V49" s="154">
        <v>18.433</v>
      </c>
      <c r="W49" s="169"/>
      <c r="X49" s="154">
        <v>5.9530000000000003</v>
      </c>
      <c r="Y49" s="167">
        <v>11.893395770308455</v>
      </c>
      <c r="Z49" s="167">
        <v>200.91499999999999</v>
      </c>
      <c r="AA49" s="159" t="s">
        <v>116</v>
      </c>
      <c r="AB49" s="160"/>
      <c r="AC49" s="154">
        <v>511.13200000000001</v>
      </c>
      <c r="AD49" s="154">
        <v>540.49199999999996</v>
      </c>
      <c r="AE49" s="167">
        <v>2.2199949134301562</v>
      </c>
      <c r="AF49" s="164">
        <v>40.376914016489991</v>
      </c>
      <c r="AG49" s="74"/>
      <c r="AH49" s="22"/>
      <c r="AI49" s="4"/>
      <c r="AJ49" s="4"/>
      <c r="AK49" s="23"/>
      <c r="AL49" s="23"/>
      <c r="AM49" s="23"/>
      <c r="AN49" s="27"/>
      <c r="AO49" s="27"/>
      <c r="AP49" s="27"/>
      <c r="AQ49" s="27"/>
      <c r="AR49" s="25"/>
      <c r="AS49" s="4"/>
      <c r="AT49" s="4"/>
      <c r="AU49" s="4"/>
      <c r="AV49" s="4"/>
      <c r="AW49" s="4"/>
    </row>
    <row r="50" spans="2:49">
      <c r="B50" s="166" t="s">
        <v>32</v>
      </c>
      <c r="C50" s="153">
        <v>202.75299999999999</v>
      </c>
      <c r="D50" s="153">
        <v>196.745</v>
      </c>
      <c r="E50" s="153">
        <v>177.16200000000001</v>
      </c>
      <c r="F50" s="153">
        <v>-1.026</v>
      </c>
      <c r="G50" s="153">
        <v>20.609000000000002</v>
      </c>
      <c r="H50" s="153">
        <v>19.582999999999998</v>
      </c>
      <c r="I50" s="153">
        <v>177.70099999999999</v>
      </c>
      <c r="J50" s="167"/>
      <c r="K50" s="156">
        <v>6.8778986284172952</v>
      </c>
      <c r="L50" s="156">
        <v>-6.008</v>
      </c>
      <c r="M50" s="156">
        <v>-4.9820000000000002</v>
      </c>
      <c r="N50" s="156">
        <v>20.922000000000001</v>
      </c>
      <c r="O50" s="156">
        <v>9.0621013715827061</v>
      </c>
      <c r="P50" s="156"/>
      <c r="Q50" s="156">
        <v>5.8518986284172954</v>
      </c>
      <c r="R50" s="156">
        <v>153.69999999999999</v>
      </c>
      <c r="S50" s="156"/>
      <c r="T50" s="154">
        <v>-6.9589999999999996</v>
      </c>
      <c r="U50" s="154">
        <v>-14.504</v>
      </c>
      <c r="V50" s="154">
        <v>18.966999999999999</v>
      </c>
      <c r="W50" s="169"/>
      <c r="X50" s="154">
        <v>-3.851</v>
      </c>
      <c r="Y50" s="167">
        <v>8.0088986284172954</v>
      </c>
      <c r="Z50" s="167">
        <v>195.244</v>
      </c>
      <c r="AA50" s="159" t="s">
        <v>116</v>
      </c>
      <c r="AB50" s="160"/>
      <c r="AC50" s="154">
        <v>570.56799999999998</v>
      </c>
      <c r="AD50" s="154">
        <v>600.06500000000005</v>
      </c>
      <c r="AE50" s="167">
        <v>3.2692273358776731</v>
      </c>
      <c r="AF50" s="164">
        <v>43.062426383981148</v>
      </c>
      <c r="AG50" s="74"/>
      <c r="AH50" s="22"/>
      <c r="AI50" s="4"/>
      <c r="AJ50" s="4"/>
      <c r="AK50" s="23"/>
      <c r="AL50" s="23"/>
      <c r="AM50" s="23"/>
      <c r="AN50" s="27"/>
      <c r="AO50" s="27"/>
      <c r="AP50" s="27"/>
      <c r="AQ50" s="27"/>
      <c r="AR50" s="25"/>
      <c r="AS50" s="4"/>
      <c r="AT50" s="4"/>
      <c r="AU50" s="4"/>
      <c r="AV50" s="4"/>
      <c r="AW50" s="4"/>
    </row>
    <row r="51" spans="2:49" ht="15" customHeight="1">
      <c r="B51" s="166" t="s">
        <v>33</v>
      </c>
      <c r="C51" s="153">
        <v>218.71600000000001</v>
      </c>
      <c r="D51" s="153">
        <v>218.08600000000001</v>
      </c>
      <c r="E51" s="153">
        <v>192.35900000000001</v>
      </c>
      <c r="F51" s="153">
        <v>3.2440000000000002</v>
      </c>
      <c r="G51" s="153">
        <v>22.483000000000001</v>
      </c>
      <c r="H51" s="153">
        <v>25.727</v>
      </c>
      <c r="I51" s="153">
        <v>193.24299999999999</v>
      </c>
      <c r="J51" s="167"/>
      <c r="K51" s="156">
        <v>4.6945457589332396</v>
      </c>
      <c r="L51" s="156">
        <v>-0.63</v>
      </c>
      <c r="M51" s="156">
        <v>-3.8740000000000001</v>
      </c>
      <c r="N51" s="156">
        <v>14.855</v>
      </c>
      <c r="O51" s="156">
        <v>6.2864542410667594</v>
      </c>
      <c r="P51" s="156"/>
      <c r="Q51" s="156">
        <v>7.9385457589332411</v>
      </c>
      <c r="R51" s="156">
        <v>151.9</v>
      </c>
      <c r="S51" s="156"/>
      <c r="T51" s="154">
        <v>-4.5750000000000002</v>
      </c>
      <c r="U51" s="154">
        <v>-6.99</v>
      </c>
      <c r="V51" s="154">
        <v>19.773</v>
      </c>
      <c r="W51" s="169"/>
      <c r="X51" s="154">
        <v>2.2029999999999998</v>
      </c>
      <c r="Y51" s="167">
        <v>10.771545758933241</v>
      </c>
      <c r="Z51" s="167">
        <v>186.65799999999999</v>
      </c>
      <c r="AA51" s="159" t="s">
        <v>116</v>
      </c>
      <c r="AB51" s="160"/>
      <c r="AC51" s="154">
        <v>629.07500000000005</v>
      </c>
      <c r="AD51" s="154">
        <v>658.46</v>
      </c>
      <c r="AE51" s="167">
        <v>1.4164821003215025</v>
      </c>
      <c r="AF51" s="164">
        <v>46.478209658421676</v>
      </c>
      <c r="AG51" s="74"/>
      <c r="AH51" s="22"/>
      <c r="AI51" s="4"/>
      <c r="AJ51" s="4"/>
      <c r="AK51" s="23"/>
      <c r="AL51" s="23"/>
      <c r="AM51" s="23"/>
      <c r="AN51" s="27"/>
      <c r="AO51" s="27"/>
      <c r="AP51" s="27"/>
      <c r="AQ51" s="27"/>
      <c r="AR51" s="25"/>
      <c r="AS51" s="4"/>
      <c r="AT51" s="4"/>
      <c r="AU51" s="4"/>
      <c r="AV51" s="4"/>
      <c r="AW51" s="4"/>
    </row>
    <row r="52" spans="2:49">
      <c r="B52" s="166" t="s">
        <v>34</v>
      </c>
      <c r="C52" s="153">
        <v>230.47300000000001</v>
      </c>
      <c r="D52" s="153">
        <v>236.721</v>
      </c>
      <c r="E52" s="153">
        <v>209.75</v>
      </c>
      <c r="F52" s="153">
        <v>4.774</v>
      </c>
      <c r="G52" s="153">
        <v>22.196999999999999</v>
      </c>
      <c r="H52" s="153">
        <v>26.971</v>
      </c>
      <c r="I52" s="153">
        <v>206.55799999999999</v>
      </c>
      <c r="J52" s="167"/>
      <c r="K52" s="156">
        <v>-7.2609835292796507E-2</v>
      </c>
      <c r="L52" s="156">
        <v>6.2480000000000002</v>
      </c>
      <c r="M52" s="156">
        <v>1.474</v>
      </c>
      <c r="N52" s="156">
        <v>7.5910000000000002</v>
      </c>
      <c r="O52" s="156">
        <v>9.1376098352927961</v>
      </c>
      <c r="P52" s="156"/>
      <c r="Q52" s="156">
        <v>4.7013901647072034</v>
      </c>
      <c r="R52" s="156">
        <v>151.1</v>
      </c>
      <c r="S52" s="156"/>
      <c r="T52" s="154">
        <v>-2.6349999999999998</v>
      </c>
      <c r="U52" s="154">
        <v>-0.85099999999999998</v>
      </c>
      <c r="V52" s="154">
        <v>19.472000000000001</v>
      </c>
      <c r="W52" s="169"/>
      <c r="X52" s="154">
        <v>8.3710000000000004</v>
      </c>
      <c r="Y52" s="167">
        <v>6.8243901647072027</v>
      </c>
      <c r="Z52" s="167">
        <v>188.31899999999999</v>
      </c>
      <c r="AA52" s="159" t="s">
        <v>116</v>
      </c>
      <c r="AB52" s="160"/>
      <c r="AC52" s="154">
        <v>679.572</v>
      </c>
      <c r="AD52" s="154">
        <v>697.27</v>
      </c>
      <c r="AE52" s="167">
        <v>-1.0217645762486285</v>
      </c>
      <c r="AF52" s="164">
        <v>50.365135453474672</v>
      </c>
      <c r="AG52" s="74"/>
      <c r="AH52" s="22"/>
      <c r="AI52" s="4"/>
      <c r="AJ52" s="4"/>
      <c r="AK52" s="23"/>
      <c r="AL52" s="23"/>
      <c r="AM52" s="23"/>
      <c r="AN52" s="27"/>
      <c r="AO52" s="27"/>
      <c r="AP52" s="27"/>
      <c r="AQ52" s="27"/>
      <c r="AR52" s="25"/>
      <c r="AS52" s="4"/>
      <c r="AT52" s="4"/>
      <c r="AU52" s="4"/>
      <c r="AV52" s="4"/>
      <c r="AW52" s="4"/>
    </row>
    <row r="53" spans="2:49">
      <c r="B53" s="166" t="s">
        <v>35</v>
      </c>
      <c r="C53" s="153">
        <v>239.72800000000001</v>
      </c>
      <c r="D53" s="153">
        <v>262.76499999999999</v>
      </c>
      <c r="E53" s="153">
        <v>233.85599999999999</v>
      </c>
      <c r="F53" s="153">
        <v>7.625</v>
      </c>
      <c r="G53" s="153">
        <v>21.283999999999999</v>
      </c>
      <c r="H53" s="153">
        <v>28.908999999999999</v>
      </c>
      <c r="I53" s="153">
        <v>216.75</v>
      </c>
      <c r="J53" s="167"/>
      <c r="K53" s="156">
        <v>5.4893719074584402</v>
      </c>
      <c r="L53" s="156">
        <v>23.036999999999999</v>
      </c>
      <c r="M53" s="156">
        <v>15.412000000000001</v>
      </c>
      <c r="N53" s="156">
        <v>-10.689</v>
      </c>
      <c r="O53" s="156">
        <v>-0.76637190745844042</v>
      </c>
      <c r="P53" s="156"/>
      <c r="Q53" s="156">
        <v>13.114371907458441</v>
      </c>
      <c r="R53" s="156">
        <v>165.8</v>
      </c>
      <c r="S53" s="156"/>
      <c r="T53" s="154">
        <v>13.02</v>
      </c>
      <c r="U53" s="154">
        <v>13.753</v>
      </c>
      <c r="V53" s="154">
        <v>17.536999999999999</v>
      </c>
      <c r="W53" s="169"/>
      <c r="X53" s="154">
        <v>22.914999999999999</v>
      </c>
      <c r="Y53" s="167">
        <v>12.992371907458441</v>
      </c>
      <c r="Z53" s="167">
        <v>204.68299999999999</v>
      </c>
      <c r="AA53" s="159" t="s">
        <v>116</v>
      </c>
      <c r="AB53" s="160"/>
      <c r="AC53" s="154">
        <v>716.28800000000001</v>
      </c>
      <c r="AD53" s="154">
        <v>726.62300000000005</v>
      </c>
      <c r="AE53" s="167">
        <v>-2.3618635752539774</v>
      </c>
      <c r="AF53" s="164">
        <v>53.35689045936396</v>
      </c>
      <c r="AG53" s="74"/>
      <c r="AH53" s="22"/>
      <c r="AI53" s="4"/>
      <c r="AJ53" s="4"/>
      <c r="AK53" s="23"/>
      <c r="AL53" s="23"/>
      <c r="AM53" s="23"/>
      <c r="AN53" s="27"/>
      <c r="AO53" s="27"/>
      <c r="AP53" s="27"/>
      <c r="AQ53" s="27"/>
      <c r="AR53" s="25"/>
      <c r="AS53" s="4"/>
      <c r="AT53" s="4"/>
      <c r="AU53" s="4"/>
      <c r="AV53" s="4"/>
      <c r="AW53" s="4"/>
    </row>
    <row r="54" spans="2:49">
      <c r="B54" s="166" t="s">
        <v>36</v>
      </c>
      <c r="C54" s="153">
        <v>237.00299999999999</v>
      </c>
      <c r="D54" s="153">
        <v>284.12299999999999</v>
      </c>
      <c r="E54" s="153">
        <v>254.78200000000001</v>
      </c>
      <c r="F54" s="153">
        <v>7.9219999999999997</v>
      </c>
      <c r="G54" s="153">
        <v>21.419</v>
      </c>
      <c r="H54" s="153">
        <v>29.341000000000001</v>
      </c>
      <c r="I54" s="153">
        <v>214.79599999999999</v>
      </c>
      <c r="J54" s="167"/>
      <c r="K54" s="156">
        <v>27.045342793948052</v>
      </c>
      <c r="L54" s="156">
        <v>47.12</v>
      </c>
      <c r="M54" s="156">
        <v>39.198</v>
      </c>
      <c r="N54" s="156">
        <v>-33.088000000000001</v>
      </c>
      <c r="O54" s="156">
        <v>-20.935342793948053</v>
      </c>
      <c r="P54" s="156"/>
      <c r="Q54" s="156">
        <v>34.967342793948063</v>
      </c>
      <c r="R54" s="156">
        <v>201.9</v>
      </c>
      <c r="S54" s="156"/>
      <c r="T54" s="154">
        <v>36.201000000000001</v>
      </c>
      <c r="U54" s="154">
        <v>36.152999999999999</v>
      </c>
      <c r="V54" s="154">
        <v>18.393999999999998</v>
      </c>
      <c r="W54" s="169"/>
      <c r="X54" s="154">
        <v>46.555999999999997</v>
      </c>
      <c r="Y54" s="167">
        <v>34.403342793948056</v>
      </c>
      <c r="Z54" s="167">
        <v>248.64599999999999</v>
      </c>
      <c r="AA54" s="159" t="s">
        <v>116</v>
      </c>
      <c r="AB54" s="160"/>
      <c r="AC54" s="154">
        <v>738.95500000000004</v>
      </c>
      <c r="AD54" s="154">
        <v>758.97400000000005</v>
      </c>
      <c r="AE54" s="167">
        <v>-2.3444013260748875</v>
      </c>
      <c r="AF54" s="164">
        <v>54.817432273262654</v>
      </c>
      <c r="AG54" s="74"/>
      <c r="AH54" s="22"/>
      <c r="AI54" s="4"/>
      <c r="AJ54" s="4"/>
      <c r="AK54" s="23"/>
      <c r="AL54" s="23"/>
      <c r="AM54" s="23"/>
      <c r="AN54" s="27"/>
      <c r="AO54" s="27"/>
      <c r="AP54" s="27"/>
      <c r="AQ54" s="27"/>
      <c r="AR54" s="25"/>
      <c r="AS54" s="4"/>
      <c r="AT54" s="4"/>
      <c r="AU54" s="4"/>
      <c r="AV54" s="4"/>
      <c r="AW54" s="4"/>
    </row>
    <row r="55" spans="2:49">
      <c r="B55" s="166" t="s">
        <v>37</v>
      </c>
      <c r="C55" s="153">
        <v>244.80099999999999</v>
      </c>
      <c r="D55" s="153">
        <v>296.35700000000003</v>
      </c>
      <c r="E55" s="153">
        <v>268.83800000000002</v>
      </c>
      <c r="F55" s="153">
        <v>5.7690000000000001</v>
      </c>
      <c r="G55" s="153">
        <v>21.75</v>
      </c>
      <c r="H55" s="153">
        <v>27.518999999999998</v>
      </c>
      <c r="I55" s="153">
        <v>221.792</v>
      </c>
      <c r="J55" s="167"/>
      <c r="K55" s="156">
        <v>35.927563709228139</v>
      </c>
      <c r="L55" s="156">
        <v>51.555999999999997</v>
      </c>
      <c r="M55" s="156">
        <v>45.786999999999999</v>
      </c>
      <c r="N55" s="156">
        <v>-35.045999999999999</v>
      </c>
      <c r="O55" s="156">
        <v>-25.186563709228139</v>
      </c>
      <c r="P55" s="156"/>
      <c r="Q55" s="156">
        <v>41.696563709228137</v>
      </c>
      <c r="R55" s="156">
        <v>249.8</v>
      </c>
      <c r="S55" s="156"/>
      <c r="T55" s="154">
        <v>49.62</v>
      </c>
      <c r="U55" s="154">
        <v>46.107999999999997</v>
      </c>
      <c r="V55" s="154">
        <v>20.149000000000001</v>
      </c>
      <c r="W55" s="169"/>
      <c r="X55" s="154">
        <v>51.481000000000002</v>
      </c>
      <c r="Y55" s="167">
        <v>41.621563709228141</v>
      </c>
      <c r="Z55" s="167">
        <v>298.71499999999997</v>
      </c>
      <c r="AA55" s="159" t="s">
        <v>116</v>
      </c>
      <c r="AB55" s="160"/>
      <c r="AC55" s="154">
        <v>783.21100000000001</v>
      </c>
      <c r="AD55" s="154">
        <v>803.41600000000005</v>
      </c>
      <c r="AE55" s="167">
        <v>-1.5799355414515333</v>
      </c>
      <c r="AF55" s="164">
        <v>56.230859835100112</v>
      </c>
      <c r="AG55" s="74"/>
      <c r="AH55" s="22"/>
      <c r="AI55" s="4"/>
      <c r="AJ55" s="4"/>
      <c r="AK55" s="23"/>
      <c r="AL55" s="23"/>
      <c r="AM55" s="23"/>
      <c r="AN55" s="27"/>
      <c r="AO55" s="27"/>
      <c r="AP55" s="27"/>
      <c r="AQ55" s="27"/>
      <c r="AR55" s="25"/>
      <c r="AS55" s="4"/>
      <c r="AT55" s="4"/>
      <c r="AU55" s="4"/>
      <c r="AV55" s="4"/>
      <c r="AW55" s="4"/>
    </row>
    <row r="56" spans="2:49" s="37" customFormat="1">
      <c r="B56" s="172" t="s">
        <v>38</v>
      </c>
      <c r="C56" s="153">
        <v>264.64800000000002</v>
      </c>
      <c r="D56" s="153">
        <v>308.452</v>
      </c>
      <c r="E56" s="153">
        <v>280.53100000000001</v>
      </c>
      <c r="F56" s="153">
        <v>6.125</v>
      </c>
      <c r="G56" s="153">
        <v>21.795999999999999</v>
      </c>
      <c r="H56" s="153">
        <v>27.920999999999999</v>
      </c>
      <c r="I56" s="153">
        <v>240.98</v>
      </c>
      <c r="J56" s="173"/>
      <c r="K56" s="156">
        <v>30.882350850208745</v>
      </c>
      <c r="L56" s="156">
        <v>43.804000000000002</v>
      </c>
      <c r="M56" s="156">
        <v>37.679000000000002</v>
      </c>
      <c r="N56" s="156">
        <v>-24.414999999999999</v>
      </c>
      <c r="O56" s="156">
        <v>-17.618350850208742</v>
      </c>
      <c r="P56" s="174"/>
      <c r="Q56" s="156">
        <v>37.007350850208752</v>
      </c>
      <c r="R56" s="156">
        <v>290</v>
      </c>
      <c r="S56" s="174"/>
      <c r="T56" s="154">
        <v>39.026000000000003</v>
      </c>
      <c r="U56" s="154">
        <v>36.743000000000002</v>
      </c>
      <c r="V56" s="154">
        <v>22.783000000000001</v>
      </c>
      <c r="W56" s="175"/>
      <c r="X56" s="154">
        <v>45.704000000000001</v>
      </c>
      <c r="Y56" s="167">
        <v>38.907350850208751</v>
      </c>
      <c r="Z56" s="167">
        <v>339.93099999999998</v>
      </c>
      <c r="AA56" s="159" t="s">
        <v>116</v>
      </c>
      <c r="AB56" s="176"/>
      <c r="AC56" s="154">
        <v>821.875</v>
      </c>
      <c r="AD56" s="154">
        <v>841.75099999999998</v>
      </c>
      <c r="AE56" s="167">
        <v>-1.0219632191100345</v>
      </c>
      <c r="AF56" s="164">
        <v>57.055359246171967</v>
      </c>
      <c r="AG56" s="73"/>
      <c r="AH56" s="39"/>
      <c r="AI56" s="40"/>
      <c r="AJ56" s="40"/>
      <c r="AK56" s="41"/>
      <c r="AL56" s="41"/>
      <c r="AM56" s="41"/>
      <c r="AN56" s="42"/>
      <c r="AO56" s="42"/>
      <c r="AP56" s="42"/>
      <c r="AQ56" s="42"/>
      <c r="AR56" s="43"/>
      <c r="AS56" s="40"/>
      <c r="AT56" s="40"/>
      <c r="AU56" s="40"/>
      <c r="AV56" s="40"/>
      <c r="AW56" s="40"/>
    </row>
    <row r="57" spans="2:49" s="37" customFormat="1">
      <c r="B57" s="172" t="s">
        <v>39</v>
      </c>
      <c r="C57" s="153">
        <v>287.387</v>
      </c>
      <c r="D57" s="153">
        <v>322.697</v>
      </c>
      <c r="E57" s="153">
        <v>294.459</v>
      </c>
      <c r="F57" s="153">
        <v>6.03</v>
      </c>
      <c r="G57" s="153">
        <v>22.207999999999998</v>
      </c>
      <c r="H57" s="153">
        <v>28.238</v>
      </c>
      <c r="I57" s="153">
        <v>260.55799999999999</v>
      </c>
      <c r="J57" s="173"/>
      <c r="K57" s="156">
        <v>17.563785117281121</v>
      </c>
      <c r="L57" s="156">
        <v>35.31</v>
      </c>
      <c r="M57" s="156">
        <v>29.28</v>
      </c>
      <c r="N57" s="156">
        <v>-12.942</v>
      </c>
      <c r="O57" s="156">
        <v>-1.2257851172811194</v>
      </c>
      <c r="P57" s="174"/>
      <c r="Q57" s="156">
        <v>23.593785117281126</v>
      </c>
      <c r="R57" s="156">
        <v>322.10000000000002</v>
      </c>
      <c r="S57" s="174"/>
      <c r="T57" s="154">
        <v>35.338000000000001</v>
      </c>
      <c r="U57" s="154">
        <v>31.538</v>
      </c>
      <c r="V57" s="154">
        <v>26.126000000000001</v>
      </c>
      <c r="W57" s="175"/>
      <c r="X57" s="154">
        <v>37.137999999999998</v>
      </c>
      <c r="Y57" s="167">
        <v>25.421785117281122</v>
      </c>
      <c r="Z57" s="167">
        <v>377.35500000000002</v>
      </c>
      <c r="AA57" s="159" t="s">
        <v>116</v>
      </c>
      <c r="AB57" s="176"/>
      <c r="AC57" s="154">
        <v>866.24199999999996</v>
      </c>
      <c r="AD57" s="154">
        <v>895.79899999999998</v>
      </c>
      <c r="AE57" s="167">
        <v>-2.2962820913837589</v>
      </c>
      <c r="AF57" s="164">
        <v>58.822143698468786</v>
      </c>
      <c r="AG57" s="73"/>
      <c r="AH57" s="39"/>
      <c r="AI57" s="40"/>
      <c r="AJ57" s="40"/>
      <c r="AK57" s="41"/>
      <c r="AL57" s="41"/>
      <c r="AM57" s="41"/>
      <c r="AN57" s="42"/>
      <c r="AO57" s="42"/>
      <c r="AP57" s="42"/>
      <c r="AQ57" s="42"/>
      <c r="AR57" s="43"/>
      <c r="AS57" s="40"/>
      <c r="AT57" s="40"/>
      <c r="AU57" s="40"/>
      <c r="AV57" s="40"/>
      <c r="AW57" s="40"/>
    </row>
    <row r="58" spans="2:49" s="37" customFormat="1">
      <c r="B58" s="172" t="s">
        <v>40</v>
      </c>
      <c r="C58" s="153">
        <v>299.56700000000001</v>
      </c>
      <c r="D58" s="153">
        <v>327.274</v>
      </c>
      <c r="E58" s="153">
        <v>303.67399999999998</v>
      </c>
      <c r="F58" s="153">
        <v>1.6639999999999999</v>
      </c>
      <c r="G58" s="153">
        <v>21.936</v>
      </c>
      <c r="H58" s="153">
        <v>23.6</v>
      </c>
      <c r="I58" s="153">
        <v>273.89299999999997</v>
      </c>
      <c r="J58" s="173"/>
      <c r="K58" s="156">
        <v>21.807723404874995</v>
      </c>
      <c r="L58" s="156">
        <v>27.707000000000001</v>
      </c>
      <c r="M58" s="156">
        <v>26.042999999999999</v>
      </c>
      <c r="N58" s="156">
        <v>-3.927</v>
      </c>
      <c r="O58" s="156">
        <v>0.30827659512500488</v>
      </c>
      <c r="P58" s="174"/>
      <c r="Q58" s="156">
        <v>23.471723404874997</v>
      </c>
      <c r="R58" s="156">
        <v>347</v>
      </c>
      <c r="S58" s="174"/>
      <c r="T58" s="154">
        <v>25.105</v>
      </c>
      <c r="U58" s="154">
        <v>22.620999999999999</v>
      </c>
      <c r="V58" s="154">
        <v>27.565000000000001</v>
      </c>
      <c r="W58" s="175"/>
      <c r="X58" s="154">
        <v>29.617999999999999</v>
      </c>
      <c r="Y58" s="167">
        <v>25.382723404874994</v>
      </c>
      <c r="Z58" s="167">
        <v>401.392</v>
      </c>
      <c r="AA58" s="159" t="s">
        <v>116</v>
      </c>
      <c r="AB58" s="176"/>
      <c r="AC58" s="154">
        <v>924.29700000000003</v>
      </c>
      <c r="AD58" s="154">
        <v>948.72</v>
      </c>
      <c r="AE58" s="167">
        <v>2.0808682305499815E-3</v>
      </c>
      <c r="AF58" s="164">
        <v>60.918727915194346</v>
      </c>
      <c r="AG58" s="73"/>
      <c r="AH58" s="39"/>
      <c r="AI58" s="40"/>
      <c r="AJ58" s="40"/>
      <c r="AK58" s="41"/>
      <c r="AL58" s="41"/>
      <c r="AM58" s="41"/>
      <c r="AN58" s="42"/>
      <c r="AO58" s="42"/>
      <c r="AP58" s="42"/>
      <c r="AQ58" s="42"/>
      <c r="AR58" s="43"/>
      <c r="AS58" s="40"/>
      <c r="AT58" s="40"/>
      <c r="AU58" s="40"/>
      <c r="AV58" s="40"/>
      <c r="AW58" s="40"/>
    </row>
    <row r="59" spans="2:49" s="37" customFormat="1">
      <c r="B59" s="172" t="s">
        <v>41</v>
      </c>
      <c r="C59" s="153">
        <v>333.916</v>
      </c>
      <c r="D59" s="153">
        <v>342.85599999999999</v>
      </c>
      <c r="E59" s="153">
        <v>317.64</v>
      </c>
      <c r="F59" s="153">
        <v>2.8889999999999998</v>
      </c>
      <c r="G59" s="153">
        <v>22.327000000000002</v>
      </c>
      <c r="H59" s="153">
        <v>25.216000000000001</v>
      </c>
      <c r="I59" s="153">
        <v>301</v>
      </c>
      <c r="J59" s="173"/>
      <c r="K59" s="156">
        <v>16.537277167537123</v>
      </c>
      <c r="L59" s="156">
        <v>8.94</v>
      </c>
      <c r="M59" s="156">
        <v>6.0510000000000002</v>
      </c>
      <c r="N59" s="156">
        <v>16.038</v>
      </c>
      <c r="O59" s="156">
        <v>5.5517228324628762</v>
      </c>
      <c r="P59" s="174"/>
      <c r="Q59" s="156">
        <v>19.426277167537123</v>
      </c>
      <c r="R59" s="156">
        <v>349.9</v>
      </c>
      <c r="S59" s="174"/>
      <c r="T59" s="154">
        <v>3.5430000000000001</v>
      </c>
      <c r="U59" s="154">
        <v>1.19</v>
      </c>
      <c r="V59" s="154">
        <v>29.356999999999999</v>
      </c>
      <c r="W59" s="175"/>
      <c r="X59" s="154">
        <v>10.239000000000001</v>
      </c>
      <c r="Y59" s="167">
        <v>20.725277167537122</v>
      </c>
      <c r="Z59" s="167">
        <v>402.733</v>
      </c>
      <c r="AA59" s="167">
        <v>350.8</v>
      </c>
      <c r="AB59" s="176"/>
      <c r="AC59" s="154">
        <v>962.70799999999997</v>
      </c>
      <c r="AD59" s="154">
        <v>982.33299999999997</v>
      </c>
      <c r="AE59" s="167">
        <v>2.1776635554191159</v>
      </c>
      <c r="AF59" s="164">
        <v>60.659599528857477</v>
      </c>
      <c r="AG59" s="73"/>
      <c r="AH59" s="39"/>
      <c r="AI59" s="40"/>
      <c r="AJ59" s="40"/>
      <c r="AK59" s="41"/>
      <c r="AL59" s="41"/>
      <c r="AM59" s="41"/>
      <c r="AN59" s="42"/>
      <c r="AO59" s="42"/>
      <c r="AP59" s="42"/>
      <c r="AQ59" s="42"/>
      <c r="AR59" s="43"/>
      <c r="AS59" s="40"/>
      <c r="AT59" s="40"/>
      <c r="AU59" s="40"/>
      <c r="AV59" s="40"/>
      <c r="AW59" s="40"/>
    </row>
    <row r="60" spans="2:49" s="37" customFormat="1">
      <c r="B60" s="172" t="s">
        <v>42</v>
      </c>
      <c r="C60" s="153">
        <v>355.26900000000001</v>
      </c>
      <c r="D60" s="153">
        <v>354.01100000000002</v>
      </c>
      <c r="E60" s="153">
        <v>327.38900000000001</v>
      </c>
      <c r="F60" s="153">
        <v>3.6560000000000001</v>
      </c>
      <c r="G60" s="153">
        <v>22.966000000000001</v>
      </c>
      <c r="H60" s="153">
        <v>26.622</v>
      </c>
      <c r="I60" s="153">
        <v>321.12700000000001</v>
      </c>
      <c r="J60" s="173"/>
      <c r="K60" s="156">
        <v>7.1065211435636471</v>
      </c>
      <c r="L60" s="156">
        <v>-1.258</v>
      </c>
      <c r="M60" s="156">
        <v>-4.9139999999999997</v>
      </c>
      <c r="N60" s="156">
        <v>25.32</v>
      </c>
      <c r="O60" s="156">
        <v>13.299478856436357</v>
      </c>
      <c r="P60" s="174"/>
      <c r="Q60" s="156">
        <v>10.762521143563646</v>
      </c>
      <c r="R60" s="156">
        <v>348.9</v>
      </c>
      <c r="S60" s="174"/>
      <c r="T60" s="154">
        <v>-4.5449999999999999</v>
      </c>
      <c r="U60" s="154">
        <v>-6.14</v>
      </c>
      <c r="V60" s="154">
        <v>28.9</v>
      </c>
      <c r="W60" s="175"/>
      <c r="X60" s="154">
        <v>-0.35799999999999998</v>
      </c>
      <c r="Y60" s="167">
        <v>11.662521143563646</v>
      </c>
      <c r="Z60" s="167">
        <v>403.77199999999999</v>
      </c>
      <c r="AA60" s="167">
        <v>349.8</v>
      </c>
      <c r="AB60" s="176"/>
      <c r="AC60" s="154">
        <v>1012.21</v>
      </c>
      <c r="AD60" s="154">
        <v>1032.105</v>
      </c>
      <c r="AE60" s="167">
        <v>1.5040387841855107</v>
      </c>
      <c r="AF60" s="164">
        <v>62.02591283863368</v>
      </c>
      <c r="AG60" s="73"/>
      <c r="AH60" s="39"/>
      <c r="AI60" s="40"/>
      <c r="AJ60" s="40"/>
      <c r="AK60" s="41"/>
      <c r="AL60" s="41"/>
      <c r="AM60" s="41"/>
      <c r="AN60" s="42"/>
      <c r="AO60" s="42"/>
      <c r="AP60" s="42"/>
      <c r="AQ60" s="42"/>
      <c r="AR60" s="43"/>
      <c r="AS60" s="40"/>
      <c r="AT60" s="40"/>
      <c r="AU60" s="40"/>
      <c r="AV60" s="40"/>
      <c r="AW60" s="40"/>
    </row>
    <row r="61" spans="2:49" s="37" customFormat="1">
      <c r="B61" s="172" t="s">
        <v>43</v>
      </c>
      <c r="C61" s="153">
        <v>379.35700000000003</v>
      </c>
      <c r="D61" s="153">
        <v>367.82</v>
      </c>
      <c r="E61" s="153">
        <v>339.11900000000003</v>
      </c>
      <c r="F61" s="153">
        <v>4.6470000000000002</v>
      </c>
      <c r="G61" s="153">
        <v>24.053999999999998</v>
      </c>
      <c r="H61" s="153">
        <v>28.701000000000001</v>
      </c>
      <c r="I61" s="153">
        <v>344.28199999999998</v>
      </c>
      <c r="J61" s="173"/>
      <c r="K61" s="156">
        <v>-3.850202223933874</v>
      </c>
      <c r="L61" s="156">
        <v>-11.537000000000001</v>
      </c>
      <c r="M61" s="156">
        <v>-16.184000000000001</v>
      </c>
      <c r="N61" s="156">
        <v>32.235999999999997</v>
      </c>
      <c r="O61" s="156">
        <v>19.902202223933873</v>
      </c>
      <c r="P61" s="174"/>
      <c r="Q61" s="156">
        <v>0.79679777606612545</v>
      </c>
      <c r="R61" s="156">
        <v>338.7</v>
      </c>
      <c r="S61" s="174"/>
      <c r="T61" s="154">
        <v>-9.1370000000000005</v>
      </c>
      <c r="U61" s="154">
        <v>-8.0530000000000008</v>
      </c>
      <c r="V61" s="154">
        <v>25.225999999999999</v>
      </c>
      <c r="W61" s="175"/>
      <c r="X61" s="154">
        <v>-10.051</v>
      </c>
      <c r="Y61" s="167">
        <v>2.282797776066126</v>
      </c>
      <c r="Z61" s="167">
        <v>396.66199999999998</v>
      </c>
      <c r="AA61" s="167">
        <v>339.8</v>
      </c>
      <c r="AB61" s="176"/>
      <c r="AC61" s="154">
        <v>1054.7139999999999</v>
      </c>
      <c r="AD61" s="154">
        <v>1086.136</v>
      </c>
      <c r="AE61" s="167">
        <v>1.7371792261445762</v>
      </c>
      <c r="AF61" s="164">
        <v>62.379269729093053</v>
      </c>
      <c r="AG61" s="73"/>
      <c r="AH61" s="39"/>
      <c r="AI61" s="40"/>
      <c r="AJ61" s="40"/>
      <c r="AK61" s="41"/>
      <c r="AL61" s="41"/>
      <c r="AM61" s="41"/>
      <c r="AN61" s="42"/>
      <c r="AO61" s="42"/>
      <c r="AP61" s="42"/>
      <c r="AQ61" s="42"/>
      <c r="AR61" s="43"/>
      <c r="AS61" s="40"/>
      <c r="AT61" s="40"/>
      <c r="AU61" s="40"/>
      <c r="AV61" s="40"/>
      <c r="AW61" s="40"/>
    </row>
    <row r="62" spans="2:49" s="37" customFormat="1">
      <c r="B62" s="172" t="s">
        <v>44</v>
      </c>
      <c r="C62" s="153">
        <v>406.06299999999999</v>
      </c>
      <c r="D62" s="153">
        <v>390.399</v>
      </c>
      <c r="E62" s="153">
        <v>361.48899999999998</v>
      </c>
      <c r="F62" s="153">
        <v>3.923</v>
      </c>
      <c r="G62" s="153">
        <v>24.986999999999998</v>
      </c>
      <c r="H62" s="153">
        <v>28.91</v>
      </c>
      <c r="I62" s="153">
        <v>368.43700000000001</v>
      </c>
      <c r="J62" s="173"/>
      <c r="K62" s="156">
        <v>-9.4154435840167725</v>
      </c>
      <c r="L62" s="156">
        <v>-15.664</v>
      </c>
      <c r="M62" s="156">
        <v>-19.587</v>
      </c>
      <c r="N62" s="156">
        <v>36.709000000000003</v>
      </c>
      <c r="O62" s="156">
        <v>26.537443584016771</v>
      </c>
      <c r="P62" s="174"/>
      <c r="Q62" s="156">
        <v>-5.4924435840167725</v>
      </c>
      <c r="R62" s="156">
        <v>307</v>
      </c>
      <c r="S62" s="174"/>
      <c r="T62" s="154">
        <v>-35.569000000000003</v>
      </c>
      <c r="U62" s="154">
        <v>-36.521000000000001</v>
      </c>
      <c r="V62" s="154">
        <v>26.213999999999999</v>
      </c>
      <c r="W62" s="175"/>
      <c r="X62" s="154">
        <v>-15.43</v>
      </c>
      <c r="Y62" s="167">
        <v>-5.2584435840167734</v>
      </c>
      <c r="Z62" s="167">
        <v>385.90300000000002</v>
      </c>
      <c r="AA62" s="167">
        <v>308.2</v>
      </c>
      <c r="AB62" s="176"/>
      <c r="AC62" s="154">
        <v>1110.346</v>
      </c>
      <c r="AD62" s="154">
        <v>1132.3820000000001</v>
      </c>
      <c r="AE62" s="167">
        <v>1.1372700772403874</v>
      </c>
      <c r="AF62" s="164">
        <v>63.627797408716127</v>
      </c>
      <c r="AG62" s="73"/>
      <c r="AH62" s="39"/>
      <c r="AI62" s="40"/>
      <c r="AJ62" s="40"/>
      <c r="AK62" s="41"/>
      <c r="AL62" s="41"/>
      <c r="AM62" s="41"/>
      <c r="AN62" s="42"/>
      <c r="AO62" s="42"/>
      <c r="AP62" s="42"/>
      <c r="AQ62" s="42"/>
      <c r="AR62" s="43"/>
      <c r="AS62" s="40"/>
      <c r="AT62" s="40"/>
      <c r="AU62" s="40"/>
      <c r="AV62" s="40"/>
      <c r="AW62" s="40"/>
    </row>
    <row r="63" spans="2:49" s="37" customFormat="1">
      <c r="B63" s="172" t="s">
        <v>45</v>
      </c>
      <c r="C63" s="153">
        <v>411.84899999999999</v>
      </c>
      <c r="D63" s="153">
        <v>417.25599999999997</v>
      </c>
      <c r="E63" s="153">
        <v>380.089</v>
      </c>
      <c r="F63" s="153">
        <v>11.103</v>
      </c>
      <c r="G63" s="153">
        <v>26.064</v>
      </c>
      <c r="H63" s="153">
        <v>37.167000000000002</v>
      </c>
      <c r="I63" s="153">
        <v>374.435</v>
      </c>
      <c r="J63" s="173"/>
      <c r="K63" s="156">
        <v>-0.47829382438833634</v>
      </c>
      <c r="L63" s="156">
        <v>5.407</v>
      </c>
      <c r="M63" s="156">
        <v>-5.6959999999999997</v>
      </c>
      <c r="N63" s="156">
        <v>13.992000000000001</v>
      </c>
      <c r="O63" s="156">
        <v>8.7742938243883355</v>
      </c>
      <c r="P63" s="174"/>
      <c r="Q63" s="156">
        <v>10.624706175611664</v>
      </c>
      <c r="R63" s="156">
        <v>313.89999999999998</v>
      </c>
      <c r="S63" s="174"/>
      <c r="T63" s="154">
        <v>2.7709999999999999</v>
      </c>
      <c r="U63" s="154">
        <v>4.0140000000000002</v>
      </c>
      <c r="V63" s="154">
        <v>22.295000000000002</v>
      </c>
      <c r="W63" s="175"/>
      <c r="X63" s="154">
        <v>4.2549999999999999</v>
      </c>
      <c r="Y63" s="167">
        <v>9.4727061756116644</v>
      </c>
      <c r="Z63" s="167">
        <v>383.63900000000001</v>
      </c>
      <c r="AA63" s="167">
        <v>315.2</v>
      </c>
      <c r="AB63" s="176"/>
      <c r="AC63" s="154">
        <v>1151.2449999999999</v>
      </c>
      <c r="AD63" s="154">
        <v>1174.789</v>
      </c>
      <c r="AE63" s="167">
        <v>0.4515378039368585</v>
      </c>
      <c r="AF63" s="164">
        <v>64.970553592461712</v>
      </c>
      <c r="AG63" s="73"/>
      <c r="AH63" s="39"/>
      <c r="AI63" s="40"/>
      <c r="AJ63" s="40"/>
      <c r="AK63" s="41"/>
      <c r="AL63" s="41"/>
      <c r="AM63" s="41"/>
      <c r="AN63" s="42"/>
      <c r="AO63" s="42"/>
      <c r="AP63" s="42"/>
      <c r="AQ63" s="42"/>
      <c r="AR63" s="43"/>
      <c r="AS63" s="40"/>
      <c r="AT63" s="40"/>
      <c r="AU63" s="40"/>
      <c r="AV63" s="40"/>
      <c r="AW63" s="40"/>
    </row>
    <row r="64" spans="2:49" s="37" customFormat="1">
      <c r="B64" s="172" t="s">
        <v>46</v>
      </c>
      <c r="C64" s="153">
        <v>417.61599999999999</v>
      </c>
      <c r="D64" s="153">
        <v>451.66500000000002</v>
      </c>
      <c r="E64" s="153">
        <v>408.50900000000001</v>
      </c>
      <c r="F64" s="153">
        <v>15.292</v>
      </c>
      <c r="G64" s="153">
        <v>27.864000000000001</v>
      </c>
      <c r="H64" s="153">
        <v>43.155999999999999</v>
      </c>
      <c r="I64" s="153">
        <v>380.27800000000002</v>
      </c>
      <c r="J64" s="173"/>
      <c r="K64" s="156">
        <v>17.270756321447607</v>
      </c>
      <c r="L64" s="156">
        <v>34.048999999999999</v>
      </c>
      <c r="M64" s="156">
        <v>18.757000000000001</v>
      </c>
      <c r="N64" s="156">
        <v>-14.298999999999999</v>
      </c>
      <c r="O64" s="156">
        <v>-12.812756321447605</v>
      </c>
      <c r="P64" s="174"/>
      <c r="Q64" s="156">
        <v>32.562756321447601</v>
      </c>
      <c r="R64" s="156">
        <v>348</v>
      </c>
      <c r="S64" s="174"/>
      <c r="T64" s="154">
        <v>21.751000000000001</v>
      </c>
      <c r="U64" s="154">
        <v>24.535</v>
      </c>
      <c r="V64" s="154">
        <v>20.940999999999999</v>
      </c>
      <c r="W64" s="175"/>
      <c r="X64" s="154">
        <v>28.95</v>
      </c>
      <c r="Y64" s="167">
        <v>27.463756321447608</v>
      </c>
      <c r="Z64" s="167">
        <v>405.58499999999998</v>
      </c>
      <c r="AA64" s="167">
        <v>349.1</v>
      </c>
      <c r="AB64" s="176"/>
      <c r="AC64" s="154">
        <v>1208.5139999999999</v>
      </c>
      <c r="AD64" s="154">
        <v>1240.9670000000001</v>
      </c>
      <c r="AE64" s="167">
        <v>-0.4265772996798205</v>
      </c>
      <c r="AF64" s="164">
        <v>66.336866902237929</v>
      </c>
      <c r="AG64" s="73"/>
      <c r="AH64" s="39"/>
      <c r="AI64" s="40"/>
      <c r="AJ64" s="40"/>
      <c r="AK64" s="41"/>
      <c r="AL64" s="41"/>
      <c r="AM64" s="41"/>
      <c r="AN64" s="42"/>
      <c r="AO64" s="42"/>
      <c r="AP64" s="42"/>
      <c r="AQ64" s="42"/>
      <c r="AR64" s="43"/>
      <c r="AS64" s="40"/>
      <c r="AT64" s="40"/>
      <c r="AU64" s="40"/>
      <c r="AV64" s="40"/>
      <c r="AW64" s="40"/>
    </row>
    <row r="65" spans="1:49" s="37" customFormat="1">
      <c r="B65" s="172" t="s">
        <v>47</v>
      </c>
      <c r="C65" s="153">
        <v>451.89</v>
      </c>
      <c r="D65" s="153">
        <v>493.55200000000002</v>
      </c>
      <c r="E65" s="153">
        <v>445.77800000000002</v>
      </c>
      <c r="F65" s="153">
        <v>19.706</v>
      </c>
      <c r="G65" s="153">
        <v>28.068000000000001</v>
      </c>
      <c r="H65" s="153">
        <v>47.774000000000001</v>
      </c>
      <c r="I65" s="153">
        <v>411.89100000000002</v>
      </c>
      <c r="J65" s="173"/>
      <c r="K65" s="156">
        <v>23.887257867669156</v>
      </c>
      <c r="L65" s="156">
        <v>41.661999999999999</v>
      </c>
      <c r="M65" s="156">
        <v>21.956</v>
      </c>
      <c r="N65" s="156">
        <v>-21.108000000000001</v>
      </c>
      <c r="O65" s="156">
        <v>-23.039257867669157</v>
      </c>
      <c r="P65" s="174"/>
      <c r="Q65" s="156">
        <v>43.593257867669152</v>
      </c>
      <c r="R65" s="156">
        <v>381.4</v>
      </c>
      <c r="S65" s="174"/>
      <c r="T65" s="154">
        <v>39.390999999999998</v>
      </c>
      <c r="U65" s="154">
        <v>38.420999999999999</v>
      </c>
      <c r="V65" s="154">
        <v>22.26</v>
      </c>
      <c r="W65" s="175"/>
      <c r="X65" s="154">
        <v>36.430999999999997</v>
      </c>
      <c r="Y65" s="167">
        <v>38.362257867669157</v>
      </c>
      <c r="Z65" s="167">
        <v>449.315</v>
      </c>
      <c r="AA65" s="167">
        <v>382.7</v>
      </c>
      <c r="AB65" s="176"/>
      <c r="AC65" s="154">
        <v>1275.904</v>
      </c>
      <c r="AD65" s="154">
        <v>1308.624</v>
      </c>
      <c r="AE65" s="167">
        <v>0.4733586905614402</v>
      </c>
      <c r="AF65" s="164">
        <v>68.03297997644286</v>
      </c>
      <c r="AG65" s="73"/>
      <c r="AH65" s="39"/>
      <c r="AI65" s="40"/>
      <c r="AJ65" s="40"/>
      <c r="AK65" s="41"/>
      <c r="AL65" s="41"/>
      <c r="AM65" s="41"/>
      <c r="AN65" s="42"/>
      <c r="AO65" s="42"/>
      <c r="AP65" s="42"/>
      <c r="AQ65" s="42"/>
      <c r="AR65" s="43"/>
      <c r="AS65" s="40"/>
      <c r="AT65" s="40"/>
      <c r="AU65" s="40"/>
      <c r="AV65" s="40"/>
      <c r="AW65" s="40"/>
    </row>
    <row r="66" spans="1:49" s="37" customFormat="1">
      <c r="B66" s="172" t="s">
        <v>48</v>
      </c>
      <c r="C66" s="153">
        <v>484.37299999999999</v>
      </c>
      <c r="D66" s="153">
        <v>533.40300000000002</v>
      </c>
      <c r="E66" s="153">
        <v>478.82499999999999</v>
      </c>
      <c r="F66" s="153">
        <v>25.091000000000001</v>
      </c>
      <c r="G66" s="153">
        <v>29.486999999999998</v>
      </c>
      <c r="H66" s="153">
        <v>54.578000000000003</v>
      </c>
      <c r="I66" s="153">
        <v>442.35199999999998</v>
      </c>
      <c r="J66" s="173"/>
      <c r="K66" s="156">
        <v>30.736202321321585</v>
      </c>
      <c r="L66" s="156">
        <v>49.03</v>
      </c>
      <c r="M66" s="156">
        <v>23.939</v>
      </c>
      <c r="N66" s="156">
        <v>-27.056999999999999</v>
      </c>
      <c r="O66" s="156">
        <v>-33.85420232132158</v>
      </c>
      <c r="P66" s="174"/>
      <c r="Q66" s="156">
        <v>55.827202321321579</v>
      </c>
      <c r="R66" s="156">
        <v>435.7</v>
      </c>
      <c r="S66" s="174"/>
      <c r="T66" s="154">
        <v>41.110999999999997</v>
      </c>
      <c r="U66" s="154">
        <v>41.018000000000001</v>
      </c>
      <c r="V66" s="154">
        <v>24.803000000000001</v>
      </c>
      <c r="W66" s="175"/>
      <c r="X66" s="154">
        <v>42.808</v>
      </c>
      <c r="Y66" s="167">
        <v>49.605202321321578</v>
      </c>
      <c r="Z66" s="167">
        <v>504.3</v>
      </c>
      <c r="AA66" s="167">
        <v>437.2</v>
      </c>
      <c r="AB66" s="176"/>
      <c r="AC66" s="154">
        <v>1341.848</v>
      </c>
      <c r="AD66" s="154">
        <v>1378.402</v>
      </c>
      <c r="AE66" s="167">
        <v>0.8237671475303614</v>
      </c>
      <c r="AF66" s="164">
        <v>70.035335689045937</v>
      </c>
      <c r="AG66" s="73"/>
      <c r="AH66" s="39"/>
      <c r="AI66" s="40"/>
      <c r="AJ66" s="40"/>
      <c r="AK66" s="41"/>
      <c r="AL66" s="41"/>
      <c r="AM66" s="41"/>
      <c r="AN66" s="42"/>
      <c r="AO66" s="42"/>
      <c r="AP66" s="42"/>
      <c r="AQ66" s="42"/>
      <c r="AR66" s="43"/>
      <c r="AS66" s="40"/>
      <c r="AT66" s="40"/>
      <c r="AU66" s="40"/>
      <c r="AV66" s="40"/>
      <c r="AW66" s="40"/>
    </row>
    <row r="67" spans="1:49" s="37" customFormat="1">
      <c r="B67" s="172" t="s">
        <v>49</v>
      </c>
      <c r="C67" s="153">
        <v>521.529</v>
      </c>
      <c r="D67" s="153">
        <v>565.65200000000004</v>
      </c>
      <c r="E67" s="153">
        <v>508.22500000000002</v>
      </c>
      <c r="F67" s="153">
        <v>25.631</v>
      </c>
      <c r="G67" s="153">
        <v>31.795999999999999</v>
      </c>
      <c r="H67" s="153">
        <v>57.427</v>
      </c>
      <c r="I67" s="153">
        <v>473.334</v>
      </c>
      <c r="J67" s="173"/>
      <c r="K67" s="156">
        <v>23.509704471234436</v>
      </c>
      <c r="L67" s="156">
        <v>44.122999999999998</v>
      </c>
      <c r="M67" s="156">
        <v>18.492000000000001</v>
      </c>
      <c r="N67" s="156">
        <v>-21.646999999999998</v>
      </c>
      <c r="O67" s="156">
        <v>-26.664704471234433</v>
      </c>
      <c r="P67" s="174"/>
      <c r="Q67" s="156">
        <v>49.140704471234436</v>
      </c>
      <c r="R67" s="156">
        <v>474.4</v>
      </c>
      <c r="S67" s="174"/>
      <c r="T67" s="154">
        <v>43.04</v>
      </c>
      <c r="U67" s="154">
        <v>41.195</v>
      </c>
      <c r="V67" s="154">
        <v>26.513999999999999</v>
      </c>
      <c r="W67" s="173"/>
      <c r="X67" s="154">
        <v>42.231000000000002</v>
      </c>
      <c r="Y67" s="167">
        <v>47.248704471234426</v>
      </c>
      <c r="Z67" s="167">
        <v>552.66099999999994</v>
      </c>
      <c r="AA67" s="167">
        <v>476.6</v>
      </c>
      <c r="AB67" s="176"/>
      <c r="AC67" s="154">
        <v>1423.37</v>
      </c>
      <c r="AD67" s="154">
        <v>1461.3219999999999</v>
      </c>
      <c r="AE67" s="167">
        <v>0.37553883834475243</v>
      </c>
      <c r="AF67" s="164">
        <v>72.131919905771497</v>
      </c>
      <c r="AG67" s="73"/>
      <c r="AH67" s="39"/>
      <c r="AI67" s="40"/>
      <c r="AJ67" s="40"/>
      <c r="AK67" s="41"/>
      <c r="AL67" s="41"/>
      <c r="AM67" s="41"/>
      <c r="AN67" s="42"/>
      <c r="AO67" s="42"/>
      <c r="AP67" s="42"/>
      <c r="AQ67" s="42"/>
      <c r="AR67" s="43"/>
      <c r="AS67" s="40"/>
      <c r="AT67" s="40"/>
      <c r="AU67" s="40"/>
      <c r="AV67" s="40"/>
      <c r="AW67" s="40"/>
    </row>
    <row r="68" spans="1:49" s="37" customFormat="1">
      <c r="B68" s="172" t="s">
        <v>50</v>
      </c>
      <c r="C68" s="153">
        <v>552.14300000000003</v>
      </c>
      <c r="D68" s="153">
        <v>591.94500000000005</v>
      </c>
      <c r="E68" s="153">
        <v>532.33399999999995</v>
      </c>
      <c r="F68" s="153">
        <v>25.832000000000001</v>
      </c>
      <c r="G68" s="153">
        <v>33.779000000000003</v>
      </c>
      <c r="H68" s="153">
        <v>59.610999999999997</v>
      </c>
      <c r="I68" s="153">
        <v>502.33800000000002</v>
      </c>
      <c r="J68" s="173"/>
      <c r="K68" s="156">
        <v>18.011995246159969</v>
      </c>
      <c r="L68" s="156">
        <v>39.802</v>
      </c>
      <c r="M68" s="156">
        <v>13.97</v>
      </c>
      <c r="N68" s="156">
        <v>-14.266999999999999</v>
      </c>
      <c r="O68" s="156">
        <v>-18.30899524615997</v>
      </c>
      <c r="P68" s="174"/>
      <c r="Q68" s="156">
        <v>43.84399524615997</v>
      </c>
      <c r="R68" s="156">
        <v>509.5</v>
      </c>
      <c r="S68" s="174"/>
      <c r="T68" s="154">
        <v>37.442</v>
      </c>
      <c r="U68" s="154">
        <v>35.216000000000001</v>
      </c>
      <c r="V68" s="154">
        <v>28.818000000000001</v>
      </c>
      <c r="W68" s="173"/>
      <c r="X68" s="154">
        <v>38.292000000000002</v>
      </c>
      <c r="Y68" s="167">
        <v>42.333995246159972</v>
      </c>
      <c r="Z68" s="167">
        <v>594.48199999999997</v>
      </c>
      <c r="AA68" s="167">
        <v>511.5</v>
      </c>
      <c r="AB68" s="176"/>
      <c r="AC68" s="154">
        <v>1494.2249999999999</v>
      </c>
      <c r="AD68" s="154">
        <v>1531.43</v>
      </c>
      <c r="AE68" s="167">
        <v>0.39080007424699659</v>
      </c>
      <c r="AF68" s="164">
        <v>74.252061248527681</v>
      </c>
      <c r="AG68" s="73"/>
      <c r="AH68" s="39"/>
      <c r="AI68" s="40"/>
      <c r="AJ68" s="40"/>
      <c r="AK68" s="41"/>
      <c r="AL68" s="41"/>
      <c r="AM68" s="41"/>
      <c r="AN68" s="42"/>
      <c r="AO68" s="42"/>
      <c r="AP68" s="42"/>
      <c r="AQ68" s="42"/>
      <c r="AR68" s="43"/>
      <c r="AS68" s="40"/>
      <c r="AT68" s="40"/>
      <c r="AU68" s="40"/>
      <c r="AV68" s="40"/>
      <c r="AW68" s="40"/>
    </row>
    <row r="69" spans="1:49" s="37" customFormat="1">
      <c r="B69" s="172" t="s">
        <v>51</v>
      </c>
      <c r="C69" s="153">
        <v>583.83600000000001</v>
      </c>
      <c r="D69" s="153">
        <v>628.80200000000002</v>
      </c>
      <c r="E69" s="153">
        <v>565.89</v>
      </c>
      <c r="F69" s="153">
        <v>26.905000000000001</v>
      </c>
      <c r="G69" s="153">
        <v>36.006999999999998</v>
      </c>
      <c r="H69" s="153">
        <v>62.911999999999999</v>
      </c>
      <c r="I69" s="153">
        <v>528.96600000000001</v>
      </c>
      <c r="J69" s="173"/>
      <c r="K69" s="156">
        <v>31.082343394303017</v>
      </c>
      <c r="L69" s="156">
        <v>44.966000000000001</v>
      </c>
      <c r="M69" s="156">
        <v>18.061</v>
      </c>
      <c r="N69" s="156">
        <v>-18.489999999999998</v>
      </c>
      <c r="O69" s="156">
        <v>-31.511343394303015</v>
      </c>
      <c r="P69" s="174"/>
      <c r="Q69" s="156">
        <v>57.987343394303025</v>
      </c>
      <c r="R69" s="156">
        <v>543.6</v>
      </c>
      <c r="S69" s="174"/>
      <c r="T69" s="154">
        <v>33.262999999999998</v>
      </c>
      <c r="U69" s="154">
        <v>27.995000000000001</v>
      </c>
      <c r="V69" s="154">
        <v>31.472000000000001</v>
      </c>
      <c r="W69" s="173"/>
      <c r="X69" s="154">
        <v>45.298999999999999</v>
      </c>
      <c r="Y69" s="167">
        <v>58.320343394303023</v>
      </c>
      <c r="Z69" s="167">
        <v>637.16800000000001</v>
      </c>
      <c r="AA69" s="167">
        <v>545.70000000000005</v>
      </c>
      <c r="AB69" s="176"/>
      <c r="AC69" s="154">
        <v>1572.7719999999999</v>
      </c>
      <c r="AD69" s="154">
        <v>1597.94</v>
      </c>
      <c r="AE69" s="167">
        <v>1.4995262588036695</v>
      </c>
      <c r="AF69" s="164">
        <v>76.325088339222617</v>
      </c>
      <c r="AG69" s="73"/>
      <c r="AH69" s="39"/>
      <c r="AI69" s="40"/>
      <c r="AJ69" s="40"/>
      <c r="AK69" s="41"/>
      <c r="AL69" s="41"/>
      <c r="AM69" s="41"/>
      <c r="AN69" s="42"/>
      <c r="AO69" s="42"/>
      <c r="AP69" s="42"/>
      <c r="AQ69" s="42"/>
      <c r="AR69" s="43"/>
      <c r="AS69" s="40"/>
      <c r="AT69" s="40"/>
      <c r="AU69" s="40"/>
      <c r="AV69" s="40"/>
      <c r="AW69" s="40"/>
    </row>
    <row r="70" spans="1:49" s="37" customFormat="1">
      <c r="B70" s="172" t="s">
        <v>52</v>
      </c>
      <c r="C70" s="153">
        <v>569.21900000000005</v>
      </c>
      <c r="D70" s="153">
        <v>686.47400000000005</v>
      </c>
      <c r="E70" s="153">
        <v>600.49599999999998</v>
      </c>
      <c r="F70" s="153">
        <v>46.558999999999997</v>
      </c>
      <c r="G70" s="153">
        <v>39.418999999999997</v>
      </c>
      <c r="H70" s="153">
        <v>85.977999999999994</v>
      </c>
      <c r="I70" s="153">
        <v>510.33199999999999</v>
      </c>
      <c r="J70" s="174"/>
      <c r="K70" s="156">
        <v>65.437988542035129</v>
      </c>
      <c r="L70" s="156">
        <v>117.255</v>
      </c>
      <c r="M70" s="156">
        <v>70.695999999999998</v>
      </c>
      <c r="N70" s="156">
        <v>-87.097999999999999</v>
      </c>
      <c r="O70" s="156">
        <v>-81.83998854203513</v>
      </c>
      <c r="P70" s="174"/>
      <c r="Q70" s="156">
        <v>111.99698854203511</v>
      </c>
      <c r="R70" s="156">
        <v>755.6</v>
      </c>
      <c r="S70" s="174"/>
      <c r="T70" s="154">
        <v>163.82900000000001</v>
      </c>
      <c r="U70" s="154">
        <v>173.999</v>
      </c>
      <c r="V70" s="154">
        <v>31.771000000000001</v>
      </c>
      <c r="W70" s="173"/>
      <c r="X70" s="154">
        <v>107.34699999999999</v>
      </c>
      <c r="Y70" s="167">
        <v>102.08898854203514</v>
      </c>
      <c r="Z70" s="167">
        <v>821.01199999999994</v>
      </c>
      <c r="AA70" s="167">
        <v>756.2</v>
      </c>
      <c r="AB70" s="176"/>
      <c r="AC70" s="154">
        <v>1583.8489999999999</v>
      </c>
      <c r="AD70" s="154">
        <v>1562.146</v>
      </c>
      <c r="AE70" s="167">
        <v>-1.2637641326824394</v>
      </c>
      <c r="AF70" s="164">
        <v>78.586572438162548</v>
      </c>
      <c r="AG70" s="73"/>
      <c r="AH70" s="39"/>
      <c r="AI70" s="81"/>
      <c r="AJ70" s="40"/>
      <c r="AK70" s="41"/>
      <c r="AL70" s="41"/>
      <c r="AM70" s="41"/>
      <c r="AN70" s="42"/>
      <c r="AO70" s="42"/>
      <c r="AP70" s="42"/>
      <c r="AQ70" s="42"/>
      <c r="AR70" s="43"/>
      <c r="AS70" s="40"/>
      <c r="AT70" s="40"/>
      <c r="AU70" s="40"/>
      <c r="AV70" s="40"/>
      <c r="AW70" s="40"/>
    </row>
    <row r="71" spans="1:49" s="37" customFormat="1">
      <c r="B71" s="172" t="s">
        <v>53</v>
      </c>
      <c r="C71" s="153">
        <v>564.14400000000001</v>
      </c>
      <c r="D71" s="153">
        <v>721.93299999999999</v>
      </c>
      <c r="E71" s="153">
        <v>635.00400000000002</v>
      </c>
      <c r="F71" s="153">
        <v>45.601999999999997</v>
      </c>
      <c r="G71" s="153">
        <v>41.326999999999998</v>
      </c>
      <c r="H71" s="153">
        <v>86.929000000000002</v>
      </c>
      <c r="I71" s="153">
        <v>504.21600000000001</v>
      </c>
      <c r="J71" s="174"/>
      <c r="K71" s="156">
        <v>79.924202668886451</v>
      </c>
      <c r="L71" s="156">
        <v>157.78899999999999</v>
      </c>
      <c r="M71" s="156">
        <v>112.187</v>
      </c>
      <c r="N71" s="156">
        <v>-130.03</v>
      </c>
      <c r="O71" s="156">
        <v>-97.767202668886483</v>
      </c>
      <c r="P71" s="174"/>
      <c r="Q71" s="156">
        <v>125.52620266888648</v>
      </c>
      <c r="R71" s="156">
        <v>995.4</v>
      </c>
      <c r="S71" s="174"/>
      <c r="T71" s="154">
        <v>198.59200000000001</v>
      </c>
      <c r="U71" s="154">
        <v>201.46700000000001</v>
      </c>
      <c r="V71" s="154">
        <v>26.204000000000001</v>
      </c>
      <c r="W71" s="173"/>
      <c r="X71" s="154">
        <v>156.02199999999999</v>
      </c>
      <c r="Y71" s="167">
        <v>123.7592026688865</v>
      </c>
      <c r="Z71" s="167">
        <v>1075.4100000000001</v>
      </c>
      <c r="AA71" s="167">
        <v>982.9</v>
      </c>
      <c r="AB71" s="176"/>
      <c r="AC71" s="154">
        <v>1566.72</v>
      </c>
      <c r="AD71" s="154">
        <v>1594.433</v>
      </c>
      <c r="AE71" s="167">
        <v>-3.613009120608794</v>
      </c>
      <c r="AF71" s="164">
        <v>79.81154299175499</v>
      </c>
      <c r="AG71" s="75"/>
      <c r="AH71" s="39"/>
      <c r="AI71" s="40"/>
      <c r="AJ71" s="40"/>
      <c r="AK71" s="41"/>
      <c r="AL71" s="41"/>
      <c r="AM71" s="41"/>
      <c r="AN71" s="42"/>
      <c r="AO71" s="42"/>
      <c r="AP71" s="42"/>
      <c r="AQ71" s="42"/>
      <c r="AR71" s="43"/>
      <c r="AS71" s="40"/>
      <c r="AT71" s="40"/>
      <c r="AU71" s="40"/>
      <c r="AV71" s="40"/>
      <c r="AW71" s="40"/>
    </row>
    <row r="72" spans="1:49" s="37" customFormat="1">
      <c r="B72" s="177" t="s">
        <v>54</v>
      </c>
      <c r="C72" s="178">
        <v>604.05700000000002</v>
      </c>
      <c r="D72" s="153">
        <v>743.904</v>
      </c>
      <c r="E72" s="153">
        <v>662.923</v>
      </c>
      <c r="F72" s="153">
        <v>39.08</v>
      </c>
      <c r="G72" s="153">
        <v>41.901000000000003</v>
      </c>
      <c r="H72" s="153">
        <v>80.980999999999995</v>
      </c>
      <c r="I72" s="153">
        <v>541.24199999999996</v>
      </c>
      <c r="J72" s="174"/>
      <c r="K72" s="156">
        <v>75.595574110786416</v>
      </c>
      <c r="L72" s="156">
        <v>139.84700000000001</v>
      </c>
      <c r="M72" s="156">
        <v>100.767</v>
      </c>
      <c r="N72" s="156">
        <v>-100.55200000000001</v>
      </c>
      <c r="O72" s="156">
        <v>-75.380574110786412</v>
      </c>
      <c r="P72" s="174"/>
      <c r="Q72" s="156">
        <v>114.67557411078643</v>
      </c>
      <c r="R72" s="156">
        <v>1138.7</v>
      </c>
      <c r="S72" s="174"/>
      <c r="T72" s="154">
        <v>134.01300000000001</v>
      </c>
      <c r="U72" s="154">
        <v>129.459</v>
      </c>
      <c r="V72" s="154">
        <v>39.122999999999998</v>
      </c>
      <c r="W72" s="173"/>
      <c r="X72" s="154">
        <v>142.31700000000001</v>
      </c>
      <c r="Y72" s="167">
        <v>117.14557411078643</v>
      </c>
      <c r="Z72" s="167">
        <v>1213.155</v>
      </c>
      <c r="AA72" s="167">
        <v>1134</v>
      </c>
      <c r="AB72" s="176"/>
      <c r="AC72" s="154">
        <v>1631.2239999999999</v>
      </c>
      <c r="AD72" s="154">
        <v>1654.27</v>
      </c>
      <c r="AE72" s="167">
        <v>-1.6409973749407385</v>
      </c>
      <c r="AF72" s="164">
        <v>81.154299175500583</v>
      </c>
      <c r="AG72" s="73"/>
      <c r="AH72" s="45"/>
      <c r="AI72" s="40"/>
      <c r="AJ72" s="40"/>
      <c r="AK72" s="41"/>
      <c r="AL72" s="41"/>
      <c r="AM72" s="41"/>
      <c r="AN72" s="42"/>
      <c r="AO72" s="42"/>
      <c r="AP72" s="42"/>
      <c r="AQ72" s="42"/>
      <c r="AR72" s="43"/>
      <c r="AS72" s="40"/>
      <c r="AT72" s="40"/>
      <c r="AU72" s="40"/>
      <c r="AV72" s="40"/>
      <c r="AW72" s="40"/>
    </row>
    <row r="73" spans="1:49" s="37" customFormat="1">
      <c r="B73" s="177" t="s">
        <v>55</v>
      </c>
      <c r="C73" s="178">
        <v>625.01800000000003</v>
      </c>
      <c r="D73" s="153">
        <v>746.55399999999997</v>
      </c>
      <c r="E73" s="153">
        <v>671.73299999999995</v>
      </c>
      <c r="F73" s="153">
        <v>31.443000000000001</v>
      </c>
      <c r="G73" s="153">
        <v>43.378</v>
      </c>
      <c r="H73" s="153">
        <v>74.820999999999998</v>
      </c>
      <c r="I73" s="153">
        <v>559.72900000000004</v>
      </c>
      <c r="J73" s="174"/>
      <c r="K73" s="156">
        <v>71.07312594953089</v>
      </c>
      <c r="L73" s="156">
        <v>121.536</v>
      </c>
      <c r="M73" s="156">
        <v>90.093000000000004</v>
      </c>
      <c r="N73" s="156">
        <v>-80.867000000000004</v>
      </c>
      <c r="O73" s="156">
        <v>-61.847125949530898</v>
      </c>
      <c r="P73" s="174"/>
      <c r="Q73" s="156">
        <v>102.5161259495309</v>
      </c>
      <c r="R73" s="156">
        <v>1235.0999999999999</v>
      </c>
      <c r="S73" s="174"/>
      <c r="T73" s="154">
        <v>117.672</v>
      </c>
      <c r="U73" s="154">
        <v>108.312</v>
      </c>
      <c r="V73" s="154">
        <v>41.161000000000001</v>
      </c>
      <c r="W73" s="173"/>
      <c r="X73" s="154">
        <v>124.944</v>
      </c>
      <c r="Y73" s="167">
        <v>105.9241259495309</v>
      </c>
      <c r="Z73" s="167">
        <v>1348.615</v>
      </c>
      <c r="AA73" s="167">
        <v>1240.5</v>
      </c>
      <c r="AB73" s="176"/>
      <c r="AC73" s="154">
        <v>1678.7750000000001</v>
      </c>
      <c r="AD73" s="154">
        <v>1707.202</v>
      </c>
      <c r="AE73" s="167">
        <v>-1.6095240058062359</v>
      </c>
      <c r="AF73" s="164">
        <v>82.379269729093068</v>
      </c>
      <c r="AG73" s="75"/>
      <c r="AH73" s="44"/>
      <c r="AI73" s="40"/>
      <c r="AJ73" s="40"/>
      <c r="AK73" s="46"/>
      <c r="AL73" s="46"/>
      <c r="AM73" s="46"/>
      <c r="AN73" s="47"/>
      <c r="AO73" s="47"/>
      <c r="AP73" s="47"/>
      <c r="AQ73" s="47"/>
      <c r="AR73" s="43"/>
      <c r="AS73" s="40"/>
      <c r="AT73" s="40"/>
      <c r="AU73" s="40"/>
      <c r="AV73" s="40"/>
      <c r="AW73" s="40"/>
    </row>
    <row r="74" spans="1:49" s="37" customFormat="1">
      <c r="A74" s="48"/>
      <c r="B74" s="177" t="s">
        <v>56</v>
      </c>
      <c r="C74" s="178">
        <v>636.97199999999998</v>
      </c>
      <c r="D74" s="153">
        <v>761.84299999999996</v>
      </c>
      <c r="E74" s="153">
        <v>683.43899999999996</v>
      </c>
      <c r="F74" s="153">
        <v>33.817999999999998</v>
      </c>
      <c r="G74" s="153">
        <v>44.585999999999999</v>
      </c>
      <c r="H74" s="153">
        <v>78.403999999999996</v>
      </c>
      <c r="I74" s="153">
        <v>566.13300000000004</v>
      </c>
      <c r="J74" s="174"/>
      <c r="K74" s="156">
        <v>71.714397238474618</v>
      </c>
      <c r="L74" s="156">
        <v>124.871</v>
      </c>
      <c r="M74" s="156">
        <v>91.052999999999997</v>
      </c>
      <c r="N74" s="156">
        <v>-88.465999999999994</v>
      </c>
      <c r="O74" s="156">
        <v>-69.127397238474614</v>
      </c>
      <c r="P74" s="179"/>
      <c r="Q74" s="156">
        <v>105.53239723847462</v>
      </c>
      <c r="R74" s="156">
        <v>1341.3</v>
      </c>
      <c r="S74" s="174"/>
      <c r="T74" s="154">
        <v>95.861999999999995</v>
      </c>
      <c r="U74" s="154">
        <v>87.004000000000005</v>
      </c>
      <c r="V74" s="154">
        <v>37.003</v>
      </c>
      <c r="W74" s="173"/>
      <c r="X74" s="154">
        <v>126.501</v>
      </c>
      <c r="Y74" s="167">
        <v>107.16239723847461</v>
      </c>
      <c r="Z74" s="167">
        <v>1424.3040000000001</v>
      </c>
      <c r="AA74" s="167">
        <v>1319</v>
      </c>
      <c r="AB74" s="180"/>
      <c r="AC74" s="154">
        <v>1734.5889999999999</v>
      </c>
      <c r="AD74" s="154">
        <v>1771.8440000000001</v>
      </c>
      <c r="AE74" s="167">
        <v>-1.5859523483788394</v>
      </c>
      <c r="AF74" s="164">
        <v>84.051825677267374</v>
      </c>
      <c r="AG74" s="75"/>
      <c r="AH74" s="91"/>
      <c r="AI74" s="40"/>
      <c r="AJ74" s="40"/>
      <c r="AK74" s="49"/>
      <c r="AL74" s="50"/>
      <c r="AM74" s="50"/>
      <c r="AN74" s="51"/>
      <c r="AO74" s="51"/>
      <c r="AP74" s="51"/>
      <c r="AQ74" s="51"/>
      <c r="AR74" s="52"/>
      <c r="AS74" s="40"/>
      <c r="AT74" s="40"/>
      <c r="AU74" s="40"/>
      <c r="AV74" s="40"/>
      <c r="AW74" s="40"/>
    </row>
    <row r="75" spans="1:49" s="37" customFormat="1">
      <c r="B75" s="177" t="s">
        <v>57</v>
      </c>
      <c r="C75" s="178">
        <v>663.73199999999997</v>
      </c>
      <c r="D75" s="153">
        <v>768.74599999999998</v>
      </c>
      <c r="E75" s="153">
        <v>694.15899999999999</v>
      </c>
      <c r="F75" s="153">
        <v>28.724</v>
      </c>
      <c r="G75" s="153">
        <v>45.863</v>
      </c>
      <c r="H75" s="153">
        <v>74.587000000000003</v>
      </c>
      <c r="I75" s="153">
        <v>589.62199999999996</v>
      </c>
      <c r="J75" s="174"/>
      <c r="K75" s="156">
        <v>57.114832224737789</v>
      </c>
      <c r="L75" s="156">
        <v>105.014</v>
      </c>
      <c r="M75" s="156">
        <v>76.290000000000006</v>
      </c>
      <c r="N75" s="156">
        <v>-69.741</v>
      </c>
      <c r="O75" s="156">
        <v>-50.565832224737782</v>
      </c>
      <c r="P75" s="174"/>
      <c r="Q75" s="156">
        <v>85.838832224737786</v>
      </c>
      <c r="R75" s="156">
        <v>1441.1</v>
      </c>
      <c r="S75" s="174"/>
      <c r="T75" s="154">
        <v>78.433000000000007</v>
      </c>
      <c r="U75" s="154">
        <v>64.668000000000006</v>
      </c>
      <c r="V75" s="154">
        <v>36.293999999999997</v>
      </c>
      <c r="W75" s="173"/>
      <c r="X75" s="154">
        <v>103.51300000000001</v>
      </c>
      <c r="Y75" s="167">
        <v>84.337832224737781</v>
      </c>
      <c r="Z75" s="167">
        <v>1520.9939999999999</v>
      </c>
      <c r="AA75" s="167">
        <v>1399.4</v>
      </c>
      <c r="AB75" s="181"/>
      <c r="AC75" s="154">
        <v>1817.8789999999999</v>
      </c>
      <c r="AD75" s="154">
        <v>1860.2059999999999</v>
      </c>
      <c r="AE75" s="167">
        <v>-1.4752388731070738</v>
      </c>
      <c r="AF75" s="164">
        <v>85.983510011778563</v>
      </c>
      <c r="AG75" s="73"/>
      <c r="AH75" s="91"/>
      <c r="AI75" s="40"/>
      <c r="AJ75" s="40"/>
      <c r="AK75" s="49"/>
      <c r="AL75" s="50"/>
      <c r="AM75" s="50"/>
      <c r="AN75" s="51"/>
      <c r="AO75" s="51"/>
      <c r="AP75" s="51"/>
      <c r="AQ75" s="51"/>
      <c r="AR75" s="52"/>
      <c r="AS75" s="40"/>
      <c r="AT75" s="40"/>
      <c r="AU75" s="40"/>
      <c r="AV75" s="40"/>
      <c r="AW75" s="40"/>
    </row>
    <row r="76" spans="1:49" s="37" customFormat="1">
      <c r="B76" s="177" t="s">
        <v>58</v>
      </c>
      <c r="C76" s="182">
        <v>690.697</v>
      </c>
      <c r="D76" s="156">
        <v>787.16300000000001</v>
      </c>
      <c r="E76" s="156">
        <v>704.69399999999996</v>
      </c>
      <c r="F76" s="153">
        <v>35.414999999999999</v>
      </c>
      <c r="G76" s="156">
        <v>47.054000000000002</v>
      </c>
      <c r="H76" s="156">
        <v>82.468999999999994</v>
      </c>
      <c r="I76" s="179">
        <v>611.86800000000005</v>
      </c>
      <c r="J76" s="179"/>
      <c r="K76" s="153">
        <v>50.30892475679714</v>
      </c>
      <c r="L76" s="153">
        <v>96.465999999999994</v>
      </c>
      <c r="M76" s="153">
        <v>61.051000000000002</v>
      </c>
      <c r="N76" s="179">
        <v>-64.665000000000006</v>
      </c>
      <c r="O76" s="179">
        <v>-53.922924756797137</v>
      </c>
      <c r="P76" s="179"/>
      <c r="Q76" s="153">
        <v>85.723924756797146</v>
      </c>
      <c r="R76" s="153">
        <v>1531.9</v>
      </c>
      <c r="S76" s="174"/>
      <c r="T76" s="153">
        <v>84.54</v>
      </c>
      <c r="U76" s="153">
        <v>78.185000000000002</v>
      </c>
      <c r="V76" s="179">
        <v>33.037999999999997</v>
      </c>
      <c r="W76" s="173"/>
      <c r="X76" s="153">
        <v>94.183999999999997</v>
      </c>
      <c r="Y76" s="153">
        <v>83.44192475679715</v>
      </c>
      <c r="Z76" s="153">
        <v>1602.66</v>
      </c>
      <c r="AA76" s="183">
        <v>1484.3</v>
      </c>
      <c r="AB76" s="184"/>
      <c r="AC76" s="185">
        <v>1888.39</v>
      </c>
      <c r="AD76" s="174">
        <v>1919.377</v>
      </c>
      <c r="AE76" s="186">
        <v>-0.54760113875094873</v>
      </c>
      <c r="AF76" s="164">
        <v>86.949352179034165</v>
      </c>
      <c r="AG76" s="75"/>
      <c r="AH76" s="91"/>
      <c r="AI76" s="40"/>
      <c r="AJ76" s="40"/>
      <c r="AK76" s="49"/>
      <c r="AL76" s="50"/>
      <c r="AM76" s="50"/>
      <c r="AN76" s="51"/>
      <c r="AO76" s="51"/>
      <c r="AP76" s="51"/>
      <c r="AQ76" s="51"/>
      <c r="AR76" s="52"/>
      <c r="AS76" s="40"/>
      <c r="AT76" s="40"/>
      <c r="AU76" s="40"/>
      <c r="AV76" s="40"/>
      <c r="AW76" s="40"/>
    </row>
    <row r="77" spans="1:49" s="37" customFormat="1">
      <c r="B77" s="177" t="s">
        <v>59</v>
      </c>
      <c r="C77" s="182">
        <v>714.28</v>
      </c>
      <c r="D77" s="156">
        <v>794.88699999999994</v>
      </c>
      <c r="E77" s="156">
        <v>715.15599999999995</v>
      </c>
      <c r="F77" s="174">
        <v>31.681999999999999</v>
      </c>
      <c r="G77" s="156">
        <v>48.048999999999999</v>
      </c>
      <c r="H77" s="156">
        <v>79.730999999999995</v>
      </c>
      <c r="I77" s="179">
        <v>634.12099999999998</v>
      </c>
      <c r="J77" s="174"/>
      <c r="K77" s="174">
        <v>43.890081878528093</v>
      </c>
      <c r="L77" s="174">
        <v>80.606999999999999</v>
      </c>
      <c r="M77" s="174">
        <v>48.924999999999997</v>
      </c>
      <c r="N77" s="179">
        <v>-47.774000000000001</v>
      </c>
      <c r="O77" s="174">
        <v>-42.739081878528083</v>
      </c>
      <c r="P77" s="174"/>
      <c r="Q77" s="174">
        <v>75.572081878528067</v>
      </c>
      <c r="R77" s="174">
        <v>1574.8</v>
      </c>
      <c r="S77" s="174"/>
      <c r="T77" s="174">
        <v>60.747999999999998</v>
      </c>
      <c r="U77" s="174">
        <v>50.375999999999998</v>
      </c>
      <c r="V77" s="179">
        <v>33.506999999999998</v>
      </c>
      <c r="W77" s="173"/>
      <c r="X77" s="174">
        <v>83.070999999999998</v>
      </c>
      <c r="Y77" s="174">
        <v>78.03608187852808</v>
      </c>
      <c r="Z77" s="174">
        <v>1650.9580000000001</v>
      </c>
      <c r="AA77" s="183">
        <v>1530.1</v>
      </c>
      <c r="AB77" s="184"/>
      <c r="AC77" s="185">
        <v>1953.366</v>
      </c>
      <c r="AD77" s="173">
        <v>1991.81</v>
      </c>
      <c r="AE77" s="187">
        <v>-0.29647155008096604</v>
      </c>
      <c r="AF77" s="164">
        <v>87.491166077738526</v>
      </c>
      <c r="AG77" s="75"/>
      <c r="AH77" s="91"/>
      <c r="AI77" s="40"/>
      <c r="AJ77" s="40"/>
      <c r="AK77" s="49"/>
      <c r="AL77" s="50"/>
      <c r="AM77" s="50"/>
      <c r="AN77" s="51"/>
      <c r="AO77" s="51"/>
      <c r="AP77" s="51"/>
      <c r="AQ77" s="51"/>
      <c r="AR77" s="52"/>
      <c r="AS77" s="40"/>
      <c r="AT77" s="40"/>
      <c r="AU77" s="40"/>
      <c r="AV77" s="40"/>
      <c r="AW77" s="40"/>
    </row>
    <row r="78" spans="1:49" s="37" customFormat="1">
      <c r="B78" s="188" t="s">
        <v>60</v>
      </c>
      <c r="C78" s="182">
        <v>757.745</v>
      </c>
      <c r="D78" s="156">
        <v>813.82100000000003</v>
      </c>
      <c r="E78" s="156">
        <v>726.40700000000004</v>
      </c>
      <c r="F78" s="174">
        <v>37.874000000000002</v>
      </c>
      <c r="G78" s="156">
        <v>49.54</v>
      </c>
      <c r="H78" s="156">
        <v>87.414000000000001</v>
      </c>
      <c r="I78" s="179">
        <v>676.76400000000001</v>
      </c>
      <c r="J78" s="189"/>
      <c r="K78" s="174">
        <v>14.659227172785835</v>
      </c>
      <c r="L78" s="174">
        <v>56.076000000000001</v>
      </c>
      <c r="M78" s="174">
        <v>18.202000000000002</v>
      </c>
      <c r="N78" s="179">
        <v>-20.89</v>
      </c>
      <c r="O78" s="174">
        <v>-17.347227172785836</v>
      </c>
      <c r="P78" s="189"/>
      <c r="Q78" s="174">
        <v>52.533227172785828</v>
      </c>
      <c r="R78" s="174">
        <v>1692.3</v>
      </c>
      <c r="S78" s="174"/>
      <c r="T78" s="174">
        <v>66.960999999999999</v>
      </c>
      <c r="U78" s="174">
        <v>99.108999999999995</v>
      </c>
      <c r="V78" s="179">
        <v>35.718000000000004</v>
      </c>
      <c r="W78" s="173"/>
      <c r="X78" s="174">
        <v>55.524999999999999</v>
      </c>
      <c r="Y78" s="174">
        <v>51.982227172785841</v>
      </c>
      <c r="Z78" s="174">
        <v>1719.8489999999999</v>
      </c>
      <c r="AA78" s="183">
        <v>1573.4</v>
      </c>
      <c r="AB78" s="184"/>
      <c r="AC78" s="185">
        <v>2039.8009999999999</v>
      </c>
      <c r="AD78" s="173">
        <v>2076.4160000000002</v>
      </c>
      <c r="AE78" s="187">
        <v>-0.22877593437407029</v>
      </c>
      <c r="AF78" s="164">
        <v>89.446407538280326</v>
      </c>
      <c r="AG78" s="75"/>
      <c r="AH78" s="91"/>
      <c r="AI78" s="40"/>
      <c r="AJ78" s="40"/>
      <c r="AK78" s="49"/>
      <c r="AL78" s="50"/>
      <c r="AM78" s="50"/>
      <c r="AN78" s="51"/>
      <c r="AO78" s="51"/>
      <c r="AP78" s="51"/>
      <c r="AQ78" s="51"/>
      <c r="AR78" s="52"/>
      <c r="AS78" s="40"/>
      <c r="AT78" s="40"/>
      <c r="AU78" s="40"/>
      <c r="AV78" s="40"/>
      <c r="AW78" s="40"/>
    </row>
    <row r="79" spans="1:49" s="37" customFormat="1">
      <c r="B79" s="177" t="s">
        <v>61</v>
      </c>
      <c r="C79" s="182">
        <v>781.31299999999999</v>
      </c>
      <c r="D79" s="156">
        <v>836.44899999999996</v>
      </c>
      <c r="E79" s="156">
        <v>743.06</v>
      </c>
      <c r="F79" s="174">
        <v>43.012999999999998</v>
      </c>
      <c r="G79" s="156">
        <v>50.375999999999998</v>
      </c>
      <c r="H79" s="156">
        <v>93.388999999999996</v>
      </c>
      <c r="I79" s="179">
        <v>701.25599999999997</v>
      </c>
      <c r="J79" s="189"/>
      <c r="K79" s="174">
        <v>11.954037429566213</v>
      </c>
      <c r="L79" s="174">
        <v>55.136000000000003</v>
      </c>
      <c r="M79" s="174">
        <v>12.122999999999999</v>
      </c>
      <c r="N79" s="179">
        <v>-16.094999999999999</v>
      </c>
      <c r="O79" s="174">
        <v>-15.926037429566213</v>
      </c>
      <c r="P79" s="174"/>
      <c r="Q79" s="174">
        <v>54.967037429566219</v>
      </c>
      <c r="R79" s="174">
        <v>1736.2</v>
      </c>
      <c r="S79" s="174"/>
      <c r="T79" s="174">
        <v>38.615000000000002</v>
      </c>
      <c r="U79" s="174">
        <v>80.965000000000003</v>
      </c>
      <c r="V79" s="179">
        <v>41.962000000000003</v>
      </c>
      <c r="W79" s="173"/>
      <c r="X79" s="174">
        <v>55.128</v>
      </c>
      <c r="Y79" s="174">
        <v>54.959037429566216</v>
      </c>
      <c r="Z79" s="174">
        <v>1763.229</v>
      </c>
      <c r="AA79" s="183">
        <v>1551.2</v>
      </c>
      <c r="AB79" s="184"/>
      <c r="AC79" s="185">
        <v>2111.7379999999998</v>
      </c>
      <c r="AD79" s="173">
        <v>2153.1970000000001</v>
      </c>
      <c r="AE79" s="187">
        <v>7.5508145212396016E-2</v>
      </c>
      <c r="AF79" s="164">
        <v>91.001177856301524</v>
      </c>
      <c r="AG79" s="73"/>
      <c r="AH79" s="91"/>
      <c r="AI79" s="40"/>
      <c r="AJ79" s="40"/>
      <c r="AK79" s="49"/>
      <c r="AL79" s="50"/>
      <c r="AM79" s="50"/>
      <c r="AN79" s="51"/>
      <c r="AO79" s="51"/>
      <c r="AP79" s="51"/>
      <c r="AQ79" s="51"/>
      <c r="AR79" s="52"/>
      <c r="AS79" s="40"/>
      <c r="AT79" s="40"/>
      <c r="AU79" s="40"/>
      <c r="AV79" s="40"/>
      <c r="AW79" s="40"/>
    </row>
    <row r="80" spans="1:49" s="37" customFormat="1">
      <c r="B80" s="177" t="s">
        <v>166</v>
      </c>
      <c r="C80" s="182">
        <v>814.05100000000004</v>
      </c>
      <c r="D80" s="156">
        <v>857.30600000000004</v>
      </c>
      <c r="E80" s="156">
        <v>760.78300000000002</v>
      </c>
      <c r="F80" s="174">
        <v>45.591000000000001</v>
      </c>
      <c r="G80" s="156">
        <v>50.932000000000002</v>
      </c>
      <c r="H80" s="156">
        <v>96.522999999999996</v>
      </c>
      <c r="I80" s="179">
        <v>736.11199999999997</v>
      </c>
      <c r="J80" s="189"/>
      <c r="K80" s="174">
        <v>0.83077279553636918</v>
      </c>
      <c r="L80" s="174">
        <v>43.255000000000003</v>
      </c>
      <c r="M80" s="174">
        <v>-2.3359999999999999</v>
      </c>
      <c r="N80" s="179">
        <v>-10.680999999999999</v>
      </c>
      <c r="O80" s="174">
        <v>-13.84777279553637</v>
      </c>
      <c r="P80" s="174"/>
      <c r="Q80" s="174">
        <v>46.421772795536363</v>
      </c>
      <c r="R80" s="174">
        <v>1754.6</v>
      </c>
      <c r="S80" s="174"/>
      <c r="T80" s="174">
        <v>34.814</v>
      </c>
      <c r="U80" s="174">
        <v>17.63</v>
      </c>
      <c r="V80" s="179">
        <v>37.936999999999998</v>
      </c>
      <c r="W80" s="173"/>
      <c r="X80" s="174">
        <v>39.182000000000002</v>
      </c>
      <c r="Y80" s="174">
        <v>42.34877279553637</v>
      </c>
      <c r="Z80" s="174">
        <v>1820.57</v>
      </c>
      <c r="AA80" s="183">
        <v>1576</v>
      </c>
      <c r="AB80" s="184"/>
      <c r="AC80" s="185">
        <v>2199.7040000000002</v>
      </c>
      <c r="AD80" s="173">
        <v>2237.846</v>
      </c>
      <c r="AE80" s="187">
        <v>0.25772391716556342</v>
      </c>
      <c r="AF80" s="164">
        <v>92.744405182567732</v>
      </c>
      <c r="AG80" s="76"/>
      <c r="AH80" s="91"/>
      <c r="AI80" s="40"/>
      <c r="AJ80" s="40"/>
      <c r="AK80" s="49"/>
      <c r="AL80" s="50"/>
      <c r="AM80" s="50"/>
      <c r="AN80" s="51"/>
      <c r="AO80" s="51"/>
      <c r="AP80" s="51"/>
      <c r="AQ80" s="51"/>
      <c r="AR80" s="52"/>
      <c r="AS80" s="40"/>
      <c r="AT80" s="40"/>
      <c r="AU80" s="40"/>
      <c r="AV80" s="40"/>
      <c r="AW80" s="40"/>
    </row>
    <row r="81" spans="1:49" s="37" customFormat="1">
      <c r="A81" s="71"/>
      <c r="B81" s="190" t="s">
        <v>177</v>
      </c>
      <c r="C81" s="156">
        <v>827.22299999999996</v>
      </c>
      <c r="D81" s="156">
        <v>884.11900000000003</v>
      </c>
      <c r="E81" s="156">
        <v>789.70600000000002</v>
      </c>
      <c r="F81" s="156">
        <v>42.000999999999998</v>
      </c>
      <c r="G81" s="156">
        <v>52.411999999999999</v>
      </c>
      <c r="H81" s="156">
        <v>94.412999999999997</v>
      </c>
      <c r="I81" s="156">
        <v>744.36699999999996</v>
      </c>
      <c r="J81" s="156"/>
      <c r="K81" s="174">
        <v>16.628189705055544</v>
      </c>
      <c r="L81" s="156">
        <v>56.896000000000001</v>
      </c>
      <c r="M81" s="156">
        <v>14.895</v>
      </c>
      <c r="N81" s="179">
        <v>-27.446999999999999</v>
      </c>
      <c r="O81" s="174">
        <v>-29.180189705055547</v>
      </c>
      <c r="P81" s="189"/>
      <c r="Q81" s="174">
        <v>58.629189705055566</v>
      </c>
      <c r="R81" s="156">
        <v>1793.1</v>
      </c>
      <c r="S81" s="174"/>
      <c r="T81" s="156">
        <v>56.076000000000001</v>
      </c>
      <c r="U81" s="191">
        <v>17.411000000000001</v>
      </c>
      <c r="V81" s="179">
        <v>37.137999999999998</v>
      </c>
      <c r="W81" s="173"/>
      <c r="X81" s="191">
        <v>61.296999999999997</v>
      </c>
      <c r="Y81" s="174">
        <v>63.030189705055548</v>
      </c>
      <c r="Z81" s="173">
        <v>1875.9280000000001</v>
      </c>
      <c r="AA81" s="183">
        <v>1616.8</v>
      </c>
      <c r="AB81" s="192"/>
      <c r="AC81" s="174">
        <v>2260.614</v>
      </c>
      <c r="AD81" s="173">
        <v>2164.4090000000001</v>
      </c>
      <c r="AE81" s="187">
        <v>5.0248393975877548E-2</v>
      </c>
      <c r="AF81" s="164">
        <v>94.864546525323917</v>
      </c>
      <c r="AH81" s="91"/>
      <c r="AI81" s="40"/>
      <c r="AJ81" s="40"/>
      <c r="AK81" s="49"/>
      <c r="AL81" s="50"/>
      <c r="AM81" s="50"/>
      <c r="AN81" s="51"/>
      <c r="AO81" s="51"/>
      <c r="AP81" s="51"/>
      <c r="AQ81" s="51"/>
      <c r="AR81" s="52"/>
      <c r="AS81" s="40"/>
      <c r="AT81" s="40"/>
      <c r="AU81" s="40"/>
      <c r="AV81" s="40"/>
      <c r="AW81" s="40"/>
    </row>
    <row r="82" spans="1:49" s="37" customFormat="1">
      <c r="A82" s="71"/>
      <c r="B82" s="193" t="s">
        <v>181</v>
      </c>
      <c r="C82" s="156">
        <v>794.94600000000003</v>
      </c>
      <c r="D82" s="156">
        <v>1104.297</v>
      </c>
      <c r="E82" s="156">
        <v>979.36500000000001</v>
      </c>
      <c r="F82" s="156">
        <v>71.516999999999996</v>
      </c>
      <c r="G82" s="156">
        <v>53.414999999999999</v>
      </c>
      <c r="H82" s="156">
        <v>124.932</v>
      </c>
      <c r="I82" s="156">
        <v>711.452</v>
      </c>
      <c r="J82" s="156"/>
      <c r="K82" s="174">
        <v>234.55329117652673</v>
      </c>
      <c r="L82" s="156">
        <v>309.351</v>
      </c>
      <c r="M82" s="156">
        <v>237.834</v>
      </c>
      <c r="N82" s="179">
        <v>-290.98599999999999</v>
      </c>
      <c r="O82" s="174">
        <v>-287.70529117652677</v>
      </c>
      <c r="P82" s="189"/>
      <c r="Q82" s="174">
        <v>306.07029117652667</v>
      </c>
      <c r="R82" s="156">
        <v>2134.4</v>
      </c>
      <c r="S82" s="174"/>
      <c r="T82" s="156">
        <v>337.983</v>
      </c>
      <c r="U82" s="191">
        <v>338.35899999999998</v>
      </c>
      <c r="V82" s="179">
        <v>23.675999999999998</v>
      </c>
      <c r="W82" s="173"/>
      <c r="X82" s="191">
        <v>315.2</v>
      </c>
      <c r="Y82" s="174">
        <v>311.91929117652671</v>
      </c>
      <c r="Z82" s="173">
        <v>2223.239</v>
      </c>
      <c r="AA82" s="183">
        <v>1903.2</v>
      </c>
      <c r="AB82" s="192"/>
      <c r="AC82" s="194">
        <v>2140.9960000000001</v>
      </c>
      <c r="AD82" s="173">
        <v>2272.0439999999999</v>
      </c>
      <c r="AE82" s="187">
        <v>-0.3265650234274915</v>
      </c>
      <c r="AF82" s="164">
        <v>100.23557126030624</v>
      </c>
      <c r="AG82" s="82"/>
      <c r="AH82" s="91"/>
      <c r="AI82" s="40"/>
      <c r="AJ82" s="40"/>
      <c r="AK82" s="49"/>
      <c r="AL82" s="50"/>
      <c r="AM82" s="50"/>
      <c r="AN82" s="51"/>
      <c r="AO82" s="51"/>
      <c r="AP82" s="51"/>
      <c r="AQ82" s="51"/>
      <c r="AR82" s="52"/>
      <c r="AS82" s="40"/>
      <c r="AT82" s="40"/>
      <c r="AU82" s="40"/>
      <c r="AV82" s="40"/>
      <c r="AW82" s="40"/>
    </row>
    <row r="83" spans="1:49" s="37" customFormat="1">
      <c r="A83" s="71"/>
      <c r="B83" s="195" t="s">
        <v>239</v>
      </c>
      <c r="C83" s="196">
        <v>914.33</v>
      </c>
      <c r="D83" s="196">
        <v>1058.3889999999999</v>
      </c>
      <c r="E83" s="196">
        <v>939.63699999999994</v>
      </c>
      <c r="F83" s="196">
        <v>63.677</v>
      </c>
      <c r="G83" s="196">
        <v>55.075000000000003</v>
      </c>
      <c r="H83" s="196">
        <v>118.752</v>
      </c>
      <c r="I83" s="196">
        <v>824.76400000000001</v>
      </c>
      <c r="J83" s="196"/>
      <c r="K83" s="197">
        <v>96.362584356009449</v>
      </c>
      <c r="L83" s="196">
        <v>144.059</v>
      </c>
      <c r="M83" s="196">
        <v>80.382000000000005</v>
      </c>
      <c r="N83" s="198">
        <v>-94.835999999999999</v>
      </c>
      <c r="O83" s="197">
        <v>-110.81658435600944</v>
      </c>
      <c r="P83" s="199"/>
      <c r="Q83" s="197">
        <v>160.03958435600947</v>
      </c>
      <c r="R83" s="196">
        <v>2341.9</v>
      </c>
      <c r="S83" s="197"/>
      <c r="T83" s="196">
        <v>128.10900000000001</v>
      </c>
      <c r="U83" s="200">
        <v>172.512</v>
      </c>
      <c r="V83" s="198">
        <v>54.412999999999997</v>
      </c>
      <c r="W83" s="201"/>
      <c r="X83" s="200">
        <v>153.749</v>
      </c>
      <c r="Y83" s="197">
        <v>169.72958435600947</v>
      </c>
      <c r="Z83" s="201">
        <v>2365.1390000000001</v>
      </c>
      <c r="AA83" s="202">
        <v>2023.4</v>
      </c>
      <c r="AB83" s="192"/>
      <c r="AC83" s="194">
        <v>2376.0120000000002</v>
      </c>
      <c r="AD83" s="203">
        <v>2438.1690939999999</v>
      </c>
      <c r="AE83" s="204">
        <v>1.4757862489665428</v>
      </c>
      <c r="AF83" s="164">
        <v>100</v>
      </c>
      <c r="AG83" s="82"/>
      <c r="AH83" s="91"/>
      <c r="AI83" s="40"/>
      <c r="AJ83" s="40"/>
      <c r="AK83" s="49"/>
      <c r="AL83" s="50"/>
      <c r="AM83" s="50"/>
      <c r="AN83" s="51"/>
      <c r="AO83" s="51"/>
      <c r="AP83" s="51"/>
      <c r="AQ83" s="51"/>
      <c r="AR83" s="52"/>
      <c r="AS83" s="40"/>
      <c r="AT83" s="40"/>
      <c r="AU83" s="40"/>
      <c r="AV83" s="40"/>
      <c r="AW83" s="40"/>
    </row>
    <row r="84" spans="1:49" s="37" customFormat="1">
      <c r="B84" s="205" t="s">
        <v>274</v>
      </c>
      <c r="C84" s="206">
        <v>987.46858953953904</v>
      </c>
      <c r="D84" s="206">
        <v>1086.6092801546181</v>
      </c>
      <c r="E84" s="206">
        <v>972.97067491587893</v>
      </c>
      <c r="F84" s="206">
        <v>56.401448594302522</v>
      </c>
      <c r="G84" s="206">
        <v>57.237156644436681</v>
      </c>
      <c r="H84" s="206">
        <v>113.6386052387392</v>
      </c>
      <c r="I84" s="206">
        <v>893.33987313302646</v>
      </c>
      <c r="J84" s="189"/>
      <c r="K84" s="206">
        <v>53.45349194476583</v>
      </c>
      <c r="L84" s="206">
        <v>99.140690615079052</v>
      </c>
      <c r="M84" s="206">
        <v>42.73924202077653</v>
      </c>
      <c r="N84" s="206">
        <v>-26.715165397799922</v>
      </c>
      <c r="O84" s="206">
        <v>-37.429415321789222</v>
      </c>
      <c r="P84" s="189"/>
      <c r="Q84" s="206">
        <v>109.85494053906835</v>
      </c>
      <c r="R84" s="206">
        <v>2453.388641842887</v>
      </c>
      <c r="S84" s="206"/>
      <c r="T84" s="207">
        <v>94.987855617577353</v>
      </c>
      <c r="U84" s="207">
        <v>87.931938007157854</v>
      </c>
      <c r="V84" s="207">
        <v>82.964528371870387</v>
      </c>
      <c r="W84" s="173"/>
      <c r="X84" s="207">
        <v>94.654121232875923</v>
      </c>
      <c r="Y84" s="208">
        <v>105.36837115686522</v>
      </c>
      <c r="Z84" s="208">
        <v>2433.962163790874</v>
      </c>
      <c r="AA84" s="209">
        <v>2145.3300371718906</v>
      </c>
      <c r="AB84" s="184"/>
      <c r="AC84" s="210">
        <v>2513.1708649999996</v>
      </c>
      <c r="AD84" s="208">
        <v>2569.7591349999998</v>
      </c>
      <c r="AE84" s="211">
        <v>0.26233344991834429</v>
      </c>
      <c r="AF84" s="212">
        <v>104.05447797397198</v>
      </c>
      <c r="AG84" s="82"/>
      <c r="AH84" s="91"/>
      <c r="AI84" s="40"/>
      <c r="AJ84" s="40"/>
      <c r="AK84" s="49"/>
      <c r="AL84" s="50"/>
      <c r="AM84" s="50"/>
      <c r="AN84" s="51"/>
      <c r="AO84" s="51"/>
      <c r="AP84" s="51"/>
      <c r="AQ84" s="51"/>
      <c r="AR84" s="52"/>
      <c r="AS84" s="40"/>
      <c r="AT84" s="40"/>
      <c r="AU84" s="40"/>
      <c r="AV84" s="40"/>
      <c r="AW84" s="40"/>
    </row>
    <row r="85" spans="1:49">
      <c r="B85" s="205" t="s">
        <v>276</v>
      </c>
      <c r="C85" s="206">
        <v>1050.094796667556</v>
      </c>
      <c r="D85" s="206">
        <v>1100.2893650170527</v>
      </c>
      <c r="E85" s="206">
        <v>968.77157780329003</v>
      </c>
      <c r="F85" s="206">
        <v>72.045758266612253</v>
      </c>
      <c r="G85" s="206">
        <v>59.47202894715064</v>
      </c>
      <c r="H85" s="206">
        <v>131.51778721376289</v>
      </c>
      <c r="I85" s="206">
        <v>948.0637925474316</v>
      </c>
      <c r="J85" s="189"/>
      <c r="K85" s="206">
        <v>-23.464592606101203</v>
      </c>
      <c r="L85" s="206">
        <v>50.194568349496826</v>
      </c>
      <c r="M85" s="206">
        <v>-21.851189917115423</v>
      </c>
      <c r="N85" s="206">
        <v>-13.224554159362174</v>
      </c>
      <c r="O85" s="206">
        <v>-11.611151470376395</v>
      </c>
      <c r="P85" s="189"/>
      <c r="Q85" s="206">
        <v>48.58116566051104</v>
      </c>
      <c r="R85" s="206">
        <v>2516.2954056771559</v>
      </c>
      <c r="S85" s="206"/>
      <c r="T85" s="207">
        <v>74.6020827815221</v>
      </c>
      <c r="U85" s="207">
        <v>69.025182356232932</v>
      </c>
      <c r="V85" s="207">
        <v>50.638379110216285</v>
      </c>
      <c r="W85" s="173"/>
      <c r="X85" s="207">
        <v>47.141056561120521</v>
      </c>
      <c r="Y85" s="208">
        <v>45.527653872134742</v>
      </c>
      <c r="Z85" s="208">
        <v>2505.0135496432649</v>
      </c>
      <c r="AA85" s="209">
        <v>2217.8473549380187</v>
      </c>
      <c r="AB85" s="184"/>
      <c r="AC85" s="213">
        <v>2621.5339439999998</v>
      </c>
      <c r="AD85" s="208">
        <v>2674.6158190000001</v>
      </c>
      <c r="AE85" s="211">
        <v>-0.22802182539284388</v>
      </c>
      <c r="AF85" s="209">
        <v>106.56242180809321</v>
      </c>
      <c r="AG85" s="82"/>
      <c r="AH85" s="91"/>
    </row>
    <row r="86" spans="1:49">
      <c r="B86" s="205" t="s">
        <v>278</v>
      </c>
      <c r="C86" s="214">
        <v>1090.4196104506166</v>
      </c>
      <c r="D86" s="206">
        <v>1126.9429035784217</v>
      </c>
      <c r="E86" s="206">
        <v>997.17243779651801</v>
      </c>
      <c r="F86" s="206">
        <v>68.10339706159192</v>
      </c>
      <c r="G86" s="206">
        <v>61.667068720311811</v>
      </c>
      <c r="H86" s="206">
        <v>129.77046578190374</v>
      </c>
      <c r="I86" s="206">
        <v>988.23250304883095</v>
      </c>
      <c r="J86" s="189"/>
      <c r="K86" s="206">
        <v>-32.483720815761984</v>
      </c>
      <c r="L86" s="206">
        <v>36.52329312780514</v>
      </c>
      <c r="M86" s="206">
        <v>-31.580103933786784</v>
      </c>
      <c r="N86" s="206">
        <v>0.32048877544996146</v>
      </c>
      <c r="O86" s="206">
        <v>1.224105657425163</v>
      </c>
      <c r="P86" s="189"/>
      <c r="Q86" s="206">
        <v>35.619676245829943</v>
      </c>
      <c r="R86" s="206">
        <v>2532.738832006587</v>
      </c>
      <c r="S86" s="206"/>
      <c r="T86" s="207">
        <v>66.475560252499363</v>
      </c>
      <c r="U86" s="207">
        <v>35.510610715380984</v>
      </c>
      <c r="V86" s="207">
        <v>46.700893476693189</v>
      </c>
      <c r="W86" s="173"/>
      <c r="X86" s="207">
        <v>37.421762122236913</v>
      </c>
      <c r="Y86" s="208">
        <v>36.518145240261717</v>
      </c>
      <c r="Z86" s="208">
        <v>2561.0507472054137</v>
      </c>
      <c r="AA86" s="209">
        <v>2274.0717496140774</v>
      </c>
      <c r="AB86" s="184"/>
      <c r="AC86" s="213">
        <v>2726.1665860000003</v>
      </c>
      <c r="AD86" s="208">
        <v>2775.9919289999998</v>
      </c>
      <c r="AE86" s="211">
        <v>2.4916605045220308E-2</v>
      </c>
      <c r="AF86" s="209">
        <v>108.53843762737991</v>
      </c>
      <c r="AG86" s="82"/>
      <c r="AH86" s="91"/>
    </row>
    <row r="87" spans="1:49">
      <c r="B87" s="205" t="s">
        <v>304</v>
      </c>
      <c r="C87" s="214">
        <v>1130.8243836396762</v>
      </c>
      <c r="D87" s="206">
        <v>1165.6513987373808</v>
      </c>
      <c r="E87" s="206">
        <v>1030.8636090627849</v>
      </c>
      <c r="F87" s="206">
        <v>71.033202721728046</v>
      </c>
      <c r="G87" s="206">
        <v>63.754586952867747</v>
      </c>
      <c r="H87" s="206">
        <v>134.78778967459579</v>
      </c>
      <c r="I87" s="206">
        <v>1025.8109850150547</v>
      </c>
      <c r="J87" s="189"/>
      <c r="K87" s="206">
        <v>-35.696890653709836</v>
      </c>
      <c r="L87" s="206">
        <v>34.827015097704461</v>
      </c>
      <c r="M87" s="206">
        <v>-36.206187624023578</v>
      </c>
      <c r="N87" s="206">
        <v>2.7089053665641076</v>
      </c>
      <c r="O87" s="206">
        <v>2.1996083962503645</v>
      </c>
      <c r="P87" s="189"/>
      <c r="Q87" s="206">
        <v>35.336312068018195</v>
      </c>
      <c r="R87" s="206">
        <v>2468.8932089285827</v>
      </c>
      <c r="S87" s="206"/>
      <c r="T87" s="207">
        <v>56.094642140203497</v>
      </c>
      <c r="U87" s="207">
        <v>-58.654959694708147</v>
      </c>
      <c r="V87" s="207">
        <v>46.874756383930389</v>
      </c>
      <c r="W87" s="173"/>
      <c r="X87" s="207">
        <v>38.883563152090794</v>
      </c>
      <c r="Y87" s="208">
        <v>39.392860122404535</v>
      </c>
      <c r="Z87" s="208">
        <v>2615.7663728248417</v>
      </c>
      <c r="AA87" s="209">
        <v>2328.7568699533463</v>
      </c>
      <c r="AB87" s="184"/>
      <c r="AC87" s="213">
        <v>2826.1718880000003</v>
      </c>
      <c r="AD87" s="208">
        <v>2877.0425</v>
      </c>
      <c r="AE87" s="211">
        <v>2.6074829661411059E-2</v>
      </c>
      <c r="AF87" s="209">
        <v>110.65827994663083</v>
      </c>
      <c r="AG87" s="82"/>
      <c r="AH87" s="91"/>
    </row>
    <row r="88" spans="1:49">
      <c r="B88" s="215" t="s">
        <v>311</v>
      </c>
      <c r="C88" s="216">
        <v>1174.5734565942221</v>
      </c>
      <c r="D88" s="217">
        <v>1206.1243251911528</v>
      </c>
      <c r="E88" s="217">
        <v>1067.700295200538</v>
      </c>
      <c r="F88" s="217">
        <v>72.158830860021752</v>
      </c>
      <c r="G88" s="217">
        <v>66.265199130593018</v>
      </c>
      <c r="H88" s="217">
        <v>138.42402999061477</v>
      </c>
      <c r="I88" s="217">
        <v>1065.4739874013253</v>
      </c>
      <c r="J88" s="218"/>
      <c r="K88" s="217">
        <v>-40.422547970889376</v>
      </c>
      <c r="L88" s="217">
        <v>31.55086859693067</v>
      </c>
      <c r="M88" s="217">
        <v>-40.607962263091089</v>
      </c>
      <c r="N88" s="217">
        <v>6.0049449920165721</v>
      </c>
      <c r="O88" s="217">
        <v>5.8195306998148597</v>
      </c>
      <c r="P88" s="218"/>
      <c r="Q88" s="217">
        <v>31.736282889132376</v>
      </c>
      <c r="R88" s="217">
        <v>2480.3330925078299</v>
      </c>
      <c r="S88" s="217"/>
      <c r="T88" s="219">
        <v>43.692451332156409</v>
      </c>
      <c r="U88" s="219">
        <v>4.8721207666011068</v>
      </c>
      <c r="V88" s="219">
        <v>47.258583506138642</v>
      </c>
      <c r="W88" s="220"/>
      <c r="X88" s="219">
        <v>30.458942271766372</v>
      </c>
      <c r="Y88" s="221">
        <v>30.644356563968081</v>
      </c>
      <c r="Z88" s="221">
        <v>2669.0237924608368</v>
      </c>
      <c r="AA88" s="209">
        <v>2381.9386141846553</v>
      </c>
      <c r="AB88" s="222"/>
      <c r="AC88" s="223">
        <v>2931.2255620000001</v>
      </c>
      <c r="AD88" s="224">
        <v>2983.9871222158245</v>
      </c>
      <c r="AE88" s="225">
        <v>2.2210421584105688E-3</v>
      </c>
      <c r="AF88" s="226">
        <v>112.87204969536513</v>
      </c>
      <c r="AG88" s="82"/>
      <c r="AH88" s="91"/>
    </row>
    <row r="89" spans="1:49" s="40" customFormat="1">
      <c r="A89" s="37"/>
      <c r="B89" s="227" t="s">
        <v>127</v>
      </c>
      <c r="C89" s="228" t="s">
        <v>322</v>
      </c>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9"/>
      <c r="AB89" s="230"/>
      <c r="AC89" s="231"/>
      <c r="AD89" s="232"/>
      <c r="AE89" s="232"/>
      <c r="AF89" s="233"/>
      <c r="AG89" s="82"/>
      <c r="AH89" s="53"/>
      <c r="AK89" s="38"/>
      <c r="AL89" s="38"/>
      <c r="AM89" s="38"/>
      <c r="AN89" s="38"/>
      <c r="AO89" s="38"/>
      <c r="AP89" s="38"/>
      <c r="AQ89" s="38"/>
      <c r="AR89" s="52"/>
    </row>
    <row r="90" spans="1:49">
      <c r="B90" s="234"/>
      <c r="C90" s="235" t="s">
        <v>326</v>
      </c>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6"/>
      <c r="AB90" s="123"/>
      <c r="AC90" s="237"/>
      <c r="AD90" s="237"/>
      <c r="AE90" s="237"/>
      <c r="AF90" s="238"/>
      <c r="AG90" s="82"/>
      <c r="AH90" s="4"/>
      <c r="AI90" s="4"/>
      <c r="AJ90" s="4"/>
      <c r="AK90" s="4"/>
      <c r="AL90" s="4"/>
      <c r="AM90" s="4"/>
      <c r="AN90" s="4"/>
      <c r="AO90" s="4"/>
      <c r="AP90" s="4"/>
      <c r="AQ90" s="4"/>
      <c r="AR90" s="4"/>
      <c r="AS90" s="4"/>
      <c r="AT90" s="4"/>
      <c r="AU90" s="4"/>
      <c r="AV90" s="4"/>
      <c r="AW90" s="4"/>
    </row>
    <row r="91" spans="1:49">
      <c r="B91" s="239"/>
      <c r="C91" s="240" t="s">
        <v>167</v>
      </c>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41"/>
      <c r="AB91" s="123"/>
      <c r="AC91" s="237"/>
      <c r="AD91" s="237"/>
      <c r="AE91" s="237"/>
      <c r="AF91" s="241"/>
      <c r="AH91" s="4"/>
      <c r="AI91" s="4"/>
      <c r="AJ91" s="4"/>
      <c r="AK91" s="4"/>
      <c r="AL91" s="4"/>
      <c r="AM91" s="4"/>
      <c r="AN91" s="4"/>
      <c r="AO91" s="4"/>
      <c r="AP91" s="4"/>
      <c r="AQ91" s="4"/>
      <c r="AR91" s="4"/>
      <c r="AS91" s="4"/>
      <c r="AT91" s="4"/>
      <c r="AU91" s="4"/>
      <c r="AV91" s="4"/>
      <c r="AW91" s="4"/>
    </row>
    <row r="92" spans="1:49" ht="16.5" thickBot="1">
      <c r="B92" s="242"/>
      <c r="C92" s="243" t="s">
        <v>310</v>
      </c>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5"/>
      <c r="AB92" s="123"/>
      <c r="AC92" s="244"/>
      <c r="AD92" s="244"/>
      <c r="AE92" s="244"/>
      <c r="AF92" s="246"/>
      <c r="AH92" s="4"/>
      <c r="AI92" s="4"/>
      <c r="AJ92" s="4"/>
      <c r="AK92" s="4"/>
      <c r="AL92" s="4"/>
      <c r="AM92" s="4"/>
      <c r="AN92" s="4"/>
      <c r="AO92" s="4"/>
      <c r="AP92" s="4"/>
      <c r="AQ92" s="4"/>
      <c r="AR92" s="4"/>
      <c r="AS92" s="4"/>
      <c r="AT92" s="4"/>
      <c r="AU92" s="4"/>
      <c r="AV92" s="4"/>
      <c r="AW92" s="4"/>
    </row>
    <row r="93" spans="1:49">
      <c r="C93" s="29"/>
      <c r="D93" s="29"/>
      <c r="E93" s="29"/>
      <c r="F93" s="29"/>
      <c r="G93" s="29"/>
      <c r="H93" s="29"/>
      <c r="I93" s="29"/>
      <c r="J93" s="29"/>
      <c r="K93" s="29"/>
      <c r="L93" s="29"/>
      <c r="M93" s="29"/>
      <c r="N93" s="29"/>
      <c r="AH93" s="4"/>
      <c r="AI93" s="4"/>
      <c r="AJ93" s="4"/>
      <c r="AK93" s="4"/>
      <c r="AL93" s="4"/>
      <c r="AM93" s="4"/>
      <c r="AN93" s="4"/>
      <c r="AO93" s="4"/>
      <c r="AP93" s="4"/>
      <c r="AQ93" s="4"/>
      <c r="AR93" s="4"/>
      <c r="AS93" s="4"/>
      <c r="AT93" s="4"/>
      <c r="AU93" s="4"/>
      <c r="AV93" s="4"/>
      <c r="AW93" s="4"/>
    </row>
    <row r="94" spans="1:4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4"/>
      <c r="AQ94" s="4"/>
      <c r="AR94" s="4"/>
      <c r="AS94" s="4"/>
      <c r="AT94" s="4"/>
      <c r="AU94" s="4"/>
      <c r="AV94" s="4"/>
      <c r="AW94" s="4"/>
    </row>
    <row r="95" spans="1:49">
      <c r="AP95" s="4"/>
      <c r="AQ95" s="4"/>
      <c r="AR95" s="4"/>
      <c r="AS95" s="4"/>
      <c r="AT95" s="4"/>
      <c r="AU95" s="4"/>
      <c r="AV95" s="4"/>
      <c r="AW95" s="4"/>
    </row>
    <row r="96" spans="1:4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4"/>
      <c r="AL96" s="4"/>
      <c r="AM96" s="4"/>
      <c r="AN96" s="4"/>
      <c r="AO96" s="4"/>
      <c r="AP96" s="4"/>
      <c r="AQ96" s="4"/>
      <c r="AR96" s="4"/>
      <c r="AS96" s="4"/>
      <c r="AT96" s="4"/>
      <c r="AU96" s="4"/>
      <c r="AV96" s="4"/>
      <c r="AW96" s="4"/>
    </row>
    <row r="97" spans="2:49">
      <c r="B97" s="29"/>
      <c r="AH97" s="4"/>
      <c r="AI97" s="4"/>
      <c r="AJ97" s="4"/>
      <c r="AK97" s="4"/>
      <c r="AL97" s="4"/>
      <c r="AM97" s="4"/>
      <c r="AN97" s="4"/>
      <c r="AO97" s="4"/>
      <c r="AP97" s="4"/>
      <c r="AQ97" s="4"/>
      <c r="AR97" s="4"/>
      <c r="AS97" s="4"/>
      <c r="AT97" s="4"/>
      <c r="AU97" s="4"/>
      <c r="AV97" s="4"/>
      <c r="AW97" s="4"/>
    </row>
    <row r="98" spans="2:49">
      <c r="B98" s="29"/>
      <c r="AH98" s="4"/>
      <c r="AI98" s="4"/>
      <c r="AJ98" s="4"/>
      <c r="AK98" s="4"/>
      <c r="AL98" s="4"/>
      <c r="AM98" s="4"/>
      <c r="AN98" s="4"/>
      <c r="AO98" s="4"/>
      <c r="AP98" s="4"/>
      <c r="AQ98" s="4"/>
      <c r="AR98" s="4"/>
      <c r="AS98" s="4"/>
      <c r="AT98" s="4"/>
      <c r="AU98" s="4"/>
      <c r="AV98" s="4"/>
      <c r="AW98" s="4"/>
    </row>
    <row r="99" spans="2:49">
      <c r="AH99" s="4"/>
      <c r="AI99" s="4"/>
      <c r="AJ99" s="4"/>
      <c r="AK99" s="4"/>
      <c r="AL99" s="4"/>
      <c r="AM99" s="4"/>
      <c r="AN99" s="4"/>
      <c r="AO99" s="4"/>
      <c r="AP99" s="4"/>
      <c r="AQ99" s="4"/>
      <c r="AR99" s="4"/>
      <c r="AS99" s="4"/>
      <c r="AT99" s="4"/>
      <c r="AU99" s="4"/>
      <c r="AV99" s="4"/>
      <c r="AW99" s="4"/>
    </row>
    <row r="100" spans="2:49">
      <c r="AH100" s="4"/>
      <c r="AI100" s="4"/>
      <c r="AJ100" s="4"/>
      <c r="AK100" s="4"/>
      <c r="AL100" s="4"/>
      <c r="AM100" s="4"/>
      <c r="AN100" s="4"/>
      <c r="AO100" s="4"/>
      <c r="AP100" s="4"/>
      <c r="AQ100" s="4"/>
      <c r="AR100" s="4"/>
      <c r="AS100" s="4"/>
      <c r="AT100" s="4"/>
      <c r="AU100" s="4"/>
      <c r="AV100" s="4"/>
      <c r="AW100" s="4"/>
    </row>
    <row r="101" spans="2:49">
      <c r="AH101" s="4"/>
      <c r="AI101" s="4"/>
      <c r="AJ101" s="4"/>
      <c r="AK101" s="4"/>
      <c r="AL101" s="4"/>
      <c r="AM101" s="4"/>
      <c r="AN101" s="4"/>
      <c r="AO101" s="4"/>
      <c r="AP101" s="4"/>
      <c r="AQ101" s="4"/>
      <c r="AR101" s="4"/>
      <c r="AS101" s="4"/>
      <c r="AT101" s="4"/>
      <c r="AU101" s="4"/>
      <c r="AV101" s="4"/>
      <c r="AW101" s="4"/>
    </row>
    <row r="102" spans="2:49">
      <c r="AH102" s="4"/>
      <c r="AI102" s="4"/>
      <c r="AJ102" s="4"/>
      <c r="AK102" s="4"/>
      <c r="AL102" s="4"/>
      <c r="AM102" s="4"/>
      <c r="AN102" s="4"/>
      <c r="AO102" s="4"/>
      <c r="AP102" s="4"/>
      <c r="AQ102" s="4"/>
      <c r="AR102" s="4"/>
      <c r="AS102" s="4"/>
      <c r="AT102" s="4"/>
      <c r="AU102" s="4"/>
      <c r="AV102" s="4"/>
      <c r="AW102" s="4"/>
    </row>
    <row r="103" spans="2:49">
      <c r="AH103" s="4"/>
      <c r="AI103" s="4"/>
      <c r="AJ103" s="4"/>
      <c r="AK103" s="4"/>
      <c r="AL103" s="4"/>
      <c r="AM103" s="4"/>
      <c r="AN103" s="4"/>
      <c r="AO103" s="4"/>
      <c r="AP103" s="4"/>
      <c r="AQ103" s="4"/>
      <c r="AR103" s="4"/>
      <c r="AS103" s="4"/>
      <c r="AT103" s="4"/>
      <c r="AU103" s="4"/>
      <c r="AV103" s="4"/>
      <c r="AW103" s="4"/>
    </row>
    <row r="104" spans="2:49">
      <c r="AH104" s="4"/>
      <c r="AI104" s="4"/>
      <c r="AJ104" s="4"/>
      <c r="AK104" s="4"/>
      <c r="AL104" s="4"/>
      <c r="AM104" s="4"/>
      <c r="AN104" s="4"/>
      <c r="AO104" s="4"/>
      <c r="AP104" s="4"/>
      <c r="AQ104" s="4"/>
      <c r="AR104" s="4"/>
      <c r="AS104" s="4"/>
      <c r="AT104" s="4"/>
      <c r="AU104" s="4"/>
      <c r="AV104" s="4"/>
      <c r="AW104" s="4"/>
    </row>
    <row r="105" spans="2:49">
      <c r="AH105" s="4"/>
      <c r="AI105" s="4"/>
      <c r="AJ105" s="4"/>
      <c r="AK105" s="4"/>
      <c r="AL105" s="4"/>
      <c r="AM105" s="4"/>
      <c r="AN105" s="4"/>
      <c r="AO105" s="4"/>
      <c r="AP105" s="4"/>
      <c r="AQ105" s="4"/>
      <c r="AR105" s="4"/>
      <c r="AS105" s="4"/>
      <c r="AT105" s="4"/>
      <c r="AU105" s="4"/>
      <c r="AV105" s="4"/>
      <c r="AW105" s="4"/>
    </row>
    <row r="106" spans="2:49">
      <c r="AH106" s="4"/>
      <c r="AI106" s="4"/>
      <c r="AJ106" s="4"/>
      <c r="AK106" s="4"/>
      <c r="AL106" s="4"/>
      <c r="AM106" s="4"/>
      <c r="AN106" s="4"/>
      <c r="AO106" s="4"/>
      <c r="AP106" s="4"/>
      <c r="AQ106" s="4"/>
      <c r="AR106" s="4"/>
      <c r="AS106" s="4"/>
      <c r="AT106" s="4"/>
      <c r="AU106" s="4"/>
      <c r="AV106" s="4"/>
      <c r="AW106" s="4"/>
    </row>
    <row r="107" spans="2:49">
      <c r="AH107" s="4"/>
      <c r="AI107" s="4"/>
      <c r="AJ107" s="4"/>
      <c r="AK107" s="4"/>
      <c r="AL107" s="4"/>
      <c r="AM107" s="4"/>
      <c r="AN107" s="4"/>
      <c r="AO107" s="4"/>
      <c r="AP107" s="4"/>
      <c r="AQ107" s="4"/>
      <c r="AR107" s="4"/>
      <c r="AS107" s="4"/>
      <c r="AT107" s="4"/>
      <c r="AU107" s="4"/>
      <c r="AV107" s="4"/>
      <c r="AW107" s="4"/>
    </row>
    <row r="108" spans="2:49">
      <c r="AH108" s="4"/>
      <c r="AI108" s="4"/>
      <c r="AJ108" s="4"/>
      <c r="AK108" s="4"/>
      <c r="AL108" s="4"/>
      <c r="AM108" s="4"/>
      <c r="AN108" s="4"/>
      <c r="AO108" s="4"/>
      <c r="AP108" s="4"/>
      <c r="AQ108" s="4"/>
      <c r="AR108" s="4"/>
      <c r="AS108" s="4"/>
      <c r="AT108" s="4"/>
      <c r="AU108" s="4"/>
      <c r="AV108" s="4"/>
      <c r="AW108" s="4"/>
    </row>
    <row r="109" spans="2:49">
      <c r="AH109" s="4"/>
      <c r="AI109" s="4"/>
      <c r="AJ109" s="4"/>
      <c r="AK109" s="4"/>
      <c r="AL109" s="4"/>
      <c r="AM109" s="4"/>
      <c r="AN109" s="4"/>
      <c r="AO109" s="4"/>
      <c r="AP109" s="4"/>
      <c r="AQ109" s="4"/>
      <c r="AR109" s="4"/>
      <c r="AS109" s="4"/>
      <c r="AT109" s="4"/>
      <c r="AU109" s="4"/>
      <c r="AV109" s="4"/>
      <c r="AW109" s="4"/>
    </row>
    <row r="110" spans="2:49">
      <c r="AH110" s="4"/>
      <c r="AI110" s="4"/>
      <c r="AJ110" s="4"/>
      <c r="AK110" s="4"/>
      <c r="AL110" s="4"/>
      <c r="AM110" s="4"/>
      <c r="AN110" s="4"/>
      <c r="AO110" s="4"/>
      <c r="AP110" s="4"/>
      <c r="AQ110" s="4"/>
      <c r="AR110" s="4"/>
      <c r="AS110" s="4"/>
      <c r="AT110" s="4"/>
      <c r="AU110" s="4"/>
      <c r="AV110" s="4"/>
      <c r="AW110" s="4"/>
    </row>
    <row r="111" spans="2:49">
      <c r="AH111" s="4"/>
      <c r="AI111" s="4"/>
      <c r="AJ111" s="4"/>
      <c r="AK111" s="4"/>
      <c r="AL111" s="4"/>
      <c r="AM111" s="4"/>
      <c r="AN111" s="4"/>
      <c r="AO111" s="4"/>
      <c r="AP111" s="4"/>
      <c r="AQ111" s="4"/>
      <c r="AR111" s="4"/>
      <c r="AS111" s="4"/>
      <c r="AT111" s="4"/>
      <c r="AU111" s="4"/>
      <c r="AV111" s="4"/>
      <c r="AW111" s="4"/>
    </row>
    <row r="112" spans="2:49">
      <c r="AH112" s="4"/>
      <c r="AI112" s="4"/>
      <c r="AJ112" s="4"/>
      <c r="AK112" s="4"/>
      <c r="AL112" s="4"/>
      <c r="AM112" s="4"/>
      <c r="AN112" s="4"/>
      <c r="AO112" s="4"/>
      <c r="AP112" s="4"/>
      <c r="AQ112" s="4"/>
      <c r="AR112" s="4"/>
      <c r="AS112" s="4"/>
      <c r="AT112" s="4"/>
      <c r="AU112" s="4"/>
      <c r="AV112" s="4"/>
      <c r="AW112" s="4"/>
    </row>
    <row r="113" spans="34:49">
      <c r="AH113" s="4"/>
      <c r="AI113" s="4"/>
      <c r="AJ113" s="4"/>
      <c r="AK113" s="4"/>
      <c r="AL113" s="4"/>
      <c r="AM113" s="4"/>
      <c r="AN113" s="4"/>
      <c r="AO113" s="4"/>
      <c r="AP113" s="4"/>
      <c r="AQ113" s="4"/>
      <c r="AR113" s="4"/>
      <c r="AS113" s="4"/>
      <c r="AT113" s="4"/>
      <c r="AU113" s="4"/>
      <c r="AV113" s="4"/>
      <c r="AW113" s="4"/>
    </row>
    <row r="114" spans="34:49">
      <c r="AH114" s="4"/>
      <c r="AI114" s="4"/>
      <c r="AJ114" s="4"/>
      <c r="AK114" s="4"/>
      <c r="AL114" s="4"/>
      <c r="AM114" s="4"/>
      <c r="AN114" s="4"/>
      <c r="AO114" s="4"/>
      <c r="AP114" s="4"/>
      <c r="AQ114" s="4"/>
      <c r="AR114" s="4"/>
      <c r="AS114" s="4"/>
      <c r="AT114" s="4"/>
      <c r="AU114" s="4"/>
      <c r="AV114" s="4"/>
      <c r="AW114" s="4"/>
    </row>
    <row r="115" spans="34:49">
      <c r="AH115" s="4"/>
      <c r="AI115" s="4"/>
      <c r="AJ115" s="4"/>
      <c r="AK115" s="4"/>
      <c r="AL115" s="4"/>
      <c r="AM115" s="4"/>
      <c r="AN115" s="4"/>
      <c r="AO115" s="4"/>
      <c r="AP115" s="4"/>
      <c r="AQ115" s="4"/>
      <c r="AR115" s="4"/>
      <c r="AS115" s="4"/>
      <c r="AT115" s="4"/>
      <c r="AU115" s="4"/>
      <c r="AV115" s="4"/>
      <c r="AW115" s="4"/>
    </row>
    <row r="116" spans="34:49">
      <c r="AH116" s="4"/>
      <c r="AI116" s="4"/>
      <c r="AJ116" s="4"/>
      <c r="AK116" s="4"/>
      <c r="AL116" s="4"/>
      <c r="AM116" s="4"/>
      <c r="AN116" s="4"/>
      <c r="AO116" s="4"/>
      <c r="AP116" s="4"/>
      <c r="AQ116" s="4"/>
      <c r="AR116" s="4"/>
      <c r="AS116" s="4"/>
      <c r="AT116" s="4"/>
      <c r="AU116" s="4"/>
      <c r="AV116" s="4"/>
      <c r="AW116" s="4"/>
    </row>
    <row r="117" spans="34:49">
      <c r="AH117" s="4"/>
      <c r="AI117" s="4"/>
      <c r="AJ117" s="4"/>
      <c r="AK117" s="4"/>
      <c r="AL117" s="4"/>
      <c r="AM117" s="4"/>
      <c r="AN117" s="4"/>
      <c r="AO117" s="4"/>
      <c r="AP117" s="4"/>
      <c r="AQ117" s="4"/>
      <c r="AR117" s="4"/>
      <c r="AS117" s="4"/>
      <c r="AT117" s="4"/>
      <c r="AU117" s="4"/>
      <c r="AV117" s="4"/>
      <c r="AW117" s="4"/>
    </row>
    <row r="118" spans="34:49">
      <c r="AH118" s="4"/>
      <c r="AI118" s="4"/>
      <c r="AJ118" s="4"/>
      <c r="AK118" s="4"/>
      <c r="AL118" s="4"/>
      <c r="AM118" s="4"/>
      <c r="AN118" s="4"/>
      <c r="AO118" s="4"/>
      <c r="AP118" s="4"/>
      <c r="AQ118" s="4"/>
      <c r="AR118" s="4"/>
      <c r="AS118" s="4"/>
      <c r="AT118" s="4"/>
      <c r="AU118" s="4"/>
      <c r="AV118" s="4"/>
      <c r="AW118" s="4"/>
    </row>
    <row r="119" spans="34:49">
      <c r="AH119" s="4"/>
      <c r="AI119" s="4"/>
      <c r="AJ119" s="4"/>
      <c r="AK119" s="4"/>
      <c r="AL119" s="4"/>
      <c r="AM119" s="4"/>
      <c r="AN119" s="4"/>
      <c r="AO119" s="4"/>
      <c r="AP119" s="4"/>
      <c r="AQ119" s="4"/>
      <c r="AR119" s="4"/>
      <c r="AS119" s="4"/>
      <c r="AT119" s="4"/>
      <c r="AU119" s="4"/>
      <c r="AV119" s="4"/>
      <c r="AW119" s="4"/>
    </row>
    <row r="120" spans="34:49">
      <c r="AH120" s="4"/>
      <c r="AI120" s="4"/>
      <c r="AJ120" s="4"/>
      <c r="AK120" s="4"/>
      <c r="AL120" s="4"/>
      <c r="AM120" s="4"/>
      <c r="AN120" s="4"/>
      <c r="AO120" s="4"/>
      <c r="AP120" s="4"/>
      <c r="AQ120" s="4"/>
      <c r="AR120" s="4"/>
      <c r="AS120" s="4"/>
      <c r="AT120" s="4"/>
      <c r="AU120" s="4"/>
      <c r="AV120" s="4"/>
      <c r="AW120" s="4"/>
    </row>
    <row r="121" spans="34:49">
      <c r="AH121" s="4"/>
      <c r="AI121" s="4"/>
      <c r="AJ121" s="4"/>
      <c r="AK121" s="4"/>
      <c r="AL121" s="4"/>
      <c r="AM121" s="4"/>
      <c r="AN121" s="4"/>
      <c r="AO121" s="4"/>
      <c r="AP121" s="4"/>
      <c r="AQ121" s="4"/>
      <c r="AR121" s="4"/>
      <c r="AS121" s="4"/>
      <c r="AT121" s="4"/>
      <c r="AU121" s="4"/>
      <c r="AV121" s="4"/>
      <c r="AW121" s="4"/>
    </row>
    <row r="122" spans="34:49">
      <c r="AH122" s="4"/>
      <c r="AI122" s="4"/>
      <c r="AJ122" s="4"/>
      <c r="AK122" s="4"/>
      <c r="AL122" s="4"/>
      <c r="AM122" s="4"/>
      <c r="AN122" s="4"/>
      <c r="AO122" s="4"/>
      <c r="AP122" s="4"/>
      <c r="AQ122" s="4"/>
      <c r="AR122" s="4"/>
      <c r="AS122" s="4"/>
      <c r="AT122" s="4"/>
      <c r="AU122" s="4"/>
      <c r="AV122" s="4"/>
      <c r="AW122" s="4"/>
    </row>
    <row r="123" spans="34:49">
      <c r="AH123" s="4"/>
      <c r="AI123" s="4"/>
      <c r="AJ123" s="4"/>
      <c r="AK123" s="4"/>
      <c r="AL123" s="4"/>
      <c r="AM123" s="4"/>
      <c r="AN123" s="4"/>
      <c r="AO123" s="4"/>
      <c r="AP123" s="4"/>
      <c r="AQ123" s="4"/>
      <c r="AR123" s="4"/>
      <c r="AS123" s="4"/>
      <c r="AT123" s="4"/>
      <c r="AU123" s="4"/>
      <c r="AV123" s="4"/>
      <c r="AW123" s="4"/>
    </row>
    <row r="124" spans="34:49">
      <c r="AH124" s="4"/>
      <c r="AI124" s="4"/>
      <c r="AJ124" s="4"/>
      <c r="AK124" s="4"/>
      <c r="AL124" s="4"/>
      <c r="AM124" s="4"/>
      <c r="AN124" s="4"/>
      <c r="AO124" s="4"/>
      <c r="AP124" s="4"/>
      <c r="AQ124" s="4"/>
      <c r="AR124" s="4"/>
      <c r="AS124" s="4"/>
      <c r="AT124" s="4"/>
      <c r="AU124" s="4"/>
      <c r="AV124" s="4"/>
      <c r="AW124" s="4"/>
    </row>
    <row r="125" spans="34:49">
      <c r="AH125" s="4"/>
      <c r="AI125" s="4"/>
      <c r="AJ125" s="4"/>
      <c r="AK125" s="4"/>
      <c r="AL125" s="4"/>
      <c r="AM125" s="4"/>
      <c r="AN125" s="4"/>
      <c r="AO125" s="4"/>
      <c r="AP125" s="4"/>
      <c r="AQ125" s="4"/>
      <c r="AR125" s="4"/>
      <c r="AS125" s="4"/>
      <c r="AT125" s="4"/>
      <c r="AU125" s="4"/>
      <c r="AV125" s="4"/>
      <c r="AW125" s="4"/>
    </row>
    <row r="126" spans="34:49">
      <c r="AH126" s="4"/>
      <c r="AI126" s="4"/>
      <c r="AJ126" s="4"/>
      <c r="AK126" s="4"/>
      <c r="AL126" s="4"/>
      <c r="AM126" s="4"/>
      <c r="AN126" s="4"/>
      <c r="AO126" s="4"/>
      <c r="AP126" s="4"/>
      <c r="AQ126" s="4"/>
      <c r="AR126" s="4"/>
      <c r="AS126" s="4"/>
      <c r="AT126" s="4"/>
      <c r="AU126" s="4"/>
      <c r="AV126" s="4"/>
      <c r="AW126" s="4"/>
    </row>
    <row r="127" spans="34:49">
      <c r="AH127" s="4"/>
      <c r="AI127" s="4"/>
      <c r="AJ127" s="4"/>
      <c r="AK127" s="4"/>
      <c r="AL127" s="4"/>
      <c r="AM127" s="4"/>
      <c r="AN127" s="4"/>
      <c r="AO127" s="4"/>
      <c r="AP127" s="4"/>
      <c r="AQ127" s="4"/>
      <c r="AR127" s="4"/>
      <c r="AS127" s="4"/>
      <c r="AT127" s="4"/>
      <c r="AU127" s="4"/>
      <c r="AV127" s="4"/>
      <c r="AW127" s="4"/>
    </row>
    <row r="128" spans="34:49">
      <c r="AH128" s="4"/>
      <c r="AI128" s="4"/>
      <c r="AJ128" s="4"/>
      <c r="AK128" s="4"/>
      <c r="AL128" s="4"/>
      <c r="AM128" s="4"/>
      <c r="AN128" s="4"/>
      <c r="AO128" s="4"/>
      <c r="AP128" s="4"/>
      <c r="AQ128" s="4"/>
      <c r="AR128" s="4"/>
      <c r="AS128" s="4"/>
      <c r="AT128" s="4"/>
      <c r="AU128" s="4"/>
      <c r="AV128" s="4"/>
      <c r="AW128" s="4"/>
    </row>
    <row r="129" spans="34:49">
      <c r="AH129" s="4"/>
      <c r="AI129" s="4"/>
      <c r="AJ129" s="4"/>
      <c r="AK129" s="4"/>
      <c r="AL129" s="4"/>
      <c r="AM129" s="4"/>
      <c r="AN129" s="4"/>
      <c r="AO129" s="4"/>
      <c r="AP129" s="4"/>
      <c r="AQ129" s="4"/>
      <c r="AR129" s="4"/>
      <c r="AS129" s="4"/>
      <c r="AT129" s="4"/>
      <c r="AU129" s="4"/>
      <c r="AV129" s="4"/>
      <c r="AW129" s="4"/>
    </row>
    <row r="130" spans="34:49">
      <c r="AH130" s="4"/>
      <c r="AI130" s="4"/>
      <c r="AJ130" s="4"/>
      <c r="AK130" s="4"/>
      <c r="AL130" s="4"/>
      <c r="AM130" s="4"/>
      <c r="AN130" s="4"/>
      <c r="AO130" s="4"/>
      <c r="AP130" s="4"/>
      <c r="AQ130" s="4"/>
      <c r="AR130" s="4"/>
      <c r="AS130" s="4"/>
      <c r="AT130" s="4"/>
      <c r="AU130" s="4"/>
      <c r="AV130" s="4"/>
      <c r="AW130" s="4"/>
    </row>
    <row r="131" spans="34:49">
      <c r="AH131" s="4"/>
      <c r="AI131" s="4"/>
      <c r="AJ131" s="4"/>
      <c r="AK131" s="4"/>
      <c r="AL131" s="4"/>
      <c r="AM131" s="4"/>
      <c r="AN131" s="4"/>
      <c r="AO131" s="4"/>
      <c r="AP131" s="4"/>
      <c r="AQ131" s="4"/>
      <c r="AR131" s="4"/>
      <c r="AS131" s="4"/>
      <c r="AT131" s="4"/>
      <c r="AU131" s="4"/>
      <c r="AV131" s="4"/>
      <c r="AW131" s="4"/>
    </row>
    <row r="132" spans="34:49">
      <c r="AH132" s="4"/>
      <c r="AI132" s="4"/>
      <c r="AJ132" s="4"/>
      <c r="AK132" s="4"/>
      <c r="AL132" s="4"/>
      <c r="AM132" s="4"/>
      <c r="AN132" s="4"/>
      <c r="AO132" s="4"/>
      <c r="AP132" s="4"/>
      <c r="AQ132" s="4"/>
      <c r="AR132" s="4"/>
      <c r="AS132" s="4"/>
      <c r="AT132" s="4"/>
      <c r="AU132" s="4"/>
      <c r="AV132" s="4"/>
      <c r="AW132" s="4"/>
    </row>
    <row r="133" spans="34:49">
      <c r="AH133" s="4"/>
      <c r="AI133" s="4"/>
      <c r="AJ133" s="4"/>
      <c r="AK133" s="4"/>
      <c r="AL133" s="4"/>
      <c r="AM133" s="4"/>
      <c r="AN133" s="4"/>
      <c r="AO133" s="4"/>
      <c r="AP133" s="4"/>
      <c r="AQ133" s="4"/>
      <c r="AR133" s="4"/>
      <c r="AS133" s="4"/>
      <c r="AT133" s="4"/>
      <c r="AU133" s="4"/>
      <c r="AV133" s="4"/>
      <c r="AW133" s="4"/>
    </row>
    <row r="134" spans="34:49">
      <c r="AH134" s="4"/>
      <c r="AI134" s="4"/>
      <c r="AJ134" s="4"/>
      <c r="AK134" s="4"/>
      <c r="AL134" s="4"/>
      <c r="AM134" s="4"/>
      <c r="AN134" s="4"/>
      <c r="AO134" s="4"/>
      <c r="AP134" s="4"/>
      <c r="AQ134" s="4"/>
      <c r="AR134" s="4"/>
      <c r="AS134" s="4"/>
      <c r="AT134" s="4"/>
      <c r="AU134" s="4"/>
      <c r="AV134" s="4"/>
      <c r="AW134" s="4"/>
    </row>
    <row r="135" spans="34:49">
      <c r="AH135" s="4"/>
      <c r="AI135" s="4"/>
      <c r="AJ135" s="4"/>
      <c r="AK135" s="4"/>
      <c r="AL135" s="4"/>
      <c r="AM135" s="4"/>
      <c r="AN135" s="4"/>
      <c r="AO135" s="4"/>
      <c r="AP135" s="4"/>
      <c r="AQ135" s="4"/>
      <c r="AR135" s="4"/>
      <c r="AS135" s="4"/>
      <c r="AT135" s="4"/>
      <c r="AU135" s="4"/>
      <c r="AV135" s="4"/>
      <c r="AW135" s="4"/>
    </row>
    <row r="136" spans="34:49">
      <c r="AH136" s="4"/>
      <c r="AI136" s="4"/>
      <c r="AJ136" s="4"/>
      <c r="AK136" s="4"/>
      <c r="AL136" s="4"/>
      <c r="AM136" s="4"/>
      <c r="AN136" s="4"/>
      <c r="AO136" s="4"/>
      <c r="AP136" s="4"/>
      <c r="AQ136" s="4"/>
      <c r="AR136" s="4"/>
      <c r="AS136" s="4"/>
      <c r="AT136" s="4"/>
      <c r="AU136" s="4"/>
      <c r="AV136" s="4"/>
      <c r="AW136" s="4"/>
    </row>
    <row r="137" spans="34:49">
      <c r="AH137" s="4"/>
      <c r="AI137" s="4"/>
      <c r="AJ137" s="4"/>
      <c r="AK137" s="4"/>
      <c r="AL137" s="4"/>
      <c r="AM137" s="4"/>
      <c r="AN137" s="4"/>
      <c r="AO137" s="4"/>
      <c r="AP137" s="4"/>
      <c r="AQ137" s="4"/>
      <c r="AR137" s="4"/>
      <c r="AS137" s="4"/>
      <c r="AT137" s="4"/>
      <c r="AU137" s="4"/>
      <c r="AV137" s="4"/>
      <c r="AW137" s="4"/>
    </row>
    <row r="138" spans="34:49">
      <c r="AH138" s="4"/>
      <c r="AI138" s="4"/>
      <c r="AJ138" s="4"/>
      <c r="AK138" s="4"/>
      <c r="AL138" s="4"/>
      <c r="AM138" s="4"/>
      <c r="AN138" s="4"/>
      <c r="AO138" s="4"/>
      <c r="AP138" s="4"/>
      <c r="AQ138" s="4"/>
      <c r="AR138" s="4"/>
      <c r="AS138" s="4"/>
      <c r="AT138" s="4"/>
      <c r="AU138" s="4"/>
      <c r="AV138" s="4"/>
      <c r="AW138" s="4"/>
    </row>
    <row r="139" spans="34:49">
      <c r="AH139" s="4"/>
      <c r="AI139" s="4"/>
      <c r="AJ139" s="4"/>
      <c r="AK139" s="4"/>
      <c r="AL139" s="4"/>
      <c r="AM139" s="4"/>
      <c r="AN139" s="4"/>
      <c r="AO139" s="4"/>
      <c r="AP139" s="4"/>
      <c r="AQ139" s="4"/>
      <c r="AR139" s="4"/>
      <c r="AS139" s="4"/>
      <c r="AT139" s="4"/>
      <c r="AU139" s="4"/>
      <c r="AV139" s="4"/>
      <c r="AW139" s="4"/>
    </row>
    <row r="140" spans="34:49">
      <c r="AH140" s="4"/>
      <c r="AI140" s="4"/>
      <c r="AJ140" s="4"/>
      <c r="AK140" s="4"/>
      <c r="AL140" s="4"/>
      <c r="AM140" s="4"/>
      <c r="AN140" s="4"/>
      <c r="AO140" s="4"/>
      <c r="AP140" s="4"/>
      <c r="AQ140" s="4"/>
      <c r="AR140" s="4"/>
      <c r="AS140" s="4"/>
      <c r="AT140" s="4"/>
      <c r="AU140" s="4"/>
      <c r="AV140" s="4"/>
      <c r="AW140" s="4"/>
    </row>
    <row r="141" spans="34:49">
      <c r="AH141" s="4"/>
      <c r="AI141" s="4"/>
      <c r="AJ141" s="4"/>
      <c r="AK141" s="4"/>
      <c r="AL141" s="4"/>
      <c r="AM141" s="4"/>
      <c r="AN141" s="4"/>
      <c r="AO141" s="4"/>
      <c r="AP141" s="4"/>
      <c r="AQ141" s="4"/>
      <c r="AR141" s="4"/>
      <c r="AS141" s="4"/>
      <c r="AT141" s="4"/>
      <c r="AU141" s="4"/>
      <c r="AV141" s="4"/>
      <c r="AW141" s="4"/>
    </row>
    <row r="142" spans="34:49">
      <c r="AH142" s="4"/>
      <c r="AI142" s="4"/>
      <c r="AJ142" s="4"/>
      <c r="AK142" s="4"/>
      <c r="AL142" s="4"/>
      <c r="AM142" s="4"/>
      <c r="AN142" s="4"/>
      <c r="AO142" s="4"/>
      <c r="AP142" s="4"/>
      <c r="AQ142" s="4"/>
      <c r="AR142" s="4"/>
      <c r="AS142" s="4"/>
      <c r="AT142" s="4"/>
      <c r="AU142" s="4"/>
      <c r="AV142" s="4"/>
      <c r="AW142" s="4"/>
    </row>
    <row r="143" spans="34:49">
      <c r="AH143" s="4"/>
      <c r="AI143" s="4"/>
      <c r="AJ143" s="4"/>
      <c r="AK143" s="4"/>
      <c r="AL143" s="4"/>
      <c r="AM143" s="4"/>
      <c r="AN143" s="4"/>
      <c r="AO143" s="4"/>
      <c r="AP143" s="4"/>
      <c r="AQ143" s="4"/>
      <c r="AR143" s="4"/>
      <c r="AS143" s="4"/>
      <c r="AT143" s="4"/>
      <c r="AU143" s="4"/>
      <c r="AV143" s="4"/>
      <c r="AW143" s="4"/>
    </row>
    <row r="144" spans="34:49">
      <c r="AH144" s="4"/>
      <c r="AI144" s="4"/>
      <c r="AJ144" s="4"/>
      <c r="AK144" s="4"/>
      <c r="AL144" s="4"/>
      <c r="AM144" s="4"/>
      <c r="AN144" s="4"/>
      <c r="AO144" s="4"/>
      <c r="AP144" s="4"/>
      <c r="AQ144" s="4"/>
      <c r="AR144" s="4"/>
      <c r="AS144" s="4"/>
      <c r="AT144" s="4"/>
      <c r="AU144" s="4"/>
      <c r="AV144" s="4"/>
      <c r="AW144" s="4"/>
    </row>
    <row r="145" spans="34:49">
      <c r="AH145" s="4"/>
      <c r="AI145" s="4"/>
      <c r="AJ145" s="4"/>
      <c r="AK145" s="4"/>
      <c r="AL145" s="4"/>
      <c r="AM145" s="4"/>
      <c r="AN145" s="4"/>
      <c r="AO145" s="4"/>
      <c r="AP145" s="4"/>
      <c r="AQ145" s="4"/>
      <c r="AR145" s="4"/>
      <c r="AS145" s="4"/>
      <c r="AT145" s="4"/>
      <c r="AU145" s="4"/>
      <c r="AV145" s="4"/>
      <c r="AW145" s="4"/>
    </row>
    <row r="146" spans="34:49">
      <c r="AH146" s="4"/>
      <c r="AI146" s="4"/>
      <c r="AJ146" s="4"/>
      <c r="AK146" s="4"/>
      <c r="AL146" s="4"/>
      <c r="AM146" s="4"/>
      <c r="AN146" s="4"/>
      <c r="AO146" s="4"/>
      <c r="AP146" s="4"/>
      <c r="AQ146" s="4"/>
      <c r="AR146" s="4"/>
      <c r="AS146" s="4"/>
      <c r="AT146" s="4"/>
      <c r="AU146" s="4"/>
      <c r="AV146" s="4"/>
      <c r="AW146" s="4"/>
    </row>
    <row r="147" spans="34:49">
      <c r="AH147" s="4"/>
      <c r="AI147" s="4"/>
      <c r="AJ147" s="4"/>
      <c r="AK147" s="4"/>
      <c r="AL147" s="4"/>
      <c r="AM147" s="4"/>
      <c r="AN147" s="4"/>
      <c r="AO147" s="4"/>
      <c r="AP147" s="4"/>
      <c r="AQ147" s="4"/>
      <c r="AR147" s="4"/>
      <c r="AS147" s="4"/>
      <c r="AT147" s="4"/>
      <c r="AU147" s="4"/>
      <c r="AV147" s="4"/>
      <c r="AW147" s="4"/>
    </row>
    <row r="148" spans="34:49">
      <c r="AH148" s="4"/>
      <c r="AI148" s="4"/>
      <c r="AJ148" s="4"/>
      <c r="AK148" s="4"/>
      <c r="AL148" s="4"/>
      <c r="AM148" s="4"/>
      <c r="AN148" s="4"/>
      <c r="AO148" s="4"/>
      <c r="AP148" s="4"/>
      <c r="AQ148" s="4"/>
      <c r="AR148" s="4"/>
      <c r="AS148" s="4"/>
      <c r="AT148" s="4"/>
      <c r="AU148" s="4"/>
      <c r="AV148" s="4"/>
      <c r="AW148" s="4"/>
    </row>
    <row r="149" spans="34:49">
      <c r="AH149" s="4"/>
      <c r="AI149" s="4"/>
      <c r="AJ149" s="4"/>
      <c r="AK149" s="4"/>
      <c r="AL149" s="4"/>
      <c r="AM149" s="4"/>
      <c r="AN149" s="4"/>
      <c r="AO149" s="4"/>
      <c r="AP149" s="4"/>
      <c r="AQ149" s="4"/>
      <c r="AR149" s="4"/>
      <c r="AS149" s="4"/>
      <c r="AT149" s="4"/>
      <c r="AU149" s="4"/>
      <c r="AV149" s="4"/>
      <c r="AW149" s="4"/>
    </row>
    <row r="150" spans="34:49">
      <c r="AH150" s="4"/>
      <c r="AI150" s="4"/>
      <c r="AJ150" s="4"/>
      <c r="AK150" s="4"/>
      <c r="AL150" s="4"/>
      <c r="AM150" s="4"/>
      <c r="AN150" s="4"/>
      <c r="AO150" s="4"/>
      <c r="AP150" s="4"/>
      <c r="AQ150" s="4"/>
      <c r="AR150" s="4"/>
      <c r="AS150" s="4"/>
      <c r="AT150" s="4"/>
      <c r="AU150" s="4"/>
      <c r="AV150" s="4"/>
      <c r="AW150" s="4"/>
    </row>
    <row r="151" spans="34:49">
      <c r="AH151" s="4"/>
      <c r="AI151" s="4"/>
      <c r="AJ151" s="4"/>
      <c r="AK151" s="4"/>
      <c r="AL151" s="4"/>
      <c r="AM151" s="4"/>
      <c r="AN151" s="4"/>
      <c r="AO151" s="4"/>
      <c r="AP151" s="4"/>
      <c r="AQ151" s="4"/>
      <c r="AR151" s="4"/>
      <c r="AS151" s="4"/>
      <c r="AT151" s="4"/>
      <c r="AU151" s="4"/>
      <c r="AV151" s="4"/>
      <c r="AW151" s="4"/>
    </row>
    <row r="152" spans="34:49">
      <c r="AH152" s="4"/>
      <c r="AI152" s="4"/>
      <c r="AJ152" s="4"/>
      <c r="AK152" s="4"/>
      <c r="AL152" s="4"/>
      <c r="AM152" s="4"/>
      <c r="AN152" s="4"/>
      <c r="AO152" s="4"/>
      <c r="AP152" s="4"/>
      <c r="AQ152" s="4"/>
      <c r="AR152" s="4"/>
      <c r="AS152" s="4"/>
      <c r="AT152" s="4"/>
      <c r="AU152" s="4"/>
      <c r="AV152" s="4"/>
      <c r="AW152" s="4"/>
    </row>
    <row r="153" spans="34:49">
      <c r="AH153" s="4"/>
      <c r="AI153" s="4"/>
      <c r="AJ153" s="4"/>
      <c r="AK153" s="4"/>
      <c r="AL153" s="4"/>
      <c r="AM153" s="4"/>
      <c r="AN153" s="4"/>
      <c r="AO153" s="4"/>
      <c r="AP153" s="4"/>
      <c r="AQ153" s="4"/>
      <c r="AR153" s="4"/>
      <c r="AS153" s="4"/>
      <c r="AT153" s="4"/>
      <c r="AU153" s="4"/>
      <c r="AV153" s="4"/>
      <c r="AW153" s="4"/>
    </row>
    <row r="154" spans="34:49">
      <c r="AH154" s="4"/>
      <c r="AI154" s="4"/>
      <c r="AJ154" s="4"/>
      <c r="AK154" s="4"/>
      <c r="AL154" s="4"/>
      <c r="AM154" s="4"/>
      <c r="AN154" s="4"/>
      <c r="AO154" s="4"/>
      <c r="AP154" s="4"/>
      <c r="AQ154" s="4"/>
      <c r="AR154" s="4"/>
      <c r="AS154" s="4"/>
      <c r="AT154" s="4"/>
      <c r="AU154" s="4"/>
      <c r="AV154" s="4"/>
      <c r="AW154" s="4"/>
    </row>
    <row r="155" spans="34:49">
      <c r="AH155" s="4"/>
      <c r="AI155" s="4"/>
      <c r="AJ155" s="4"/>
      <c r="AK155" s="4"/>
      <c r="AL155" s="4"/>
      <c r="AM155" s="4"/>
      <c r="AN155" s="4"/>
      <c r="AO155" s="4"/>
      <c r="AP155" s="4"/>
      <c r="AQ155" s="4"/>
      <c r="AR155" s="4"/>
      <c r="AS155" s="4"/>
      <c r="AT155" s="4"/>
      <c r="AU155" s="4"/>
      <c r="AV155" s="4"/>
      <c r="AW155" s="4"/>
    </row>
    <row r="156" spans="34:49">
      <c r="AH156" s="4"/>
      <c r="AI156" s="4"/>
      <c r="AJ156" s="4"/>
      <c r="AK156" s="4"/>
      <c r="AL156" s="4"/>
      <c r="AM156" s="4"/>
      <c r="AN156" s="4"/>
      <c r="AO156" s="4"/>
      <c r="AP156" s="4"/>
      <c r="AQ156" s="4"/>
      <c r="AR156" s="4"/>
      <c r="AS156" s="4"/>
      <c r="AT156" s="4"/>
      <c r="AU156" s="4"/>
      <c r="AV156" s="4"/>
      <c r="AW156" s="4"/>
    </row>
    <row r="157" spans="34:49">
      <c r="AH157" s="4"/>
      <c r="AI157" s="4"/>
      <c r="AJ157" s="4"/>
      <c r="AK157" s="4"/>
      <c r="AL157" s="4"/>
      <c r="AM157" s="4"/>
      <c r="AN157" s="4"/>
      <c r="AO157" s="4"/>
      <c r="AP157" s="4"/>
      <c r="AQ157" s="4"/>
      <c r="AR157" s="4"/>
      <c r="AS157" s="4"/>
      <c r="AT157" s="4"/>
      <c r="AU157" s="4"/>
      <c r="AV157" s="4"/>
      <c r="AW157" s="4"/>
    </row>
    <row r="158" spans="34:49">
      <c r="AH158" s="4"/>
      <c r="AI158" s="4"/>
      <c r="AJ158" s="4"/>
      <c r="AK158" s="4"/>
      <c r="AL158" s="4"/>
      <c r="AM158" s="4"/>
      <c r="AN158" s="4"/>
      <c r="AO158" s="4"/>
      <c r="AP158" s="4"/>
      <c r="AQ158" s="4"/>
      <c r="AR158" s="4"/>
      <c r="AS158" s="4"/>
      <c r="AT158" s="4"/>
      <c r="AU158" s="4"/>
      <c r="AV158" s="4"/>
      <c r="AW158" s="4"/>
    </row>
    <row r="159" spans="34:49">
      <c r="AH159" s="4"/>
      <c r="AI159" s="4"/>
      <c r="AJ159" s="4"/>
      <c r="AK159" s="4"/>
      <c r="AL159" s="4"/>
      <c r="AM159" s="4"/>
      <c r="AN159" s="4"/>
      <c r="AO159" s="4"/>
      <c r="AP159" s="4"/>
      <c r="AQ159" s="4"/>
      <c r="AR159" s="4"/>
      <c r="AS159" s="4"/>
      <c r="AT159" s="4"/>
      <c r="AU159" s="4"/>
      <c r="AV159" s="4"/>
      <c r="AW159" s="4"/>
    </row>
    <row r="160" spans="34:49">
      <c r="AH160" s="4"/>
      <c r="AI160" s="4"/>
      <c r="AJ160" s="4"/>
      <c r="AK160" s="4"/>
      <c r="AL160" s="4"/>
      <c r="AM160" s="4"/>
      <c r="AN160" s="4"/>
      <c r="AO160" s="4"/>
      <c r="AP160" s="4"/>
      <c r="AQ160" s="4"/>
      <c r="AR160" s="4"/>
      <c r="AS160" s="4"/>
      <c r="AT160" s="4"/>
      <c r="AU160" s="4"/>
      <c r="AV160" s="4"/>
      <c r="AW160" s="4"/>
    </row>
    <row r="161" spans="34:49">
      <c r="AH161" s="4"/>
      <c r="AI161" s="4"/>
      <c r="AJ161" s="4"/>
      <c r="AK161" s="4"/>
      <c r="AL161" s="4"/>
      <c r="AM161" s="4"/>
      <c r="AN161" s="4"/>
      <c r="AO161" s="4"/>
      <c r="AP161" s="4"/>
      <c r="AQ161" s="4"/>
      <c r="AR161" s="4"/>
      <c r="AS161" s="4"/>
      <c r="AT161" s="4"/>
      <c r="AU161" s="4"/>
      <c r="AV161" s="4"/>
      <c r="AW161" s="4"/>
    </row>
    <row r="162" spans="34:49">
      <c r="AH162" s="4"/>
      <c r="AI162" s="4"/>
      <c r="AJ162" s="4"/>
      <c r="AK162" s="4"/>
      <c r="AL162" s="4"/>
      <c r="AM162" s="4"/>
      <c r="AN162" s="4"/>
      <c r="AO162" s="4"/>
      <c r="AP162" s="4"/>
      <c r="AQ162" s="4"/>
      <c r="AR162" s="4"/>
      <c r="AS162" s="4"/>
      <c r="AT162" s="4"/>
      <c r="AU162" s="4"/>
      <c r="AV162" s="4"/>
      <c r="AW162" s="4"/>
    </row>
    <row r="163" spans="34:49">
      <c r="AH163" s="4"/>
      <c r="AI163" s="4"/>
      <c r="AJ163" s="4"/>
      <c r="AK163" s="4"/>
      <c r="AL163" s="4"/>
      <c r="AM163" s="4"/>
      <c r="AN163" s="4"/>
      <c r="AO163" s="4"/>
      <c r="AP163" s="4"/>
      <c r="AQ163" s="4"/>
      <c r="AR163" s="4"/>
      <c r="AS163" s="4"/>
      <c r="AT163" s="4"/>
      <c r="AU163" s="4"/>
      <c r="AV163" s="4"/>
      <c r="AW163" s="4"/>
    </row>
    <row r="164" spans="34:49">
      <c r="AH164" s="4"/>
      <c r="AI164" s="4"/>
      <c r="AJ164" s="4"/>
      <c r="AK164" s="4"/>
      <c r="AL164" s="4"/>
      <c r="AM164" s="4"/>
      <c r="AN164" s="4"/>
      <c r="AO164" s="4"/>
      <c r="AP164" s="4"/>
      <c r="AQ164" s="4"/>
      <c r="AR164" s="4"/>
      <c r="AS164" s="4"/>
      <c r="AT164" s="4"/>
      <c r="AU164" s="4"/>
      <c r="AV164" s="4"/>
      <c r="AW164" s="4"/>
    </row>
    <row r="165" spans="34:49">
      <c r="AH165" s="4"/>
      <c r="AI165" s="4"/>
      <c r="AJ165" s="4"/>
      <c r="AK165" s="4"/>
      <c r="AL165" s="4"/>
      <c r="AM165" s="4"/>
      <c r="AN165" s="4"/>
      <c r="AO165" s="4"/>
      <c r="AP165" s="4"/>
      <c r="AQ165" s="4"/>
      <c r="AR165" s="4"/>
      <c r="AS165" s="4"/>
      <c r="AT165" s="4"/>
      <c r="AU165" s="4"/>
      <c r="AV165" s="4"/>
      <c r="AW165" s="4"/>
    </row>
    <row r="166" spans="34:49">
      <c r="AH166" s="4"/>
      <c r="AI166" s="4"/>
      <c r="AJ166" s="4"/>
      <c r="AK166" s="4"/>
      <c r="AL166" s="4"/>
      <c r="AM166" s="4"/>
      <c r="AN166" s="4"/>
      <c r="AO166" s="4"/>
      <c r="AP166" s="4"/>
      <c r="AQ166" s="4"/>
      <c r="AR166" s="4"/>
      <c r="AS166" s="4"/>
      <c r="AT166" s="4"/>
      <c r="AU166" s="4"/>
      <c r="AV166" s="4"/>
      <c r="AW166" s="4"/>
    </row>
  </sheetData>
  <mergeCells count="11">
    <mergeCell ref="C90:Z90"/>
    <mergeCell ref="C1:Z1"/>
    <mergeCell ref="C89:Z89"/>
    <mergeCell ref="AN2:AQ2"/>
    <mergeCell ref="T3:V3"/>
    <mergeCell ref="C3:I3"/>
    <mergeCell ref="B6:B7"/>
    <mergeCell ref="AC3:AF3"/>
    <mergeCell ref="Q3:R3"/>
    <mergeCell ref="K3:O3"/>
    <mergeCell ref="X3:AA3"/>
  </mergeCells>
  <phoneticPr fontId="131" type="noConversion"/>
  <pageMargins left="0.74803149606299213" right="0.74803149606299213" top="0.98425196850393704" bottom="0.98425196850393704" header="0.51181102362204722" footer="0.51181102362204722"/>
  <pageSetup paperSize="8" scale="2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theme="5"/>
    <pageSetUpPr fitToPage="1"/>
  </sheetPr>
  <dimension ref="A1:BQ100"/>
  <sheetViews>
    <sheetView zoomScaleNormal="100" workbookViewId="0"/>
  </sheetViews>
  <sheetFormatPr defaultColWidth="9.140625" defaultRowHeight="15.75"/>
  <cols>
    <col min="1" max="1" width="9.140625" style="171"/>
    <col min="2" max="2" width="8.5703125" style="171" bestFit="1" customWidth="1"/>
    <col min="3" max="3" width="12.85546875" style="171" customWidth="1"/>
    <col min="4" max="4" width="13.42578125" style="171" customWidth="1"/>
    <col min="5" max="5" width="13.7109375" style="171" customWidth="1"/>
    <col min="6" max="6" width="12.85546875" style="171" customWidth="1"/>
    <col min="7" max="7" width="13.7109375" style="171" bestFit="1" customWidth="1"/>
    <col min="8" max="9" width="12.85546875" style="171" customWidth="1"/>
    <col min="10" max="10" width="2.28515625" style="171" customWidth="1"/>
    <col min="11" max="15" width="12.85546875" style="171" customWidth="1"/>
    <col min="16" max="16" width="2.140625" style="171" customWidth="1"/>
    <col min="17" max="18" width="12.85546875" style="171" customWidth="1"/>
    <col min="19" max="19" width="2.140625" style="171" customWidth="1"/>
    <col min="20" max="20" width="15.85546875" style="171" customWidth="1"/>
    <col min="21" max="21" width="15.85546875" style="171" bestFit="1" customWidth="1"/>
    <col min="22" max="22" width="15.85546875" style="171" customWidth="1"/>
    <col min="23" max="23" width="2.5703125" style="171" customWidth="1"/>
    <col min="24" max="25" width="15.85546875" style="171" bestFit="1" customWidth="1"/>
    <col min="26" max="27" width="15.85546875" style="171" customWidth="1"/>
    <col min="28" max="28" width="10.85546875" style="171" customWidth="1"/>
    <col min="29" max="29" width="14.140625" style="171" customWidth="1"/>
    <col min="30" max="30" width="14.140625" style="237" customWidth="1"/>
    <col min="31" max="31" width="10.85546875" style="288" customWidth="1"/>
    <col min="32" max="68" width="9.140625" style="255"/>
    <col min="69" max="69" width="0" style="255" hidden="1" customWidth="1"/>
    <col min="70" max="16384" width="9.140625" style="255"/>
  </cols>
  <sheetData>
    <row r="1" spans="1:69" ht="29.25" customHeight="1" thickBot="1">
      <c r="A1" s="247"/>
      <c r="B1" s="248"/>
      <c r="C1" s="249" t="s">
        <v>327</v>
      </c>
      <c r="D1" s="249"/>
      <c r="E1" s="249"/>
      <c r="F1" s="249"/>
      <c r="G1" s="249"/>
      <c r="H1" s="249"/>
      <c r="I1" s="249"/>
      <c r="J1" s="249"/>
      <c r="K1" s="249"/>
      <c r="L1" s="249"/>
      <c r="M1" s="249"/>
      <c r="N1" s="249"/>
      <c r="O1" s="249"/>
      <c r="P1" s="249"/>
      <c r="Q1" s="249"/>
      <c r="R1" s="249"/>
      <c r="S1" s="249"/>
      <c r="T1" s="249"/>
      <c r="U1" s="249"/>
      <c r="V1" s="249"/>
      <c r="W1" s="249"/>
      <c r="X1" s="249"/>
      <c r="Y1" s="249"/>
      <c r="Z1" s="249"/>
      <c r="AA1" s="250"/>
      <c r="AB1" s="251"/>
      <c r="AC1" s="252"/>
      <c r="AD1" s="253"/>
      <c r="AE1" s="254"/>
    </row>
    <row r="2" spans="1:69" s="263" customFormat="1" ht="15.75" customHeight="1">
      <c r="A2" s="256"/>
      <c r="B2" s="117"/>
      <c r="C2" s="257"/>
      <c r="D2" s="257"/>
      <c r="E2" s="257"/>
      <c r="F2" s="257"/>
      <c r="G2" s="257"/>
      <c r="H2" s="257"/>
      <c r="I2" s="258"/>
      <c r="J2" s="119"/>
      <c r="K2" s="257"/>
      <c r="L2" s="257"/>
      <c r="M2" s="259"/>
      <c r="N2" s="257"/>
      <c r="O2" s="257"/>
      <c r="P2" s="119"/>
      <c r="Q2" s="257"/>
      <c r="R2" s="257"/>
      <c r="S2" s="119"/>
      <c r="T2" s="260"/>
      <c r="U2" s="260"/>
      <c r="V2" s="260"/>
      <c r="W2" s="119"/>
      <c r="X2" s="260"/>
      <c r="Y2" s="260"/>
      <c r="Z2" s="260"/>
      <c r="AA2" s="260"/>
      <c r="AB2" s="251"/>
      <c r="AC2" s="261"/>
      <c r="AD2" s="119"/>
      <c r="AE2" s="262"/>
    </row>
    <row r="3" spans="1:69" s="263" customFormat="1" ht="15.75" customHeight="1">
      <c r="A3" s="256"/>
      <c r="B3" s="117"/>
      <c r="C3" s="121" t="s">
        <v>71</v>
      </c>
      <c r="D3" s="121"/>
      <c r="E3" s="121"/>
      <c r="F3" s="121"/>
      <c r="G3" s="121"/>
      <c r="H3" s="121"/>
      <c r="I3" s="121"/>
      <c r="J3" s="119"/>
      <c r="K3" s="120" t="s">
        <v>68</v>
      </c>
      <c r="L3" s="120"/>
      <c r="M3" s="120"/>
      <c r="N3" s="120"/>
      <c r="O3" s="120"/>
      <c r="P3" s="119"/>
      <c r="Q3" s="120" t="s">
        <v>112</v>
      </c>
      <c r="R3" s="120"/>
      <c r="S3" s="119"/>
      <c r="T3" s="118" t="s">
        <v>74</v>
      </c>
      <c r="U3" s="118"/>
      <c r="V3" s="118"/>
      <c r="W3" s="119"/>
      <c r="X3" s="120" t="s">
        <v>306</v>
      </c>
      <c r="Y3" s="120"/>
      <c r="Z3" s="120"/>
      <c r="AA3" s="122"/>
      <c r="AB3" s="251"/>
      <c r="AC3" s="124" t="s">
        <v>85</v>
      </c>
      <c r="AD3" s="125"/>
      <c r="AE3" s="264"/>
    </row>
    <row r="4" spans="1:69" s="275" customFormat="1" ht="57.75" customHeight="1">
      <c r="A4" s="256"/>
      <c r="B4" s="265"/>
      <c r="C4" s="266" t="s">
        <v>3</v>
      </c>
      <c r="D4" s="266" t="s">
        <v>8</v>
      </c>
      <c r="E4" s="266" t="s">
        <v>5</v>
      </c>
      <c r="F4" s="266" t="s">
        <v>6</v>
      </c>
      <c r="G4" s="266" t="s">
        <v>62</v>
      </c>
      <c r="H4" s="266" t="s">
        <v>7</v>
      </c>
      <c r="I4" s="267" t="s">
        <v>180</v>
      </c>
      <c r="J4" s="266"/>
      <c r="K4" s="266" t="s">
        <v>169</v>
      </c>
      <c r="L4" s="266" t="s">
        <v>0</v>
      </c>
      <c r="M4" s="266" t="s">
        <v>168</v>
      </c>
      <c r="N4" s="266" t="s">
        <v>70</v>
      </c>
      <c r="O4" s="266" t="s">
        <v>76</v>
      </c>
      <c r="P4" s="266"/>
      <c r="Q4" s="266" t="s">
        <v>1</v>
      </c>
      <c r="R4" s="266" t="s">
        <v>328</v>
      </c>
      <c r="S4" s="266"/>
      <c r="T4" s="268" t="s">
        <v>72</v>
      </c>
      <c r="U4" s="268" t="s">
        <v>2</v>
      </c>
      <c r="V4" s="268" t="s">
        <v>178</v>
      </c>
      <c r="W4" s="269"/>
      <c r="X4" s="270" t="s">
        <v>313</v>
      </c>
      <c r="Y4" s="270" t="s">
        <v>314</v>
      </c>
      <c r="Z4" s="270" t="s">
        <v>315</v>
      </c>
      <c r="AA4" s="271" t="s">
        <v>307</v>
      </c>
      <c r="AB4" s="272"/>
      <c r="AC4" s="273" t="s">
        <v>115</v>
      </c>
      <c r="AD4" s="132" t="s">
        <v>217</v>
      </c>
      <c r="AE4" s="274" t="s">
        <v>163</v>
      </c>
      <c r="BQ4" s="275" t="s">
        <v>273</v>
      </c>
    </row>
    <row r="5" spans="1:69" s="281" customFormat="1">
      <c r="A5" s="256"/>
      <c r="B5" s="276" t="s">
        <v>120</v>
      </c>
      <c r="C5" s="153">
        <v>42.940919037199123</v>
      </c>
      <c r="D5" s="153">
        <v>38.599562363238512</v>
      </c>
      <c r="E5" s="153">
        <v>33.23413566739606</v>
      </c>
      <c r="F5" s="153">
        <v>2.634573304157549</v>
      </c>
      <c r="G5" s="153">
        <v>2.7308533916849012</v>
      </c>
      <c r="H5" s="153">
        <v>5.3654266958424506</v>
      </c>
      <c r="I5" s="153">
        <v>37.207877461706786</v>
      </c>
      <c r="J5" s="153"/>
      <c r="K5" s="153" t="s">
        <v>116</v>
      </c>
      <c r="L5" s="153">
        <v>-4.3413566739606129</v>
      </c>
      <c r="M5" s="153">
        <v>-6.9759299781181614</v>
      </c>
      <c r="N5" s="153">
        <v>7.6936542669584247</v>
      </c>
      <c r="O5" s="153" t="s">
        <v>116</v>
      </c>
      <c r="P5" s="153"/>
      <c r="Q5" s="153" t="s">
        <v>116</v>
      </c>
      <c r="R5" s="154" t="s">
        <v>116</v>
      </c>
      <c r="S5" s="153"/>
      <c r="T5" s="153">
        <v>-5.9256017505470462</v>
      </c>
      <c r="U5" s="153">
        <v>-4.3413566739606129</v>
      </c>
      <c r="V5" s="153">
        <v>4.5514223194748356</v>
      </c>
      <c r="W5" s="153"/>
      <c r="X5" s="153">
        <v>-3.7986870897155356</v>
      </c>
      <c r="Y5" s="153" t="s">
        <v>116</v>
      </c>
      <c r="Z5" s="154" t="s">
        <v>116</v>
      </c>
      <c r="AA5" s="277" t="s">
        <v>116</v>
      </c>
      <c r="AB5" s="278"/>
      <c r="AC5" s="154">
        <v>11.425000000000001</v>
      </c>
      <c r="AD5" s="279" t="s">
        <v>116</v>
      </c>
      <c r="AE5" s="280" t="s">
        <v>116</v>
      </c>
    </row>
    <row r="6" spans="1:69" s="281" customFormat="1">
      <c r="A6" s="256"/>
      <c r="B6" s="276" t="s">
        <v>121</v>
      </c>
      <c r="C6" s="153">
        <v>43.298545484427642</v>
      </c>
      <c r="D6" s="153">
        <v>38.474813049552139</v>
      </c>
      <c r="E6" s="153">
        <v>32.78001479168379</v>
      </c>
      <c r="F6" s="153">
        <v>2.9912071657490342</v>
      </c>
      <c r="G6" s="153">
        <v>2.7035910921193196</v>
      </c>
      <c r="H6" s="153">
        <v>5.6947982578683529</v>
      </c>
      <c r="I6" s="153">
        <v>36.929903854055382</v>
      </c>
      <c r="J6" s="153"/>
      <c r="K6" s="153" t="s">
        <v>116</v>
      </c>
      <c r="L6" s="153">
        <v>-4.8237324348755033</v>
      </c>
      <c r="M6" s="153">
        <v>-7.8149396006245375</v>
      </c>
      <c r="N6" s="153">
        <v>7.8724628153504801</v>
      </c>
      <c r="O6" s="153" t="s">
        <v>116</v>
      </c>
      <c r="P6" s="153"/>
      <c r="Q6" s="153" t="s">
        <v>116</v>
      </c>
      <c r="R6" s="154" t="s">
        <v>116</v>
      </c>
      <c r="S6" s="153"/>
      <c r="T6" s="153">
        <v>-6.5247760703426732</v>
      </c>
      <c r="U6" s="153">
        <v>-4.8237324348755033</v>
      </c>
      <c r="V6" s="153">
        <v>4.2649354918234854</v>
      </c>
      <c r="W6" s="153"/>
      <c r="X6" s="153">
        <v>-4.2320650834086617</v>
      </c>
      <c r="Y6" s="153" t="s">
        <v>116</v>
      </c>
      <c r="Z6" s="154" t="s">
        <v>116</v>
      </c>
      <c r="AA6" s="282" t="s">
        <v>116</v>
      </c>
      <c r="AB6" s="278"/>
      <c r="AC6" s="154">
        <v>12.169</v>
      </c>
      <c r="AD6" s="154" t="s">
        <v>116</v>
      </c>
      <c r="AE6" s="283" t="s">
        <v>116</v>
      </c>
    </row>
    <row r="7" spans="1:69" s="281" customFormat="1">
      <c r="A7" s="284"/>
      <c r="B7" s="276" t="s">
        <v>122</v>
      </c>
      <c r="C7" s="153">
        <v>42.8414442700157</v>
      </c>
      <c r="D7" s="153">
        <v>39.183673469387756</v>
      </c>
      <c r="E7" s="153">
        <v>32.629513343799061</v>
      </c>
      <c r="F7" s="153">
        <v>3.7598116169544742</v>
      </c>
      <c r="G7" s="153">
        <v>2.794348508634223</v>
      </c>
      <c r="H7" s="153">
        <v>6.5541601255886972</v>
      </c>
      <c r="I7" s="153">
        <v>36.07535321821036</v>
      </c>
      <c r="J7" s="153"/>
      <c r="K7" s="153" t="s">
        <v>116</v>
      </c>
      <c r="L7" s="153">
        <v>-3.6577708006279437</v>
      </c>
      <c r="M7" s="153">
        <v>-7.4175824175824179</v>
      </c>
      <c r="N7" s="153">
        <v>6.4678178963893247</v>
      </c>
      <c r="O7" s="153" t="s">
        <v>116</v>
      </c>
      <c r="P7" s="153"/>
      <c r="Q7" s="153" t="s">
        <v>116</v>
      </c>
      <c r="R7" s="154" t="s">
        <v>116</v>
      </c>
      <c r="S7" s="153"/>
      <c r="T7" s="153">
        <v>-5.8477237048665618</v>
      </c>
      <c r="U7" s="153">
        <v>-3.6577708006279437</v>
      </c>
      <c r="V7" s="153">
        <v>4.1679748822605962</v>
      </c>
      <c r="W7" s="153"/>
      <c r="X7" s="153">
        <v>-3.2731554160125591</v>
      </c>
      <c r="Y7" s="153" t="s">
        <v>116</v>
      </c>
      <c r="Z7" s="154" t="s">
        <v>116</v>
      </c>
      <c r="AA7" s="282" t="s">
        <v>116</v>
      </c>
      <c r="AB7" s="278"/>
      <c r="AC7" s="154">
        <v>12.74</v>
      </c>
      <c r="AD7" s="154" t="s">
        <v>116</v>
      </c>
      <c r="AE7" s="283" t="s">
        <v>116</v>
      </c>
    </row>
    <row r="8" spans="1:69" s="281" customFormat="1">
      <c r="A8" s="284"/>
      <c r="B8" s="276" t="s">
        <v>123</v>
      </c>
      <c r="C8" s="153">
        <v>41.131231210235612</v>
      </c>
      <c r="D8" s="153">
        <v>40.648814933929941</v>
      </c>
      <c r="E8" s="153">
        <v>32.300915891770956</v>
      </c>
      <c r="F8" s="153">
        <v>5.4394183038523387</v>
      </c>
      <c r="G8" s="153">
        <v>2.9084807383066487</v>
      </c>
      <c r="H8" s="153">
        <v>8.3478990421589856</v>
      </c>
      <c r="I8" s="153">
        <v>34.782912675662445</v>
      </c>
      <c r="J8" s="153"/>
      <c r="K8" s="153" t="s">
        <v>116</v>
      </c>
      <c r="L8" s="153">
        <v>-0.48241627630567019</v>
      </c>
      <c r="M8" s="153">
        <v>-5.9218345801580083</v>
      </c>
      <c r="N8" s="153">
        <v>3.411871635321261</v>
      </c>
      <c r="O8" s="153" t="s">
        <v>116</v>
      </c>
      <c r="P8" s="153"/>
      <c r="Q8" s="153" t="s">
        <v>116</v>
      </c>
      <c r="R8" s="154" t="s">
        <v>116</v>
      </c>
      <c r="S8" s="153"/>
      <c r="T8" s="153">
        <v>-2.6847514507445993</v>
      </c>
      <c r="U8" s="153">
        <v>-0.48241627630567019</v>
      </c>
      <c r="V8" s="153">
        <v>4.0481017968258408</v>
      </c>
      <c r="W8" s="153"/>
      <c r="X8" s="153">
        <v>-6.9915402363140595E-3</v>
      </c>
      <c r="Y8" s="153" t="s">
        <v>116</v>
      </c>
      <c r="Z8" s="154" t="s">
        <v>116</v>
      </c>
      <c r="AA8" s="282" t="s">
        <v>116</v>
      </c>
      <c r="AB8" s="278"/>
      <c r="AC8" s="154">
        <v>14.303000000000001</v>
      </c>
      <c r="AD8" s="154" t="s">
        <v>116</v>
      </c>
      <c r="AE8" s="283" t="s">
        <v>116</v>
      </c>
    </row>
    <row r="9" spans="1:69" s="281" customFormat="1">
      <c r="A9" s="284"/>
      <c r="B9" s="276" t="s">
        <v>124</v>
      </c>
      <c r="C9" s="153">
        <v>39.926622039134919</v>
      </c>
      <c r="D9" s="153">
        <v>41.271884654994849</v>
      </c>
      <c r="E9" s="153">
        <v>32.537332646755921</v>
      </c>
      <c r="F9" s="153">
        <v>5.7736869207003094</v>
      </c>
      <c r="G9" s="153">
        <v>2.96086508753862</v>
      </c>
      <c r="H9" s="153">
        <v>8.7345520082389285</v>
      </c>
      <c r="I9" s="153">
        <v>33.953398558187438</v>
      </c>
      <c r="J9" s="153"/>
      <c r="K9" s="153" t="s">
        <v>116</v>
      </c>
      <c r="L9" s="153">
        <v>1.3452626158599383</v>
      </c>
      <c r="M9" s="153">
        <v>-4.4284243048403704</v>
      </c>
      <c r="N9" s="153">
        <v>1.9116889804325439</v>
      </c>
      <c r="O9" s="153" t="s">
        <v>116</v>
      </c>
      <c r="P9" s="153"/>
      <c r="Q9" s="153" t="s">
        <v>116</v>
      </c>
      <c r="R9" s="154" t="s">
        <v>116</v>
      </c>
      <c r="S9" s="153"/>
      <c r="T9" s="153">
        <v>-1.9309989701338828</v>
      </c>
      <c r="U9" s="153">
        <v>1.3452626158599383</v>
      </c>
      <c r="V9" s="153">
        <v>4.0808444902162719</v>
      </c>
      <c r="W9" s="153"/>
      <c r="X9" s="153">
        <v>0.99124613800205974</v>
      </c>
      <c r="Y9" s="153" t="s">
        <v>116</v>
      </c>
      <c r="Z9" s="154" t="s">
        <v>116</v>
      </c>
      <c r="AA9" s="282" t="s">
        <v>116</v>
      </c>
      <c r="AB9" s="278"/>
      <c r="AC9" s="154">
        <v>15.536</v>
      </c>
      <c r="AD9" s="154" t="s">
        <v>116</v>
      </c>
      <c r="AE9" s="283" t="s">
        <v>116</v>
      </c>
    </row>
    <row r="10" spans="1:69" s="281" customFormat="1">
      <c r="A10" s="284"/>
      <c r="B10" s="276" t="s">
        <v>125</v>
      </c>
      <c r="C10" s="153">
        <v>37.998201977824394</v>
      </c>
      <c r="D10" s="153">
        <v>40.503446209169915</v>
      </c>
      <c r="E10" s="153">
        <v>31.603236439916095</v>
      </c>
      <c r="F10" s="153">
        <v>6.0593347317950252</v>
      </c>
      <c r="G10" s="153">
        <v>2.8408750374587957</v>
      </c>
      <c r="H10" s="153">
        <v>8.9002097692538218</v>
      </c>
      <c r="I10" s="153">
        <v>31.705124363200483</v>
      </c>
      <c r="J10" s="153"/>
      <c r="K10" s="153" t="s">
        <v>116</v>
      </c>
      <c r="L10" s="153">
        <v>2.5052442313455199</v>
      </c>
      <c r="M10" s="153">
        <v>-3.5540905004495054</v>
      </c>
      <c r="N10" s="153">
        <v>0.4554989511537309</v>
      </c>
      <c r="O10" s="153" t="s">
        <v>116</v>
      </c>
      <c r="P10" s="153"/>
      <c r="Q10" s="153" t="s">
        <v>116</v>
      </c>
      <c r="R10" s="154" t="s">
        <v>116</v>
      </c>
      <c r="S10" s="153"/>
      <c r="T10" s="153">
        <v>-0.94695834581959848</v>
      </c>
      <c r="U10" s="153">
        <v>2.5052442313455199</v>
      </c>
      <c r="V10" s="153">
        <v>3.937668564578964</v>
      </c>
      <c r="W10" s="153"/>
      <c r="X10" s="153">
        <v>1.7620617320946959</v>
      </c>
      <c r="Y10" s="153" t="s">
        <v>116</v>
      </c>
      <c r="Z10" s="154" t="s">
        <v>116</v>
      </c>
      <c r="AA10" s="282" t="s">
        <v>116</v>
      </c>
      <c r="AB10" s="278"/>
      <c r="AC10" s="154">
        <v>16.684999999999999</v>
      </c>
      <c r="AD10" s="154" t="s">
        <v>116</v>
      </c>
      <c r="AE10" s="283" t="s">
        <v>116</v>
      </c>
    </row>
    <row r="11" spans="1:69" s="281" customFormat="1">
      <c r="A11" s="284"/>
      <c r="B11" s="276" t="s">
        <v>126</v>
      </c>
      <c r="C11" s="153">
        <v>37.463780467018928</v>
      </c>
      <c r="D11" s="153">
        <v>38.923924777001304</v>
      </c>
      <c r="E11" s="153">
        <v>31.123231634566217</v>
      </c>
      <c r="F11" s="153">
        <v>4.9656269530140333</v>
      </c>
      <c r="G11" s="153">
        <v>2.835066189421056</v>
      </c>
      <c r="H11" s="153">
        <v>7.8006931424350885</v>
      </c>
      <c r="I11" s="153">
        <v>30.913016305891709</v>
      </c>
      <c r="J11" s="153"/>
      <c r="K11" s="153" t="s">
        <v>116</v>
      </c>
      <c r="L11" s="153">
        <v>1.4601443099823874</v>
      </c>
      <c r="M11" s="153">
        <v>-3.5054826430316459</v>
      </c>
      <c r="N11" s="153">
        <v>1.0794841202204422</v>
      </c>
      <c r="O11" s="153" t="s">
        <v>116</v>
      </c>
      <c r="P11" s="153"/>
      <c r="Q11" s="153" t="s">
        <v>116</v>
      </c>
      <c r="R11" s="154" t="s">
        <v>116</v>
      </c>
      <c r="S11" s="153"/>
      <c r="T11" s="153">
        <v>-1.7442190784614513</v>
      </c>
      <c r="U11" s="153">
        <v>1.4601443099823874</v>
      </c>
      <c r="V11" s="153">
        <v>3.7270609624453157</v>
      </c>
      <c r="W11" s="153"/>
      <c r="X11" s="153">
        <v>0.64200897676268398</v>
      </c>
      <c r="Y11" s="153" t="s">
        <v>116</v>
      </c>
      <c r="Z11" s="154" t="s">
        <v>116</v>
      </c>
      <c r="AA11" s="282" t="s">
        <v>116</v>
      </c>
      <c r="AB11" s="278"/>
      <c r="AC11" s="154">
        <v>17.600999999999999</v>
      </c>
      <c r="AD11" s="154" t="s">
        <v>116</v>
      </c>
      <c r="AE11" s="283" t="s">
        <v>116</v>
      </c>
    </row>
    <row r="12" spans="1:69" s="281" customFormat="1">
      <c r="A12" s="284"/>
      <c r="B12" s="163" t="s">
        <v>101</v>
      </c>
      <c r="C12" s="153">
        <v>35.982622029133651</v>
      </c>
      <c r="D12" s="153">
        <v>35.788397648862762</v>
      </c>
      <c r="E12" s="153">
        <v>28.678763097367742</v>
      </c>
      <c r="F12" s="153">
        <v>4.3138257091745462</v>
      </c>
      <c r="G12" s="153">
        <v>2.7958088423204703</v>
      </c>
      <c r="H12" s="153">
        <v>7.1096345514950157</v>
      </c>
      <c r="I12" s="153">
        <v>29.660107334525936</v>
      </c>
      <c r="J12" s="153"/>
      <c r="K12" s="153" t="s">
        <v>116</v>
      </c>
      <c r="L12" s="153">
        <v>-0.19422438027089189</v>
      </c>
      <c r="M12" s="153">
        <v>-4.5080500894454385</v>
      </c>
      <c r="N12" s="153">
        <v>2.7549194991055455</v>
      </c>
      <c r="O12" s="153" t="s">
        <v>116</v>
      </c>
      <c r="P12" s="153"/>
      <c r="Q12" s="153" t="s">
        <v>116</v>
      </c>
      <c r="R12" s="154" t="s">
        <v>116</v>
      </c>
      <c r="S12" s="153"/>
      <c r="T12" s="153">
        <v>-2.8418093534372604</v>
      </c>
      <c r="U12" s="153">
        <v>-0.19422438027089189</v>
      </c>
      <c r="V12" s="153">
        <v>3.7924865831842576</v>
      </c>
      <c r="W12" s="153"/>
      <c r="X12" s="153">
        <v>-0.55200613340148219</v>
      </c>
      <c r="Y12" s="153" t="s">
        <v>116</v>
      </c>
      <c r="Z12" s="154" t="s">
        <v>116</v>
      </c>
      <c r="AA12" s="282" t="s">
        <v>116</v>
      </c>
      <c r="AB12" s="278"/>
      <c r="AC12" s="154">
        <v>19.565000000000001</v>
      </c>
      <c r="AD12" s="154" t="s">
        <v>116</v>
      </c>
      <c r="AE12" s="283" t="s">
        <v>116</v>
      </c>
    </row>
    <row r="13" spans="1:69" s="281" customFormat="1">
      <c r="A13" s="284"/>
      <c r="B13" s="163" t="s">
        <v>102</v>
      </c>
      <c r="C13" s="153">
        <v>35.595063596387533</v>
      </c>
      <c r="D13" s="153">
        <v>35.982788784339689</v>
      </c>
      <c r="E13" s="153">
        <v>28.904439926237647</v>
      </c>
      <c r="F13" s="153">
        <v>4.2507919996217316</v>
      </c>
      <c r="G13" s="153">
        <v>2.8275568584803059</v>
      </c>
      <c r="H13" s="153">
        <v>7.0783488581020375</v>
      </c>
      <c r="I13" s="153">
        <v>29.268523334436619</v>
      </c>
      <c r="J13" s="153"/>
      <c r="K13" s="153" t="s">
        <v>116</v>
      </c>
      <c r="L13" s="153">
        <v>0.38772518795214905</v>
      </c>
      <c r="M13" s="153">
        <v>-3.8630668116695821</v>
      </c>
      <c r="N13" s="153">
        <v>1.8487871766986619</v>
      </c>
      <c r="O13" s="153" t="s">
        <v>116</v>
      </c>
      <c r="P13" s="153"/>
      <c r="Q13" s="153" t="s">
        <v>116</v>
      </c>
      <c r="R13" s="154" t="s">
        <v>116</v>
      </c>
      <c r="S13" s="153"/>
      <c r="T13" s="153">
        <v>-1.7967752612416663</v>
      </c>
      <c r="U13" s="153">
        <v>0.38772518795214905</v>
      </c>
      <c r="V13" s="153">
        <v>3.4564281999148889</v>
      </c>
      <c r="W13" s="153"/>
      <c r="X13" s="153">
        <v>0.15130739042035085</v>
      </c>
      <c r="Y13" s="153" t="s">
        <v>116</v>
      </c>
      <c r="Z13" s="154" t="s">
        <v>116</v>
      </c>
      <c r="AA13" s="282" t="s">
        <v>116</v>
      </c>
      <c r="AB13" s="278"/>
      <c r="AC13" s="154">
        <v>21.149000000000001</v>
      </c>
      <c r="AD13" s="154">
        <v>21.795999999999999</v>
      </c>
      <c r="AE13" s="283" t="s">
        <v>116</v>
      </c>
    </row>
    <row r="14" spans="1:69" s="281" customFormat="1">
      <c r="A14" s="284"/>
      <c r="B14" s="163" t="s">
        <v>103</v>
      </c>
      <c r="C14" s="153">
        <v>35.18378594604205</v>
      </c>
      <c r="D14" s="153">
        <v>35.210453797946577</v>
      </c>
      <c r="E14" s="153">
        <v>28.392372994355309</v>
      </c>
      <c r="F14" s="153">
        <v>3.9646206498066583</v>
      </c>
      <c r="G14" s="153">
        <v>2.8534601537846127</v>
      </c>
      <c r="H14" s="153">
        <v>6.818080803591271</v>
      </c>
      <c r="I14" s="153">
        <v>28.930174674429978</v>
      </c>
      <c r="J14" s="153"/>
      <c r="K14" s="153" t="s">
        <v>116</v>
      </c>
      <c r="L14" s="153">
        <v>2.666785190452909E-2</v>
      </c>
      <c r="M14" s="153">
        <v>-3.9379527979021294</v>
      </c>
      <c r="N14" s="153">
        <v>2.2267656340281792</v>
      </c>
      <c r="O14" s="153" t="s">
        <v>116</v>
      </c>
      <c r="P14" s="153"/>
      <c r="Q14" s="153" t="s">
        <v>116</v>
      </c>
      <c r="R14" s="154" t="s">
        <v>116</v>
      </c>
      <c r="S14" s="153"/>
      <c r="T14" s="153">
        <v>-2.0800924485532692</v>
      </c>
      <c r="U14" s="153">
        <v>2.666785190452909E-2</v>
      </c>
      <c r="V14" s="153">
        <v>3.417929685763812</v>
      </c>
      <c r="W14" s="153"/>
      <c r="X14" s="153">
        <v>-0.43557491444064184</v>
      </c>
      <c r="Y14" s="153" t="s">
        <v>116</v>
      </c>
      <c r="Z14" s="154" t="s">
        <v>116</v>
      </c>
      <c r="AA14" s="282" t="s">
        <v>116</v>
      </c>
      <c r="AB14" s="278"/>
      <c r="AC14" s="154">
        <v>22.498999999999999</v>
      </c>
      <c r="AD14" s="154">
        <v>22.995999999999999</v>
      </c>
      <c r="AE14" s="283" t="s">
        <v>116</v>
      </c>
    </row>
    <row r="15" spans="1:69" s="281" customFormat="1">
      <c r="A15" s="284"/>
      <c r="B15" s="163" t="s">
        <v>104</v>
      </c>
      <c r="C15" s="153">
        <v>35.665594855305471</v>
      </c>
      <c r="D15" s="153">
        <v>35.969989281886392</v>
      </c>
      <c r="E15" s="153">
        <v>29.0075026795284</v>
      </c>
      <c r="F15" s="153">
        <v>4.077170418006431</v>
      </c>
      <c r="G15" s="153">
        <v>2.8853161843515545</v>
      </c>
      <c r="H15" s="153">
        <v>6.962486602357985</v>
      </c>
      <c r="I15" s="153">
        <v>29.54769560557342</v>
      </c>
      <c r="J15" s="153"/>
      <c r="K15" s="153" t="s">
        <v>116</v>
      </c>
      <c r="L15" s="153">
        <v>0.30439442658092175</v>
      </c>
      <c r="M15" s="153">
        <v>-3.7727759914255095</v>
      </c>
      <c r="N15" s="153">
        <v>2.3408360128617365</v>
      </c>
      <c r="O15" s="153" t="s">
        <v>116</v>
      </c>
      <c r="P15" s="153"/>
      <c r="Q15" s="153" t="s">
        <v>116</v>
      </c>
      <c r="R15" s="154" t="s">
        <v>116</v>
      </c>
      <c r="S15" s="153"/>
      <c r="T15" s="153">
        <v>-2.229367631296892</v>
      </c>
      <c r="U15" s="153">
        <v>0.30439442658092175</v>
      </c>
      <c r="V15" s="153">
        <v>3.3997856377277604</v>
      </c>
      <c r="W15" s="153"/>
      <c r="X15" s="153">
        <v>-0.72883172561629161</v>
      </c>
      <c r="Y15" s="153" t="s">
        <v>116</v>
      </c>
      <c r="Z15" s="154" t="s">
        <v>116</v>
      </c>
      <c r="AA15" s="282" t="s">
        <v>116</v>
      </c>
      <c r="AB15" s="278"/>
      <c r="AC15" s="154">
        <v>23.324999999999999</v>
      </c>
      <c r="AD15" s="154">
        <v>23.946999999999999</v>
      </c>
      <c r="AE15" s="283" t="s">
        <v>116</v>
      </c>
    </row>
    <row r="16" spans="1:69" s="281" customFormat="1">
      <c r="A16" s="284"/>
      <c r="B16" s="163" t="s">
        <v>105</v>
      </c>
      <c r="C16" s="153">
        <v>33.673879816587565</v>
      </c>
      <c r="D16" s="153">
        <v>35.962513072158316</v>
      </c>
      <c r="E16" s="153">
        <v>29.088568900329825</v>
      </c>
      <c r="F16" s="153">
        <v>4.1187354195157271</v>
      </c>
      <c r="G16" s="153">
        <v>2.7552087523127669</v>
      </c>
      <c r="H16" s="153">
        <v>6.8739441718284944</v>
      </c>
      <c r="I16" s="153">
        <v>28.44501649103049</v>
      </c>
      <c r="J16" s="153"/>
      <c r="K16" s="153" t="s">
        <v>116</v>
      </c>
      <c r="L16" s="153">
        <v>2.2886332555707507</v>
      </c>
      <c r="M16" s="153">
        <v>-1.8301021639449764</v>
      </c>
      <c r="N16" s="153">
        <v>1.4600595285978604</v>
      </c>
      <c r="O16" s="153" t="s">
        <v>116</v>
      </c>
      <c r="P16" s="153"/>
      <c r="Q16" s="153" t="s">
        <v>116</v>
      </c>
      <c r="R16" s="154" t="s">
        <v>116</v>
      </c>
      <c r="S16" s="153"/>
      <c r="T16" s="153">
        <v>-1.1342611213900731</v>
      </c>
      <c r="U16" s="153">
        <v>2.2886332555707507</v>
      </c>
      <c r="V16" s="153">
        <v>3.2941838951009572</v>
      </c>
      <c r="W16" s="153"/>
      <c r="X16" s="153">
        <v>0.22926554581288713</v>
      </c>
      <c r="Y16" s="153" t="s">
        <v>116</v>
      </c>
      <c r="Z16" s="154" t="s">
        <v>116</v>
      </c>
      <c r="AA16" s="282" t="s">
        <v>116</v>
      </c>
      <c r="AB16" s="278"/>
      <c r="AC16" s="154">
        <v>24.861999999999998</v>
      </c>
      <c r="AD16" s="154">
        <v>25.777999999999999</v>
      </c>
      <c r="AE16" s="283" t="s">
        <v>116</v>
      </c>
    </row>
    <row r="17" spans="1:31" s="281" customFormat="1">
      <c r="A17" s="284"/>
      <c r="B17" s="163" t="s">
        <v>106</v>
      </c>
      <c r="C17" s="153">
        <v>33.47228481297882</v>
      </c>
      <c r="D17" s="153">
        <v>35.958389665014266</v>
      </c>
      <c r="E17" s="153">
        <v>29.16854438936458</v>
      </c>
      <c r="F17" s="153">
        <v>4.0033047919483256</v>
      </c>
      <c r="G17" s="153">
        <v>2.786540483701367</v>
      </c>
      <c r="H17" s="153">
        <v>6.7898452756496921</v>
      </c>
      <c r="I17" s="153">
        <v>27.899203845576086</v>
      </c>
      <c r="J17" s="153"/>
      <c r="K17" s="153" t="s">
        <v>116</v>
      </c>
      <c r="L17" s="153">
        <v>2.4861048520354516</v>
      </c>
      <c r="M17" s="153">
        <v>-1.5171999399128737</v>
      </c>
      <c r="N17" s="153">
        <v>1.3782484602673877</v>
      </c>
      <c r="O17" s="153" t="s">
        <v>116</v>
      </c>
      <c r="P17" s="153"/>
      <c r="Q17" s="153" t="s">
        <v>116</v>
      </c>
      <c r="R17" s="154" t="s">
        <v>116</v>
      </c>
      <c r="S17" s="153"/>
      <c r="T17" s="153">
        <v>-0.79239897851885233</v>
      </c>
      <c r="U17" s="153">
        <v>2.4861048520354516</v>
      </c>
      <c r="V17" s="153">
        <v>3.3310800660958386</v>
      </c>
      <c r="W17" s="153"/>
      <c r="X17" s="153">
        <v>0.63091482649842279</v>
      </c>
      <c r="Y17" s="153" t="s">
        <v>116</v>
      </c>
      <c r="Z17" s="154" t="s">
        <v>116</v>
      </c>
      <c r="AA17" s="282" t="s">
        <v>116</v>
      </c>
      <c r="AB17" s="278"/>
      <c r="AC17" s="154">
        <v>26.628</v>
      </c>
      <c r="AD17" s="154">
        <v>27.568999999999999</v>
      </c>
      <c r="AE17" s="283" t="s">
        <v>116</v>
      </c>
    </row>
    <row r="18" spans="1:31" s="281" customFormat="1">
      <c r="A18" s="284"/>
      <c r="B18" s="163" t="s">
        <v>107</v>
      </c>
      <c r="C18" s="153">
        <v>35.480659840728102</v>
      </c>
      <c r="D18" s="153">
        <v>37.649317406143346</v>
      </c>
      <c r="E18" s="153">
        <v>30.169226393629128</v>
      </c>
      <c r="F18" s="153">
        <v>4.4048634812286691</v>
      </c>
      <c r="G18" s="153">
        <v>3.0752275312855519</v>
      </c>
      <c r="H18" s="153">
        <v>7.4800910125142215</v>
      </c>
      <c r="I18" s="153">
        <v>29.863481228668942</v>
      </c>
      <c r="J18" s="153"/>
      <c r="K18" s="153" t="s">
        <v>116</v>
      </c>
      <c r="L18" s="153">
        <v>2.1686575654152449</v>
      </c>
      <c r="M18" s="153">
        <v>-2.2362059158134242</v>
      </c>
      <c r="N18" s="153">
        <v>1.8060295790671217</v>
      </c>
      <c r="O18" s="153" t="s">
        <v>116</v>
      </c>
      <c r="P18" s="153"/>
      <c r="Q18" s="153" t="s">
        <v>116</v>
      </c>
      <c r="R18" s="154" t="s">
        <v>116</v>
      </c>
      <c r="S18" s="153"/>
      <c r="T18" s="153">
        <v>-1.670932878270762</v>
      </c>
      <c r="U18" s="153">
        <v>2.1686575654152449</v>
      </c>
      <c r="V18" s="153">
        <v>3.3738623435722412</v>
      </c>
      <c r="W18" s="153"/>
      <c r="X18" s="153">
        <v>0.16709328782707622</v>
      </c>
      <c r="Y18" s="153" t="s">
        <v>116</v>
      </c>
      <c r="Z18" s="154" t="s">
        <v>116</v>
      </c>
      <c r="AA18" s="282" t="s">
        <v>116</v>
      </c>
      <c r="AB18" s="278"/>
      <c r="AC18" s="154">
        <v>28.128</v>
      </c>
      <c r="AD18" s="154">
        <v>28.832000000000001</v>
      </c>
      <c r="AE18" s="283" t="s">
        <v>116</v>
      </c>
    </row>
    <row r="19" spans="1:31" s="281" customFormat="1">
      <c r="A19" s="284"/>
      <c r="B19" s="163" t="s">
        <v>108</v>
      </c>
      <c r="C19" s="153">
        <v>35.492527173913039</v>
      </c>
      <c r="D19" s="153">
        <v>37.319972826086953</v>
      </c>
      <c r="E19" s="153">
        <v>29.918478260869563</v>
      </c>
      <c r="F19" s="153">
        <v>4.2730978260869561</v>
      </c>
      <c r="G19" s="153">
        <v>3.1283967391304346</v>
      </c>
      <c r="H19" s="153">
        <v>7.4014945652173907</v>
      </c>
      <c r="I19" s="153">
        <v>29.656929347826082</v>
      </c>
      <c r="J19" s="153"/>
      <c r="K19" s="153" t="s">
        <v>116</v>
      </c>
      <c r="L19" s="153">
        <v>1.8274456521739133</v>
      </c>
      <c r="M19" s="153">
        <v>-2.445652173913043</v>
      </c>
      <c r="N19" s="153">
        <v>1.8682065217391304</v>
      </c>
      <c r="O19" s="153" t="s">
        <v>116</v>
      </c>
      <c r="P19" s="153"/>
      <c r="Q19" s="153" t="s">
        <v>116</v>
      </c>
      <c r="R19" s="154" t="s">
        <v>116</v>
      </c>
      <c r="S19" s="153"/>
      <c r="T19" s="153">
        <v>-1.3043478260869565</v>
      </c>
      <c r="U19" s="153">
        <v>2.1942934782608692</v>
      </c>
      <c r="V19" s="153">
        <v>3.1759510869565215</v>
      </c>
      <c r="W19" s="153"/>
      <c r="X19" s="153">
        <v>0.22758152173913043</v>
      </c>
      <c r="Y19" s="153" t="s">
        <v>116</v>
      </c>
      <c r="Z19" s="154" t="s">
        <v>116</v>
      </c>
      <c r="AA19" s="282" t="s">
        <v>116</v>
      </c>
      <c r="AB19" s="278"/>
      <c r="AC19" s="154">
        <v>29.44</v>
      </c>
      <c r="AD19" s="154">
        <v>30.376000000000001</v>
      </c>
      <c r="AE19" s="283" t="s">
        <v>116</v>
      </c>
    </row>
    <row r="20" spans="1:31" s="281" customFormat="1">
      <c r="A20" s="284"/>
      <c r="B20" s="163" t="s">
        <v>109</v>
      </c>
      <c r="C20" s="153">
        <v>34.644188888540718</v>
      </c>
      <c r="D20" s="153">
        <v>37.348416006016357</v>
      </c>
      <c r="E20" s="153">
        <v>28.671701187603798</v>
      </c>
      <c r="F20" s="153">
        <v>5.5369285244257815</v>
      </c>
      <c r="G20" s="153">
        <v>3.1397862939867767</v>
      </c>
      <c r="H20" s="153">
        <v>8.6767148184125595</v>
      </c>
      <c r="I20" s="153">
        <v>28.703036380158558</v>
      </c>
      <c r="J20" s="153"/>
      <c r="K20" s="153" t="s">
        <v>116</v>
      </c>
      <c r="L20" s="153">
        <v>2.7042271174756367</v>
      </c>
      <c r="M20" s="153">
        <v>-2.8327014069501457</v>
      </c>
      <c r="N20" s="153">
        <v>0.90558706483251339</v>
      </c>
      <c r="O20" s="153" t="s">
        <v>116</v>
      </c>
      <c r="P20" s="153"/>
      <c r="Q20" s="153" t="s">
        <v>116</v>
      </c>
      <c r="R20" s="154" t="s">
        <v>116</v>
      </c>
      <c r="S20" s="153"/>
      <c r="T20" s="153">
        <v>0.94945633440917487</v>
      </c>
      <c r="U20" s="153">
        <v>3.0990505436655909</v>
      </c>
      <c r="V20" s="153">
        <v>3.0833829473882117</v>
      </c>
      <c r="W20" s="153"/>
      <c r="X20" s="153">
        <v>2.4222103844828125</v>
      </c>
      <c r="Y20" s="153" t="s">
        <v>116</v>
      </c>
      <c r="Z20" s="154" t="s">
        <v>116</v>
      </c>
      <c r="AA20" s="282" t="s">
        <v>116</v>
      </c>
      <c r="AB20" s="278"/>
      <c r="AC20" s="154">
        <v>31.913</v>
      </c>
      <c r="AD20" s="154">
        <v>33.329000000000001</v>
      </c>
      <c r="AE20" s="283" t="s">
        <v>116</v>
      </c>
    </row>
    <row r="21" spans="1:31" s="281" customFormat="1">
      <c r="A21" s="284"/>
      <c r="B21" s="163" t="s">
        <v>110</v>
      </c>
      <c r="C21" s="153">
        <v>35.176787969234297</v>
      </c>
      <c r="D21" s="153">
        <v>37.045115371369533</v>
      </c>
      <c r="E21" s="153">
        <v>27.9072437148433</v>
      </c>
      <c r="F21" s="153">
        <v>6.0153828492710364</v>
      </c>
      <c r="G21" s="153">
        <v>3.1224888072551948</v>
      </c>
      <c r="H21" s="153">
        <v>9.1378716565262312</v>
      </c>
      <c r="I21" s="153">
        <v>29.092526690391455</v>
      </c>
      <c r="J21" s="153"/>
      <c r="K21" s="153" t="s">
        <v>116</v>
      </c>
      <c r="L21" s="153">
        <v>1.8683274021352312</v>
      </c>
      <c r="M21" s="153">
        <v>-4.1470554471358057</v>
      </c>
      <c r="N21" s="153">
        <v>1.5468947308001377</v>
      </c>
      <c r="O21" s="153" t="s">
        <v>116</v>
      </c>
      <c r="P21" s="153"/>
      <c r="Q21" s="153" t="s">
        <v>116</v>
      </c>
      <c r="R21" s="154" t="s">
        <v>116</v>
      </c>
      <c r="S21" s="153"/>
      <c r="T21" s="153">
        <v>0.93559866835036165</v>
      </c>
      <c r="U21" s="153">
        <v>2.6231201928596031</v>
      </c>
      <c r="V21" s="153">
        <v>2.8297554815750199</v>
      </c>
      <c r="W21" s="153"/>
      <c r="X21" s="153">
        <v>8.8967971530249101E-2</v>
      </c>
      <c r="Y21" s="153" t="s">
        <v>116</v>
      </c>
      <c r="Z21" s="154" t="s">
        <v>116</v>
      </c>
      <c r="AA21" s="282" t="s">
        <v>116</v>
      </c>
      <c r="AB21" s="278"/>
      <c r="AC21" s="154">
        <v>34.844000000000001</v>
      </c>
      <c r="AD21" s="154">
        <v>36.152999999999999</v>
      </c>
      <c r="AE21" s="283" t="s">
        <v>116</v>
      </c>
    </row>
    <row r="22" spans="1:31" s="281" customFormat="1" ht="15.75" customHeight="1">
      <c r="A22" s="285"/>
      <c r="B22" s="165" t="s">
        <v>9</v>
      </c>
      <c r="C22" s="153">
        <v>36.970975407866277</v>
      </c>
      <c r="D22" s="153">
        <v>38.495634295479427</v>
      </c>
      <c r="E22" s="153">
        <v>29.280927078048645</v>
      </c>
      <c r="F22" s="153">
        <v>6.0105204133400969</v>
      </c>
      <c r="G22" s="153">
        <v>3.2041868040906785</v>
      </c>
      <c r="H22" s="153">
        <v>9.2147072174307763</v>
      </c>
      <c r="I22" s="153">
        <v>30.701449894528849</v>
      </c>
      <c r="J22" s="153"/>
      <c r="K22" s="153" t="s">
        <v>116</v>
      </c>
      <c r="L22" s="153">
        <v>1.5246588876131477</v>
      </c>
      <c r="M22" s="153">
        <v>-4.4858615257269498</v>
      </c>
      <c r="N22" s="153">
        <v>1.7676430535900245</v>
      </c>
      <c r="O22" s="153" t="s">
        <v>116</v>
      </c>
      <c r="P22" s="153"/>
      <c r="Q22" s="153" t="s">
        <v>116</v>
      </c>
      <c r="R22" s="154" t="s">
        <v>116</v>
      </c>
      <c r="S22" s="153"/>
      <c r="T22" s="153">
        <v>1.2523030092654401</v>
      </c>
      <c r="U22" s="153">
        <v>2.4618835278096713</v>
      </c>
      <c r="V22" s="153">
        <v>2.7075378494566231</v>
      </c>
      <c r="W22" s="153"/>
      <c r="X22" s="153">
        <v>1.2202611412245334</v>
      </c>
      <c r="Y22" s="153" t="s">
        <v>116</v>
      </c>
      <c r="Z22" s="154" t="s">
        <v>116</v>
      </c>
      <c r="AA22" s="282" t="s">
        <v>116</v>
      </c>
      <c r="AB22" s="282"/>
      <c r="AC22" s="154">
        <v>37.451000000000001</v>
      </c>
      <c r="AD22" s="154">
        <v>38.744</v>
      </c>
      <c r="AE22" s="283" t="s">
        <v>116</v>
      </c>
    </row>
    <row r="23" spans="1:31" s="281" customFormat="1" ht="15.75" customHeight="1">
      <c r="A23" s="285"/>
      <c r="B23" s="165" t="s">
        <v>10</v>
      </c>
      <c r="C23" s="153">
        <v>37.649916122086182</v>
      </c>
      <c r="D23" s="153">
        <v>40.046070257142141</v>
      </c>
      <c r="E23" s="153">
        <v>29.940659505746265</v>
      </c>
      <c r="F23" s="153">
        <v>6.7527980169758886</v>
      </c>
      <c r="G23" s="153">
        <v>3.3526127344199899</v>
      </c>
      <c r="H23" s="153">
        <v>10.105410751395878</v>
      </c>
      <c r="I23" s="153">
        <v>31.400385588021734</v>
      </c>
      <c r="J23" s="153"/>
      <c r="K23" s="153" t="s">
        <v>116</v>
      </c>
      <c r="L23" s="153">
        <v>2.3961541350559603</v>
      </c>
      <c r="M23" s="153">
        <v>-4.3566438819199274</v>
      </c>
      <c r="N23" s="153">
        <v>0.95145096271814522</v>
      </c>
      <c r="O23" s="153" t="s">
        <v>116</v>
      </c>
      <c r="P23" s="153"/>
      <c r="Q23" s="153" t="s">
        <v>116</v>
      </c>
      <c r="R23" s="154" t="s">
        <v>116</v>
      </c>
      <c r="S23" s="153"/>
      <c r="T23" s="153">
        <v>1.8603370139462683</v>
      </c>
      <c r="U23" s="153">
        <v>2.9194521645509401</v>
      </c>
      <c r="V23" s="153">
        <v>2.7917574300808732</v>
      </c>
      <c r="W23" s="153"/>
      <c r="X23" s="153">
        <v>8.0122186334159601E-2</v>
      </c>
      <c r="Y23" s="153" t="s">
        <v>116</v>
      </c>
      <c r="Z23" s="154" t="s">
        <v>116</v>
      </c>
      <c r="AA23" s="282" t="s">
        <v>116</v>
      </c>
      <c r="AB23" s="282"/>
      <c r="AC23" s="154">
        <v>39.939</v>
      </c>
      <c r="AD23" s="154">
        <v>41.139000000000003</v>
      </c>
      <c r="AE23" s="283" t="s">
        <v>116</v>
      </c>
    </row>
    <row r="24" spans="1:31" s="281" customFormat="1" ht="15.75" customHeight="1">
      <c r="A24" s="285"/>
      <c r="B24" s="165" t="s">
        <v>11</v>
      </c>
      <c r="C24" s="153">
        <v>39.095957456821495</v>
      </c>
      <c r="D24" s="153">
        <v>42.947903430749683</v>
      </c>
      <c r="E24" s="153">
        <v>31.575603557814485</v>
      </c>
      <c r="F24" s="153">
        <v>7.9674337615887811</v>
      </c>
      <c r="G24" s="153">
        <v>3.4048661113464171</v>
      </c>
      <c r="H24" s="153">
        <v>11.372299872935198</v>
      </c>
      <c r="I24" s="153">
        <v>32.615652501294186</v>
      </c>
      <c r="J24" s="153"/>
      <c r="K24" s="153" t="s">
        <v>116</v>
      </c>
      <c r="L24" s="153">
        <v>3.8519459739281849</v>
      </c>
      <c r="M24" s="153">
        <v>-4.1154877876605962</v>
      </c>
      <c r="N24" s="153">
        <v>-0.18353804884935762</v>
      </c>
      <c r="O24" s="153" t="s">
        <v>116</v>
      </c>
      <c r="P24" s="153"/>
      <c r="Q24" s="153" t="s">
        <v>116</v>
      </c>
      <c r="R24" s="154" t="s">
        <v>116</v>
      </c>
      <c r="S24" s="153"/>
      <c r="T24" s="153">
        <v>3.2330933220386848</v>
      </c>
      <c r="U24" s="153">
        <v>4.7555179067250224</v>
      </c>
      <c r="V24" s="153">
        <v>2.8801355357899197</v>
      </c>
      <c r="W24" s="153"/>
      <c r="X24" s="153">
        <v>1.4847757541531368</v>
      </c>
      <c r="Y24" s="153" t="s">
        <v>116</v>
      </c>
      <c r="Z24" s="154" t="s">
        <v>116</v>
      </c>
      <c r="AA24" s="282" t="s">
        <v>116</v>
      </c>
      <c r="AB24" s="282"/>
      <c r="AC24" s="154">
        <v>42.497999999999998</v>
      </c>
      <c r="AD24" s="154">
        <v>44.377000000000002</v>
      </c>
      <c r="AE24" s="283" t="s">
        <v>116</v>
      </c>
    </row>
    <row r="25" spans="1:31" s="281" customFormat="1" ht="15.75" customHeight="1">
      <c r="A25" s="285"/>
      <c r="B25" s="165" t="s">
        <v>12</v>
      </c>
      <c r="C25" s="153">
        <v>40.816632087780455</v>
      </c>
      <c r="D25" s="153">
        <v>41.394135135713213</v>
      </c>
      <c r="E25" s="153">
        <v>30.939191067952859</v>
      </c>
      <c r="F25" s="153">
        <v>6.912925373772806</v>
      </c>
      <c r="G25" s="153">
        <v>3.5420186939875515</v>
      </c>
      <c r="H25" s="153">
        <v>10.454944067760358</v>
      </c>
      <c r="I25" s="153">
        <v>33.824567407439091</v>
      </c>
      <c r="J25" s="153"/>
      <c r="K25" s="153" t="s">
        <v>116</v>
      </c>
      <c r="L25" s="153">
        <v>0.57750304793275309</v>
      </c>
      <c r="M25" s="153">
        <v>-6.3354223258400539</v>
      </c>
      <c r="N25" s="153">
        <v>2.9687934464098555</v>
      </c>
      <c r="O25" s="153" t="s">
        <v>116</v>
      </c>
      <c r="P25" s="153"/>
      <c r="Q25" s="153" t="s">
        <v>116</v>
      </c>
      <c r="R25" s="154" t="s">
        <v>116</v>
      </c>
      <c r="S25" s="153"/>
      <c r="T25" s="153">
        <v>-0.62455885183838467</v>
      </c>
      <c r="U25" s="153">
        <v>0.80422646675079679</v>
      </c>
      <c r="V25" s="153">
        <v>2.7848480311423867</v>
      </c>
      <c r="W25" s="153"/>
      <c r="X25" s="153">
        <v>-0.66947575556648764</v>
      </c>
      <c r="Y25" s="153" t="s">
        <v>116</v>
      </c>
      <c r="Z25" s="154" t="s">
        <v>116</v>
      </c>
      <c r="AA25" s="282" t="s">
        <v>116</v>
      </c>
      <c r="AB25" s="282"/>
      <c r="AC25" s="154">
        <v>46.753</v>
      </c>
      <c r="AD25" s="154">
        <v>48.686</v>
      </c>
      <c r="AE25" s="283" t="s">
        <v>116</v>
      </c>
    </row>
    <row r="26" spans="1:31" s="281" customFormat="1" ht="15.75" customHeight="1">
      <c r="A26" s="285"/>
      <c r="B26" s="165" t="s">
        <v>13</v>
      </c>
      <c r="C26" s="153">
        <v>41.859778888145726</v>
      </c>
      <c r="D26" s="153">
        <v>40.144391548963284</v>
      </c>
      <c r="E26" s="153">
        <v>30.304520596451191</v>
      </c>
      <c r="F26" s="153">
        <v>6.171066608962505</v>
      </c>
      <c r="G26" s="153">
        <v>3.668804343549593</v>
      </c>
      <c r="H26" s="153">
        <v>9.8398709525120971</v>
      </c>
      <c r="I26" s="153">
        <v>35.139867018137465</v>
      </c>
      <c r="J26" s="153"/>
      <c r="K26" s="153" t="s">
        <v>116</v>
      </c>
      <c r="L26" s="153">
        <v>-1.7153873391824368</v>
      </c>
      <c r="M26" s="153">
        <v>-7.8864539481449416</v>
      </c>
      <c r="N26" s="153">
        <v>5.1422276429161577</v>
      </c>
      <c r="O26" s="153" t="s">
        <v>116</v>
      </c>
      <c r="P26" s="153"/>
      <c r="Q26" s="153" t="s">
        <v>116</v>
      </c>
      <c r="R26" s="154" t="s">
        <v>116</v>
      </c>
      <c r="S26" s="153"/>
      <c r="T26" s="153">
        <v>-2.1265294881378605</v>
      </c>
      <c r="U26" s="153">
        <v>-1.5107998583625131</v>
      </c>
      <c r="V26" s="153">
        <v>2.5848841326671126</v>
      </c>
      <c r="W26" s="153"/>
      <c r="X26" s="153">
        <v>-0.37179840264389974</v>
      </c>
      <c r="Y26" s="153" t="s">
        <v>116</v>
      </c>
      <c r="Z26" s="154" t="s">
        <v>116</v>
      </c>
      <c r="AA26" s="282" t="s">
        <v>116</v>
      </c>
      <c r="AB26" s="282"/>
      <c r="AC26" s="154">
        <v>50.834000000000003</v>
      </c>
      <c r="AD26" s="154">
        <v>54.079000000000001</v>
      </c>
      <c r="AE26" s="283" t="s">
        <v>116</v>
      </c>
    </row>
    <row r="27" spans="1:31">
      <c r="A27" s="247"/>
      <c r="B27" s="166" t="s">
        <v>14</v>
      </c>
      <c r="C27" s="153">
        <v>40.065513535997781</v>
      </c>
      <c r="D27" s="153">
        <v>39.505702104059068</v>
      </c>
      <c r="E27" s="153">
        <v>29.550417692121044</v>
      </c>
      <c r="F27" s="153">
        <v>6.2809802766127074</v>
      </c>
      <c r="G27" s="153">
        <v>3.6743041353253147</v>
      </c>
      <c r="H27" s="153">
        <v>9.9552844119380222</v>
      </c>
      <c r="I27" s="153">
        <v>33.722139415577665</v>
      </c>
      <c r="J27" s="153"/>
      <c r="K27" s="153" t="s">
        <v>116</v>
      </c>
      <c r="L27" s="153">
        <v>-0.55981143193871541</v>
      </c>
      <c r="M27" s="153">
        <v>-6.8407917085514232</v>
      </c>
      <c r="N27" s="153">
        <v>3.6535061873895112</v>
      </c>
      <c r="O27" s="153" t="s">
        <v>116</v>
      </c>
      <c r="P27" s="153"/>
      <c r="Q27" s="153" t="s">
        <v>116</v>
      </c>
      <c r="R27" s="154" t="s">
        <v>116</v>
      </c>
      <c r="S27" s="153"/>
      <c r="T27" s="153">
        <v>-0.23051058962182397</v>
      </c>
      <c r="U27" s="153">
        <v>1.1352213248292835</v>
      </c>
      <c r="V27" s="153">
        <v>2.3293701688100108</v>
      </c>
      <c r="W27" s="153"/>
      <c r="X27" s="153">
        <v>-1.9203438594058722</v>
      </c>
      <c r="Y27" s="153" t="s">
        <v>116</v>
      </c>
      <c r="Z27" s="154" t="s">
        <v>116</v>
      </c>
      <c r="AA27" s="282" t="s">
        <v>116</v>
      </c>
      <c r="AB27" s="286"/>
      <c r="AC27" s="154">
        <v>57.698</v>
      </c>
      <c r="AD27" s="154">
        <v>61.131</v>
      </c>
      <c r="AE27" s="283" t="s">
        <v>116</v>
      </c>
    </row>
    <row r="28" spans="1:31">
      <c r="A28" s="247"/>
      <c r="B28" s="166" t="s">
        <v>15</v>
      </c>
      <c r="C28" s="153">
        <v>38.396578706788354</v>
      </c>
      <c r="D28" s="153">
        <v>39.378960906146858</v>
      </c>
      <c r="E28" s="153">
        <v>30.207477880905525</v>
      </c>
      <c r="F28" s="153">
        <v>5.3767606179400964</v>
      </c>
      <c r="G28" s="153">
        <v>3.7947224073012373</v>
      </c>
      <c r="H28" s="153">
        <v>9.1714830252413329</v>
      </c>
      <c r="I28" s="153">
        <v>32.087019849078821</v>
      </c>
      <c r="J28" s="153"/>
      <c r="K28" s="153" t="s">
        <v>116</v>
      </c>
      <c r="L28" s="153">
        <v>0.98238219935850757</v>
      </c>
      <c r="M28" s="153">
        <v>-4.3943784185815886</v>
      </c>
      <c r="N28" s="153">
        <v>1.9771603886142832</v>
      </c>
      <c r="O28" s="153" t="s">
        <v>116</v>
      </c>
      <c r="P28" s="153"/>
      <c r="Q28" s="153" t="s">
        <v>116</v>
      </c>
      <c r="R28" s="154" t="s">
        <v>116</v>
      </c>
      <c r="S28" s="153"/>
      <c r="T28" s="153">
        <v>0.75615538373336222</v>
      </c>
      <c r="U28" s="153">
        <v>1.3170739265847498</v>
      </c>
      <c r="V28" s="153">
        <v>2.392426050172769</v>
      </c>
      <c r="W28" s="153"/>
      <c r="X28" s="153">
        <v>-0.63064598602352129</v>
      </c>
      <c r="Y28" s="153" t="s">
        <v>116</v>
      </c>
      <c r="Z28" s="154" t="s">
        <v>116</v>
      </c>
      <c r="AA28" s="282" t="s">
        <v>116</v>
      </c>
      <c r="AB28" s="286"/>
      <c r="AC28" s="154">
        <v>64.537000000000006</v>
      </c>
      <c r="AD28" s="154">
        <v>68.070999999999998</v>
      </c>
      <c r="AE28" s="283" t="s">
        <v>116</v>
      </c>
    </row>
    <row r="29" spans="1:31">
      <c r="A29" s="247"/>
      <c r="B29" s="166" t="s">
        <v>16</v>
      </c>
      <c r="C29" s="153">
        <v>35.919450726541449</v>
      </c>
      <c r="D29" s="153">
        <v>38.510082201427352</v>
      </c>
      <c r="E29" s="153">
        <v>29.841691155559769</v>
      </c>
      <c r="F29" s="153">
        <v>4.9212518451308851</v>
      </c>
      <c r="G29" s="153">
        <v>3.7471392007366982</v>
      </c>
      <c r="H29" s="153">
        <v>8.6683910458675832</v>
      </c>
      <c r="I29" s="153">
        <v>29.864712972116518</v>
      </c>
      <c r="J29" s="153"/>
      <c r="K29" s="153" t="s">
        <v>116</v>
      </c>
      <c r="L29" s="153">
        <v>2.5906314748859063</v>
      </c>
      <c r="M29" s="153">
        <v>-2.3306203702449793</v>
      </c>
      <c r="N29" s="153">
        <v>0.14896469536719797</v>
      </c>
      <c r="O29" s="153" t="s">
        <v>116</v>
      </c>
      <c r="P29" s="153"/>
      <c r="Q29" s="153" t="s">
        <v>116</v>
      </c>
      <c r="R29" s="154" t="s">
        <v>116</v>
      </c>
      <c r="S29" s="153"/>
      <c r="T29" s="153">
        <v>2.5838603523692152</v>
      </c>
      <c r="U29" s="153">
        <v>3.3164958086751621</v>
      </c>
      <c r="V29" s="153">
        <v>2.3373914927616699</v>
      </c>
      <c r="W29" s="153"/>
      <c r="X29" s="153">
        <v>1.9676882033503516</v>
      </c>
      <c r="Y29" s="153" t="s">
        <v>116</v>
      </c>
      <c r="Z29" s="154" t="s">
        <v>116</v>
      </c>
      <c r="AA29" s="282" t="s">
        <v>116</v>
      </c>
      <c r="AB29" s="286"/>
      <c r="AC29" s="154">
        <v>73.843000000000004</v>
      </c>
      <c r="AD29" s="154">
        <v>79.12</v>
      </c>
      <c r="AE29" s="283">
        <v>2.5587480165039409</v>
      </c>
    </row>
    <row r="30" spans="1:31">
      <c r="A30" s="247"/>
      <c r="B30" s="166" t="s">
        <v>17</v>
      </c>
      <c r="C30" s="153">
        <v>36.228047910850044</v>
      </c>
      <c r="D30" s="153">
        <v>40.316907792160706</v>
      </c>
      <c r="E30" s="153">
        <v>31.042943302271052</v>
      </c>
      <c r="F30" s="153">
        <v>5.251580308688979</v>
      </c>
      <c r="G30" s="153">
        <v>4.022384181200672</v>
      </c>
      <c r="H30" s="153">
        <v>9.2739644898896501</v>
      </c>
      <c r="I30" s="153">
        <v>29.839128805733832</v>
      </c>
      <c r="J30" s="153"/>
      <c r="K30" s="153" t="s">
        <v>116</v>
      </c>
      <c r="L30" s="153">
        <v>4.0888598813106594</v>
      </c>
      <c r="M30" s="153">
        <v>-1.1627204273783192</v>
      </c>
      <c r="N30" s="153">
        <v>-1.0527333599236135</v>
      </c>
      <c r="O30" s="153" t="s">
        <v>116</v>
      </c>
      <c r="P30" s="153"/>
      <c r="Q30" s="153" t="s">
        <v>116</v>
      </c>
      <c r="R30" s="154" t="s">
        <v>116</v>
      </c>
      <c r="S30" s="153"/>
      <c r="T30" s="153">
        <v>2.5804658133604068</v>
      </c>
      <c r="U30" s="153">
        <v>5.28300518510461</v>
      </c>
      <c r="V30" s="153">
        <v>2.4378452203971621</v>
      </c>
      <c r="W30" s="153"/>
      <c r="X30" s="153">
        <v>3.6670413478854682</v>
      </c>
      <c r="Y30" s="153" t="s">
        <v>116</v>
      </c>
      <c r="Z30" s="154" t="s">
        <v>116</v>
      </c>
      <c r="AA30" s="282" t="s">
        <v>116</v>
      </c>
      <c r="AB30" s="286"/>
      <c r="AC30" s="154">
        <v>82.736999999999995</v>
      </c>
      <c r="AD30" s="154">
        <v>88.688999999999993</v>
      </c>
      <c r="AE30" s="283">
        <v>6.5398237226014544</v>
      </c>
    </row>
    <row r="31" spans="1:31">
      <c r="B31" s="166" t="s">
        <v>18</v>
      </c>
      <c r="C31" s="153">
        <v>39.06914595212109</v>
      </c>
      <c r="D31" s="153">
        <v>44.772998500596707</v>
      </c>
      <c r="E31" s="153">
        <v>34.821856608084538</v>
      </c>
      <c r="F31" s="153">
        <v>5.5345321759707868</v>
      </c>
      <c r="G31" s="153">
        <v>4.4166097165413767</v>
      </c>
      <c r="H31" s="153">
        <v>9.9511418925121635</v>
      </c>
      <c r="I31" s="153">
        <v>32.540111588245495</v>
      </c>
      <c r="J31" s="153"/>
      <c r="K31" s="153" t="s">
        <v>116</v>
      </c>
      <c r="L31" s="153">
        <v>5.7038525484756057</v>
      </c>
      <c r="M31" s="153">
        <v>0.16932037250481952</v>
      </c>
      <c r="N31" s="153">
        <v>-2.3001050602311324</v>
      </c>
      <c r="O31" s="153" t="s">
        <v>116</v>
      </c>
      <c r="P31" s="153"/>
      <c r="Q31" s="153" t="s">
        <v>116</v>
      </c>
      <c r="R31" s="153">
        <v>47.815273354686546</v>
      </c>
      <c r="S31" s="153"/>
      <c r="T31" s="153">
        <v>5.1958914309611481</v>
      </c>
      <c r="U31" s="153">
        <v>8.1467579228674296</v>
      </c>
      <c r="V31" s="153">
        <v>2.4194453227797097</v>
      </c>
      <c r="W31" s="153"/>
      <c r="X31" s="153">
        <v>3.4384275645406421</v>
      </c>
      <c r="Y31" s="153" t="s">
        <v>116</v>
      </c>
      <c r="Z31" s="154">
        <v>54.743520435744962</v>
      </c>
      <c r="AA31" s="282" t="s">
        <v>116</v>
      </c>
      <c r="AB31" s="286"/>
      <c r="AC31" s="154">
        <v>98.039000000000001</v>
      </c>
      <c r="AD31" s="154">
        <v>108.961</v>
      </c>
      <c r="AE31" s="283">
        <v>3.0701742048566132</v>
      </c>
    </row>
    <row r="32" spans="1:31">
      <c r="B32" s="166" t="s">
        <v>19</v>
      </c>
      <c r="C32" s="153">
        <v>40.174013921113691</v>
      </c>
      <c r="D32" s="153">
        <v>46.513921113689094</v>
      </c>
      <c r="E32" s="153">
        <v>36.39376864434869</v>
      </c>
      <c r="F32" s="153">
        <v>5.5684454756380504</v>
      </c>
      <c r="G32" s="153">
        <v>4.5517069937023535</v>
      </c>
      <c r="H32" s="153">
        <v>10.120152469340402</v>
      </c>
      <c r="I32" s="153">
        <v>33.39907192575405</v>
      </c>
      <c r="J32" s="153"/>
      <c r="K32" s="153">
        <v>0.51429125446355473</v>
      </c>
      <c r="L32" s="153">
        <v>6.3399071925754056</v>
      </c>
      <c r="M32" s="153">
        <v>0.77146171693735499</v>
      </c>
      <c r="N32" s="153">
        <v>-3.0013258203513424</v>
      </c>
      <c r="O32" s="153">
        <v>-2.7441553578775415</v>
      </c>
      <c r="P32" s="153"/>
      <c r="Q32" s="153">
        <v>6.0827367301016055</v>
      </c>
      <c r="R32" s="153">
        <v>49.398740217598778</v>
      </c>
      <c r="S32" s="153"/>
      <c r="T32" s="153">
        <v>7.2530659595624787</v>
      </c>
      <c r="U32" s="153">
        <v>8.5192243950944651</v>
      </c>
      <c r="V32" s="153">
        <v>2.5762346702021874</v>
      </c>
      <c r="W32" s="153"/>
      <c r="X32" s="153">
        <v>4.2177659927079878</v>
      </c>
      <c r="Y32" s="153">
        <v>3.9605955302341878</v>
      </c>
      <c r="Z32" s="154">
        <v>54.3901226383825</v>
      </c>
      <c r="AA32" s="282" t="s">
        <v>116</v>
      </c>
      <c r="AB32" s="286"/>
      <c r="AC32" s="154">
        <v>120.68</v>
      </c>
      <c r="AD32" s="154">
        <v>130.97499999999999</v>
      </c>
      <c r="AE32" s="283">
        <v>-1.7424106068902461</v>
      </c>
    </row>
    <row r="33" spans="2:31">
      <c r="B33" s="166" t="s">
        <v>20</v>
      </c>
      <c r="C33" s="153">
        <v>40.269837801258959</v>
      </c>
      <c r="D33" s="153">
        <v>45.206995481556149</v>
      </c>
      <c r="E33" s="153">
        <v>36.13768212994227</v>
      </c>
      <c r="F33" s="153">
        <v>4.510689890951129</v>
      </c>
      <c r="G33" s="153">
        <v>4.5586234606627514</v>
      </c>
      <c r="H33" s="153">
        <v>9.0693133516138804</v>
      </c>
      <c r="I33" s="153">
        <v>32.808413751295262</v>
      </c>
      <c r="J33" s="153"/>
      <c r="K33" s="153">
        <v>-0.23394159126617151</v>
      </c>
      <c r="L33" s="153">
        <v>4.9371576802971875</v>
      </c>
      <c r="M33" s="153">
        <v>0.42646778934605928</v>
      </c>
      <c r="N33" s="153">
        <v>-1.3090093963894744</v>
      </c>
      <c r="O33" s="153">
        <v>-0.64860001577724369</v>
      </c>
      <c r="P33" s="153"/>
      <c r="Q33" s="153">
        <v>4.2767482996849573</v>
      </c>
      <c r="R33" s="153">
        <v>47.867739354956193</v>
      </c>
      <c r="S33" s="153"/>
      <c r="T33" s="153">
        <v>4.1159428462671732</v>
      </c>
      <c r="U33" s="153">
        <v>5.8126502329712473</v>
      </c>
      <c r="V33" s="153">
        <v>2.8753092772604556</v>
      </c>
      <c r="W33" s="153"/>
      <c r="X33" s="153">
        <v>3.6232139458491646</v>
      </c>
      <c r="Y33" s="153">
        <v>2.9628045652369339</v>
      </c>
      <c r="Z33" s="154">
        <v>53.566469058175848</v>
      </c>
      <c r="AA33" s="282" t="s">
        <v>116</v>
      </c>
      <c r="AB33" s="286"/>
      <c r="AC33" s="154">
        <v>141.863</v>
      </c>
      <c r="AD33" s="154">
        <v>153.75700000000001</v>
      </c>
      <c r="AE33" s="283">
        <v>-0.62385451846836304</v>
      </c>
    </row>
    <row r="34" spans="2:31">
      <c r="B34" s="166" t="s">
        <v>21</v>
      </c>
      <c r="C34" s="153">
        <v>38.450265947823567</v>
      </c>
      <c r="D34" s="153">
        <v>42.32429955012001</v>
      </c>
      <c r="E34" s="153">
        <v>34.708904729167422</v>
      </c>
      <c r="F34" s="153">
        <v>3.1557935617710551</v>
      </c>
      <c r="G34" s="153">
        <v>4.4596012591815315</v>
      </c>
      <c r="H34" s="153">
        <v>7.6153948209525879</v>
      </c>
      <c r="I34" s="153">
        <v>31.670104087515526</v>
      </c>
      <c r="J34" s="153"/>
      <c r="K34" s="153">
        <v>0.35925098741757705</v>
      </c>
      <c r="L34" s="153">
        <v>3.8740336022964388</v>
      </c>
      <c r="M34" s="153">
        <v>0.71824004052538259</v>
      </c>
      <c r="N34" s="153">
        <v>-0.32323817105088593</v>
      </c>
      <c r="O34" s="153">
        <v>3.5750882056919564E-2</v>
      </c>
      <c r="P34" s="153"/>
      <c r="Q34" s="153">
        <v>3.515044549188632</v>
      </c>
      <c r="R34" s="153">
        <v>44.396542095740159</v>
      </c>
      <c r="S34" s="153"/>
      <c r="T34" s="153">
        <v>2.821097321223963</v>
      </c>
      <c r="U34" s="153">
        <v>3.3578174186778589</v>
      </c>
      <c r="V34" s="153">
        <v>2.9591972114677181</v>
      </c>
      <c r="W34" s="153"/>
      <c r="X34" s="153">
        <v>3.2257480913268446</v>
      </c>
      <c r="Y34" s="153">
        <v>2.8667590382190391</v>
      </c>
      <c r="Z34" s="154">
        <v>52.078131972838349</v>
      </c>
      <c r="AA34" s="282" t="s">
        <v>116</v>
      </c>
      <c r="AB34" s="286"/>
      <c r="AC34" s="154">
        <v>165.822</v>
      </c>
      <c r="AD34" s="154">
        <v>179.06800000000001</v>
      </c>
      <c r="AE34" s="283">
        <v>-0.46843629882826576</v>
      </c>
    </row>
    <row r="35" spans="2:31">
      <c r="B35" s="166" t="s">
        <v>22</v>
      </c>
      <c r="C35" s="153">
        <v>36.965827544186716</v>
      </c>
      <c r="D35" s="153">
        <v>41.488652578296687</v>
      </c>
      <c r="E35" s="153">
        <v>34.407319842104712</v>
      </c>
      <c r="F35" s="153">
        <v>2.7303594304937873</v>
      </c>
      <c r="G35" s="153">
        <v>4.3509733056981865</v>
      </c>
      <c r="H35" s="153">
        <v>7.0813327361919738</v>
      </c>
      <c r="I35" s="153">
        <v>30.429212710778746</v>
      </c>
      <c r="J35" s="153"/>
      <c r="K35" s="153">
        <v>2.4793515028331221</v>
      </c>
      <c r="L35" s="153">
        <v>4.5228250341099647</v>
      </c>
      <c r="M35" s="153">
        <v>1.7924656036161768</v>
      </c>
      <c r="N35" s="153">
        <v>-1.0555862226990096</v>
      </c>
      <c r="O35" s="153">
        <v>-1.7424721219159545</v>
      </c>
      <c r="P35" s="153"/>
      <c r="Q35" s="153">
        <v>5.2097109333269094</v>
      </c>
      <c r="R35" s="153">
        <v>42.254058488010529</v>
      </c>
      <c r="S35" s="153"/>
      <c r="T35" s="153">
        <v>4.0385156176767723</v>
      </c>
      <c r="U35" s="153">
        <v>4.7019674419089084</v>
      </c>
      <c r="V35" s="153">
        <v>3.0495870350889982</v>
      </c>
      <c r="W35" s="153"/>
      <c r="X35" s="153">
        <v>3.7703227687917265</v>
      </c>
      <c r="Y35" s="153">
        <v>4.4572086680086711</v>
      </c>
      <c r="Z35" s="154">
        <v>50.373907699998952</v>
      </c>
      <c r="AA35" s="282" t="s">
        <v>116</v>
      </c>
      <c r="AB35" s="286"/>
      <c r="AC35" s="154">
        <v>192.02600000000001</v>
      </c>
      <c r="AD35" s="154">
        <v>209.684</v>
      </c>
      <c r="AE35" s="283">
        <v>1.5611463179651963</v>
      </c>
    </row>
    <row r="36" spans="2:31">
      <c r="B36" s="166" t="s">
        <v>23</v>
      </c>
      <c r="C36" s="153">
        <v>37.333741084042593</v>
      </c>
      <c r="D36" s="153">
        <v>41.014696254436437</v>
      </c>
      <c r="E36" s="153">
        <v>34.238568622721473</v>
      </c>
      <c r="F36" s="153">
        <v>2.530925881258399</v>
      </c>
      <c r="G36" s="153">
        <v>4.2452017504565651</v>
      </c>
      <c r="H36" s="153">
        <v>6.7761276317149646</v>
      </c>
      <c r="I36" s="153">
        <v>31.245908135488097</v>
      </c>
      <c r="J36" s="153"/>
      <c r="K36" s="153">
        <v>1.4105680199819943</v>
      </c>
      <c r="L36" s="153">
        <v>3.6809551703938523</v>
      </c>
      <c r="M36" s="153">
        <v>1.1500292891354535</v>
      </c>
      <c r="N36" s="153">
        <v>-6.9777057992488206E-2</v>
      </c>
      <c r="O36" s="153">
        <v>-0.33031578883902923</v>
      </c>
      <c r="P36" s="153"/>
      <c r="Q36" s="153">
        <v>3.9414939012403929</v>
      </c>
      <c r="R36" s="153">
        <v>39.147368714794275</v>
      </c>
      <c r="S36" s="153"/>
      <c r="T36" s="153">
        <v>3.4733468867371902</v>
      </c>
      <c r="U36" s="153">
        <v>4.187915647289894</v>
      </c>
      <c r="V36" s="153">
        <v>3.2678922159815307</v>
      </c>
      <c r="W36" s="153"/>
      <c r="X36" s="153">
        <v>2.6153475069777059</v>
      </c>
      <c r="Y36" s="153">
        <v>2.8758862378242469</v>
      </c>
      <c r="Z36" s="154">
        <v>46.302246648978326</v>
      </c>
      <c r="AA36" s="282" t="s">
        <v>116</v>
      </c>
      <c r="AB36" s="286"/>
      <c r="AC36" s="154">
        <v>232.16800000000001</v>
      </c>
      <c r="AD36" s="154">
        <v>250.84700000000001</v>
      </c>
      <c r="AE36" s="283">
        <v>-0.10338106549299653</v>
      </c>
    </row>
    <row r="37" spans="2:31">
      <c r="B37" s="166" t="s">
        <v>24</v>
      </c>
      <c r="C37" s="153">
        <v>38.563853689224409</v>
      </c>
      <c r="D37" s="153">
        <v>42.884050807345496</v>
      </c>
      <c r="E37" s="153">
        <v>36.18675294329109</v>
      </c>
      <c r="F37" s="153">
        <v>2.2535274557382943</v>
      </c>
      <c r="G37" s="153">
        <v>4.4437704083161087</v>
      </c>
      <c r="H37" s="153">
        <v>6.6972978640544021</v>
      </c>
      <c r="I37" s="153">
        <v>32.169497618405678</v>
      </c>
      <c r="J37" s="153"/>
      <c r="K37" s="153">
        <v>0.63875362861841412</v>
      </c>
      <c r="L37" s="153">
        <v>4.3201971181210874</v>
      </c>
      <c r="M37" s="153">
        <v>2.0666696623827927</v>
      </c>
      <c r="N37" s="153">
        <v>-0.55757766394056496</v>
      </c>
      <c r="O37" s="153">
        <v>0.87033836982381396</v>
      </c>
      <c r="P37" s="153"/>
      <c r="Q37" s="153">
        <v>2.8922810843567093</v>
      </c>
      <c r="R37" s="153">
        <v>40.403466603232992</v>
      </c>
      <c r="S37" s="153"/>
      <c r="T37" s="153">
        <v>4.6796830532338758</v>
      </c>
      <c r="U37" s="153">
        <v>4.5935562146131028</v>
      </c>
      <c r="V37" s="153">
        <v>3.4312183577484197</v>
      </c>
      <c r="W37" s="153"/>
      <c r="X37" s="153">
        <v>3.3525808094424971</v>
      </c>
      <c r="Y37" s="153">
        <v>1.9246647756781186</v>
      </c>
      <c r="Z37" s="154">
        <v>47.265660106048344</v>
      </c>
      <c r="AA37" s="282" t="s">
        <v>116</v>
      </c>
      <c r="AB37" s="286"/>
      <c r="AC37" s="154">
        <v>267.048</v>
      </c>
      <c r="AD37" s="154">
        <v>281.65899999999999</v>
      </c>
      <c r="AE37" s="283">
        <v>-2.8144796413315589</v>
      </c>
    </row>
    <row r="38" spans="2:31">
      <c r="B38" s="166" t="s">
        <v>25</v>
      </c>
      <c r="C38" s="153">
        <v>40.952038667333959</v>
      </c>
      <c r="D38" s="153">
        <v>42.96702595400361</v>
      </c>
      <c r="E38" s="153">
        <v>37.144757304706786</v>
      </c>
      <c r="F38" s="153">
        <v>1.4671552705739306</v>
      </c>
      <c r="G38" s="153">
        <v>4.3551133787228897</v>
      </c>
      <c r="H38" s="153">
        <v>5.8222686492968201</v>
      </c>
      <c r="I38" s="153">
        <v>34.085832613974922</v>
      </c>
      <c r="J38" s="153"/>
      <c r="K38" s="153">
        <v>-1.5966145782152603</v>
      </c>
      <c r="L38" s="153">
        <v>2.0149872866696446</v>
      </c>
      <c r="M38" s="153">
        <v>0.54783201609571441</v>
      </c>
      <c r="N38" s="153">
        <v>1.9300078261716587</v>
      </c>
      <c r="O38" s="153">
        <v>4.0744544204826338</v>
      </c>
      <c r="P38" s="153"/>
      <c r="Q38" s="153">
        <v>-0.12945930764132996</v>
      </c>
      <c r="R38" s="153">
        <v>40.091711390913403</v>
      </c>
      <c r="S38" s="153"/>
      <c r="T38" s="153">
        <v>2.5644987387435805</v>
      </c>
      <c r="U38" s="153">
        <v>2.9128137606266313</v>
      </c>
      <c r="V38" s="153">
        <v>3.7726849814758214</v>
      </c>
      <c r="W38" s="153"/>
      <c r="X38" s="153">
        <v>2.7939096933685792</v>
      </c>
      <c r="Y38" s="153">
        <v>0.64946309905760424</v>
      </c>
      <c r="Z38" s="154">
        <v>44.890651923458023</v>
      </c>
      <c r="AA38" s="282" t="s">
        <v>116</v>
      </c>
      <c r="AB38" s="286"/>
      <c r="AC38" s="154">
        <v>297.71899999999999</v>
      </c>
      <c r="AD38" s="154">
        <v>312.28399999999999</v>
      </c>
      <c r="AE38" s="283">
        <v>-3.163101332089326</v>
      </c>
    </row>
    <row r="39" spans="2:31">
      <c r="B39" s="166" t="s">
        <v>26</v>
      </c>
      <c r="C39" s="153">
        <v>40.648956542487774</v>
      </c>
      <c r="D39" s="153">
        <v>43.262036011673501</v>
      </c>
      <c r="E39" s="153">
        <v>37.148433437138642</v>
      </c>
      <c r="F39" s="153">
        <v>1.9385488874069268</v>
      </c>
      <c r="G39" s="153">
        <v>4.1750536871279369</v>
      </c>
      <c r="H39" s="153">
        <v>6.1136025745348643</v>
      </c>
      <c r="I39" s="153">
        <v>33.778839623853607</v>
      </c>
      <c r="J39" s="153"/>
      <c r="K39" s="153">
        <v>-1.3133755583251054</v>
      </c>
      <c r="L39" s="153">
        <v>2.6130794691857298</v>
      </c>
      <c r="M39" s="153">
        <v>0.67453058177880287</v>
      </c>
      <c r="N39" s="153">
        <v>1.0296915819807033</v>
      </c>
      <c r="O39" s="153">
        <v>3.0175977220846111</v>
      </c>
      <c r="P39" s="153"/>
      <c r="Q39" s="153">
        <v>0.62517332908182144</v>
      </c>
      <c r="R39" s="153">
        <v>38.72264938905888</v>
      </c>
      <c r="S39" s="153"/>
      <c r="T39" s="153">
        <v>3.9214546611439798</v>
      </c>
      <c r="U39" s="153">
        <v>2.7525742289549515</v>
      </c>
      <c r="V39" s="153">
        <v>3.6975288625670704</v>
      </c>
      <c r="W39" s="153"/>
      <c r="X39" s="153">
        <v>2.662942727612009</v>
      </c>
      <c r="Y39" s="153">
        <v>0.6750365875081008</v>
      </c>
      <c r="Z39" s="154">
        <v>43.711111247070917</v>
      </c>
      <c r="AA39" s="282" t="s">
        <v>116</v>
      </c>
      <c r="AB39" s="286"/>
      <c r="AC39" s="154">
        <v>326.89400000000001</v>
      </c>
      <c r="AD39" s="154">
        <v>342.17700000000002</v>
      </c>
      <c r="AE39" s="283">
        <v>-2.7105717473720858</v>
      </c>
    </row>
    <row r="40" spans="2:31">
      <c r="B40" s="166" t="s">
        <v>27</v>
      </c>
      <c r="C40" s="153">
        <v>39.537999395858272</v>
      </c>
      <c r="D40" s="153">
        <v>42.838962666278832</v>
      </c>
      <c r="E40" s="153">
        <v>36.647628743720837</v>
      </c>
      <c r="F40" s="153">
        <v>2.190013761006008</v>
      </c>
      <c r="G40" s="153">
        <v>4.0013201615519733</v>
      </c>
      <c r="H40" s="153">
        <v>6.1913339225579813</v>
      </c>
      <c r="I40" s="153">
        <v>33.090744324983504</v>
      </c>
      <c r="J40" s="153"/>
      <c r="K40" s="153">
        <v>-0.17429658223347791</v>
      </c>
      <c r="L40" s="153">
        <v>3.3009632704205498</v>
      </c>
      <c r="M40" s="153">
        <v>1.1109495094145418</v>
      </c>
      <c r="N40" s="153">
        <v>0.16250293680006267</v>
      </c>
      <c r="O40" s="153">
        <v>1.4477490284480825</v>
      </c>
      <c r="P40" s="153"/>
      <c r="Q40" s="153">
        <v>2.0157171787725305</v>
      </c>
      <c r="R40" s="153">
        <v>38.878375122171768</v>
      </c>
      <c r="S40" s="153"/>
      <c r="T40" s="153">
        <v>3.4368951590347163</v>
      </c>
      <c r="U40" s="153">
        <v>2.7396149155879757</v>
      </c>
      <c r="V40" s="153">
        <v>3.6989696027208749</v>
      </c>
      <c r="W40" s="153"/>
      <c r="X40" s="153">
        <v>3.2892160701699433</v>
      </c>
      <c r="Y40" s="153">
        <v>2.0039699785219236</v>
      </c>
      <c r="Z40" s="154">
        <v>43.394157725742033</v>
      </c>
      <c r="AA40" s="282" t="s">
        <v>116</v>
      </c>
      <c r="AB40" s="286"/>
      <c r="AC40" s="154">
        <v>357.53199999999998</v>
      </c>
      <c r="AD40" s="154">
        <v>369.35700000000003</v>
      </c>
      <c r="AE40" s="283">
        <v>-1.4862634843472051</v>
      </c>
    </row>
    <row r="41" spans="2:31">
      <c r="B41" s="166" t="s">
        <v>28</v>
      </c>
      <c r="C41" s="153">
        <v>39.270601726334256</v>
      </c>
      <c r="D41" s="153">
        <v>42.52272072768595</v>
      </c>
      <c r="E41" s="153">
        <v>36.793958089564939</v>
      </c>
      <c r="F41" s="153">
        <v>1.9375209175982837</v>
      </c>
      <c r="G41" s="153">
        <v>3.7912417205227262</v>
      </c>
      <c r="H41" s="153">
        <v>5.7287626381210099</v>
      </c>
      <c r="I41" s="153">
        <v>33.661961234015067</v>
      </c>
      <c r="J41" s="153"/>
      <c r="K41" s="153">
        <v>0.8322747402607571</v>
      </c>
      <c r="L41" s="153">
        <v>3.2521190013516983</v>
      </c>
      <c r="M41" s="153">
        <v>1.314598083753415</v>
      </c>
      <c r="N41" s="153">
        <v>0.3684091728695183</v>
      </c>
      <c r="O41" s="153">
        <v>0.85073251636217617</v>
      </c>
      <c r="P41" s="153"/>
      <c r="Q41" s="153">
        <v>2.7697956578590404</v>
      </c>
      <c r="R41" s="153">
        <v>38.738458653480791</v>
      </c>
      <c r="S41" s="153"/>
      <c r="T41" s="153">
        <v>2.6655181986348104</v>
      </c>
      <c r="U41" s="153">
        <v>2.6616265524425269</v>
      </c>
      <c r="V41" s="153">
        <v>3.8190021300276831</v>
      </c>
      <c r="W41" s="153"/>
      <c r="X41" s="153">
        <v>2.8686621298720167</v>
      </c>
      <c r="Y41" s="153">
        <v>2.3863387863793593</v>
      </c>
      <c r="Z41" s="154">
        <v>43.192602758917708</v>
      </c>
      <c r="AA41" s="282" t="s">
        <v>116</v>
      </c>
      <c r="AB41" s="286"/>
      <c r="AC41" s="154">
        <v>385.44099999999997</v>
      </c>
      <c r="AD41" s="154">
        <v>405.28199999999998</v>
      </c>
      <c r="AE41" s="283">
        <v>-0.37014129324643363</v>
      </c>
    </row>
    <row r="42" spans="2:31">
      <c r="B42" s="166" t="s">
        <v>29</v>
      </c>
      <c r="C42" s="153">
        <v>38.326888233223642</v>
      </c>
      <c r="D42" s="153">
        <v>40.460976237778127</v>
      </c>
      <c r="E42" s="153">
        <v>35.566794781240624</v>
      </c>
      <c r="F42" s="153">
        <v>1.4955624481773793</v>
      </c>
      <c r="G42" s="153">
        <v>3.3986190083601255</v>
      </c>
      <c r="H42" s="153">
        <v>4.8941814565375044</v>
      </c>
      <c r="I42" s="153">
        <v>32.735832788039275</v>
      </c>
      <c r="J42" s="153"/>
      <c r="K42" s="153">
        <v>0.62194617866281765</v>
      </c>
      <c r="L42" s="153">
        <v>2.134088004554485</v>
      </c>
      <c r="M42" s="153">
        <v>0.63852555637710562</v>
      </c>
      <c r="N42" s="153">
        <v>1.3113042410097351</v>
      </c>
      <c r="O42" s="153">
        <v>1.3278836187240228</v>
      </c>
      <c r="P42" s="153"/>
      <c r="Q42" s="153">
        <v>2.117508626840197</v>
      </c>
      <c r="R42" s="153">
        <v>37.105115939216113</v>
      </c>
      <c r="S42" s="153"/>
      <c r="T42" s="153">
        <v>2.6254432236682028</v>
      </c>
      <c r="U42" s="153">
        <v>1.3557151935065519</v>
      </c>
      <c r="V42" s="153">
        <v>3.9216288425513621</v>
      </c>
      <c r="W42" s="153"/>
      <c r="X42" s="153">
        <v>2.2793685140520501</v>
      </c>
      <c r="Y42" s="153">
        <v>2.2627891363377626</v>
      </c>
      <c r="Z42" s="154">
        <v>42.351748917483029</v>
      </c>
      <c r="AA42" s="282" t="s">
        <v>116</v>
      </c>
      <c r="AB42" s="286"/>
      <c r="AC42" s="154">
        <v>423.31900000000002</v>
      </c>
      <c r="AD42" s="154">
        <v>437.94499999999999</v>
      </c>
      <c r="AE42" s="283">
        <v>0.11489776186999734</v>
      </c>
    </row>
    <row r="43" spans="2:31">
      <c r="B43" s="166" t="s">
        <v>30</v>
      </c>
      <c r="C43" s="153">
        <v>37.400045693397303</v>
      </c>
      <c r="D43" s="153">
        <v>39.243598530781526</v>
      </c>
      <c r="E43" s="153">
        <v>34.909096500940223</v>
      </c>
      <c r="F43" s="153">
        <v>0.81281524050543918</v>
      </c>
      <c r="G43" s="153">
        <v>3.5216867893358637</v>
      </c>
      <c r="H43" s="153">
        <v>4.3345020298413033</v>
      </c>
      <c r="I43" s="153">
        <v>32.507996344528216</v>
      </c>
      <c r="J43" s="153"/>
      <c r="K43" s="153">
        <v>1.1842331264619743</v>
      </c>
      <c r="L43" s="153">
        <v>1.8435528373842287</v>
      </c>
      <c r="M43" s="153">
        <v>1.0307375968787895</v>
      </c>
      <c r="N43" s="153">
        <v>1.4030948489481729</v>
      </c>
      <c r="O43" s="153">
        <v>1.2495993193649881</v>
      </c>
      <c r="P43" s="153"/>
      <c r="Q43" s="153">
        <v>1.9970483669674137</v>
      </c>
      <c r="R43" s="153">
        <v>34.84392909945678</v>
      </c>
      <c r="S43" s="153"/>
      <c r="T43" s="153">
        <v>2.2919192984306074</v>
      </c>
      <c r="U43" s="153">
        <v>0.80995940317393367</v>
      </c>
      <c r="V43" s="153">
        <v>3.7828860652712599</v>
      </c>
      <c r="W43" s="153"/>
      <c r="X43" s="153">
        <v>2.0575209574524171</v>
      </c>
      <c r="Y43" s="153">
        <v>2.2110164870356019</v>
      </c>
      <c r="Z43" s="154">
        <v>41.889421978524098</v>
      </c>
      <c r="AA43" s="282" t="s">
        <v>116</v>
      </c>
      <c r="AB43" s="286"/>
      <c r="AC43" s="154">
        <v>455.20800000000003</v>
      </c>
      <c r="AD43" s="154">
        <v>481.57600000000002</v>
      </c>
      <c r="AE43" s="283">
        <v>0.26103195441837101</v>
      </c>
    </row>
    <row r="44" spans="2:31">
      <c r="B44" s="166" t="s">
        <v>31</v>
      </c>
      <c r="C44" s="153">
        <v>36.218432811876383</v>
      </c>
      <c r="D44" s="153">
        <v>37.145590571515775</v>
      </c>
      <c r="E44" s="153">
        <v>33.308421307998714</v>
      </c>
      <c r="F44" s="153">
        <v>6.7301597239069352E-2</v>
      </c>
      <c r="G44" s="153">
        <v>3.7698676662779866</v>
      </c>
      <c r="H44" s="153">
        <v>3.837169263517056</v>
      </c>
      <c r="I44" s="153">
        <v>31.693769906795115</v>
      </c>
      <c r="J44" s="153"/>
      <c r="K44" s="153">
        <v>2.0220600099990715</v>
      </c>
      <c r="L44" s="153">
        <v>0.92715775963938873</v>
      </c>
      <c r="M44" s="153">
        <v>0.85985616240031926</v>
      </c>
      <c r="N44" s="153">
        <v>2.0253085308687386</v>
      </c>
      <c r="O44" s="153">
        <v>0.86310468326998602</v>
      </c>
      <c r="P44" s="153"/>
      <c r="Q44" s="153">
        <v>2.0893616072381409</v>
      </c>
      <c r="R44" s="153">
        <v>30.971781265957688</v>
      </c>
      <c r="S44" s="153"/>
      <c r="T44" s="153">
        <v>0.23457736944663998</v>
      </c>
      <c r="U44" s="153">
        <v>-0.63212633918439853</v>
      </c>
      <c r="V44" s="153">
        <v>3.6063091334528066</v>
      </c>
      <c r="W44" s="153"/>
      <c r="X44" s="153">
        <v>1.1646697917563369</v>
      </c>
      <c r="Y44" s="153">
        <v>2.3268736393550893</v>
      </c>
      <c r="Z44" s="154">
        <v>39.307850026998899</v>
      </c>
      <c r="AA44" s="282" t="s">
        <v>116</v>
      </c>
      <c r="AB44" s="286"/>
      <c r="AC44" s="154">
        <v>511.13200000000001</v>
      </c>
      <c r="AD44" s="154">
        <v>540.49199999999996</v>
      </c>
      <c r="AE44" s="283">
        <v>2.2199949134301562</v>
      </c>
    </row>
    <row r="45" spans="2:31">
      <c r="B45" s="166" t="s">
        <v>32</v>
      </c>
      <c r="C45" s="153">
        <v>35.535291148469597</v>
      </c>
      <c r="D45" s="153">
        <v>34.482305351859907</v>
      </c>
      <c r="E45" s="153">
        <v>31.050111467870618</v>
      </c>
      <c r="F45" s="153">
        <v>-0.17982081014007095</v>
      </c>
      <c r="G45" s="153">
        <v>3.6120146941293592</v>
      </c>
      <c r="H45" s="153">
        <v>3.4321938839892874</v>
      </c>
      <c r="I45" s="153">
        <v>31.144578735575777</v>
      </c>
      <c r="J45" s="153"/>
      <c r="K45" s="153">
        <v>1.2054476641552445</v>
      </c>
      <c r="L45" s="153">
        <v>-1.0529857966096943</v>
      </c>
      <c r="M45" s="153">
        <v>-0.87316498646962326</v>
      </c>
      <c r="N45" s="153">
        <v>3.6668723096984062</v>
      </c>
      <c r="O45" s="153">
        <v>1.5882596590735383</v>
      </c>
      <c r="P45" s="153"/>
      <c r="Q45" s="153">
        <v>1.0256268540151736</v>
      </c>
      <c r="R45" s="153">
        <v>25.613891828385256</v>
      </c>
      <c r="S45" s="153"/>
      <c r="T45" s="153">
        <v>-1.2196618106868944</v>
      </c>
      <c r="U45" s="153">
        <v>-2.542028294611685</v>
      </c>
      <c r="V45" s="153">
        <v>3.3242312923262434</v>
      </c>
      <c r="W45" s="153"/>
      <c r="X45" s="153">
        <v>-0.67494146184153336</v>
      </c>
      <c r="Y45" s="153">
        <v>1.4036711887833344</v>
      </c>
      <c r="Z45" s="154">
        <v>34.219234166654985</v>
      </c>
      <c r="AA45" s="282" t="s">
        <v>116</v>
      </c>
      <c r="AB45" s="286"/>
      <c r="AC45" s="154">
        <v>570.56799999999998</v>
      </c>
      <c r="AD45" s="154">
        <v>600.06500000000005</v>
      </c>
      <c r="AE45" s="283">
        <v>3.2692273358776731</v>
      </c>
    </row>
    <row r="46" spans="2:31" ht="15" customHeight="1">
      <c r="B46" s="166" t="s">
        <v>33</v>
      </c>
      <c r="C46" s="153">
        <v>34.767873465008151</v>
      </c>
      <c r="D46" s="153">
        <v>34.667726423717362</v>
      </c>
      <c r="E46" s="153">
        <v>30.578070977228471</v>
      </c>
      <c r="F46" s="153">
        <v>0.51567778086873584</v>
      </c>
      <c r="G46" s="153">
        <v>3.5739776656201565</v>
      </c>
      <c r="H46" s="153">
        <v>4.0896554464888917</v>
      </c>
      <c r="I46" s="153">
        <v>30.718594762150776</v>
      </c>
      <c r="J46" s="153"/>
      <c r="K46" s="153">
        <v>0.74626169517676577</v>
      </c>
      <c r="L46" s="153">
        <v>-0.1001470412907841</v>
      </c>
      <c r="M46" s="153">
        <v>-0.61582482215951984</v>
      </c>
      <c r="N46" s="153">
        <v>2.3614036482136469</v>
      </c>
      <c r="O46" s="153">
        <v>0.99931713087736107</v>
      </c>
      <c r="P46" s="153"/>
      <c r="Q46" s="153">
        <v>1.2619394760455018</v>
      </c>
      <c r="R46" s="153">
        <v>23.068979133128813</v>
      </c>
      <c r="S46" s="153"/>
      <c r="T46" s="153">
        <v>-0.72725827604021775</v>
      </c>
      <c r="U46" s="153">
        <v>-1.1111552676548901</v>
      </c>
      <c r="V46" s="153">
        <v>3.1431864245121801</v>
      </c>
      <c r="W46" s="153"/>
      <c r="X46" s="153">
        <v>0.35019671740253544</v>
      </c>
      <c r="Y46" s="153">
        <v>1.7122832347388213</v>
      </c>
      <c r="Z46" s="154">
        <v>29.671819735325673</v>
      </c>
      <c r="AA46" s="282" t="s">
        <v>116</v>
      </c>
      <c r="AB46" s="286"/>
      <c r="AC46" s="154">
        <v>629.07500000000005</v>
      </c>
      <c r="AD46" s="154">
        <v>658.46</v>
      </c>
      <c r="AE46" s="283">
        <v>1.4164821003215025</v>
      </c>
    </row>
    <row r="47" spans="2:31">
      <c r="B47" s="166" t="s">
        <v>34</v>
      </c>
      <c r="C47" s="153">
        <v>33.914434379285787</v>
      </c>
      <c r="D47" s="153">
        <v>34.83383659126627</v>
      </c>
      <c r="E47" s="153">
        <v>30.865015038877413</v>
      </c>
      <c r="F47" s="153">
        <v>0.70250098591466392</v>
      </c>
      <c r="G47" s="153">
        <v>3.2663205664741923</v>
      </c>
      <c r="H47" s="153">
        <v>3.9688215523888561</v>
      </c>
      <c r="I47" s="153">
        <v>30.395307634805434</v>
      </c>
      <c r="J47" s="153"/>
      <c r="K47" s="153">
        <v>-1.0684641994195833E-2</v>
      </c>
      <c r="L47" s="153">
        <v>0.91940221198048189</v>
      </c>
      <c r="M47" s="153">
        <v>0.21690122606581788</v>
      </c>
      <c r="N47" s="153">
        <v>1.1170265990947243</v>
      </c>
      <c r="O47" s="153">
        <v>1.3446124671547381</v>
      </c>
      <c r="P47" s="153"/>
      <c r="Q47" s="153">
        <v>0.69181634392046809</v>
      </c>
      <c r="R47" s="153">
        <v>21.670228175599121</v>
      </c>
      <c r="S47" s="153"/>
      <c r="T47" s="153">
        <v>-0.38774405066718465</v>
      </c>
      <c r="U47" s="153">
        <v>-0.12522587746405092</v>
      </c>
      <c r="V47" s="153">
        <v>2.8653328859929488</v>
      </c>
      <c r="W47" s="153"/>
      <c r="X47" s="153">
        <v>1.2318047241499062</v>
      </c>
      <c r="Y47" s="153">
        <v>1.0042188560898924</v>
      </c>
      <c r="Z47" s="154">
        <v>27.711412477265103</v>
      </c>
      <c r="AA47" s="282" t="s">
        <v>116</v>
      </c>
      <c r="AB47" s="286"/>
      <c r="AC47" s="154">
        <v>679.572</v>
      </c>
      <c r="AD47" s="154">
        <v>697.27</v>
      </c>
      <c r="AE47" s="283">
        <v>-1.0217645762486285</v>
      </c>
    </row>
    <row r="48" spans="2:31">
      <c r="B48" s="166" t="s">
        <v>35</v>
      </c>
      <c r="C48" s="153">
        <v>33.468102215868477</v>
      </c>
      <c r="D48" s="153">
        <v>36.684266663688348</v>
      </c>
      <c r="E48" s="153">
        <v>32.648320228734811</v>
      </c>
      <c r="F48" s="153">
        <v>1.0645159488920657</v>
      </c>
      <c r="G48" s="153">
        <v>2.9714304860614722</v>
      </c>
      <c r="H48" s="153">
        <v>4.0359464349535381</v>
      </c>
      <c r="I48" s="153">
        <v>30.260174678341674</v>
      </c>
      <c r="J48" s="153"/>
      <c r="K48" s="153">
        <v>0.76636379605109117</v>
      </c>
      <c r="L48" s="153">
        <v>3.2161644478198714</v>
      </c>
      <c r="M48" s="153">
        <v>2.151648498927806</v>
      </c>
      <c r="N48" s="153">
        <v>-1.4922768495353824</v>
      </c>
      <c r="O48" s="153">
        <v>-0.10699214665866807</v>
      </c>
      <c r="P48" s="153"/>
      <c r="Q48" s="153">
        <v>1.8308797449431571</v>
      </c>
      <c r="R48" s="153">
        <v>22.817884927947503</v>
      </c>
      <c r="S48" s="153"/>
      <c r="T48" s="153">
        <v>1.8177046104360255</v>
      </c>
      <c r="U48" s="153">
        <v>1.9200377501786992</v>
      </c>
      <c r="V48" s="153">
        <v>2.4483168781272333</v>
      </c>
      <c r="W48" s="153"/>
      <c r="X48" s="153">
        <v>3.199132192637598</v>
      </c>
      <c r="Y48" s="153">
        <v>1.8138474897608841</v>
      </c>
      <c r="Z48" s="154">
        <v>28.575517110436021</v>
      </c>
      <c r="AA48" s="282" t="s">
        <v>116</v>
      </c>
      <c r="AB48" s="286"/>
      <c r="AC48" s="154">
        <v>716.28800000000001</v>
      </c>
      <c r="AD48" s="154">
        <v>726.62300000000005</v>
      </c>
      <c r="AE48" s="283">
        <v>-2.3618635752539774</v>
      </c>
    </row>
    <row r="49" spans="2:31">
      <c r="B49" s="166" t="s">
        <v>36</v>
      </c>
      <c r="C49" s="153">
        <v>32.072724320154812</v>
      </c>
      <c r="D49" s="153">
        <v>38.449296641879407</v>
      </c>
      <c r="E49" s="153">
        <v>34.478689500713841</v>
      </c>
      <c r="F49" s="153">
        <v>1.0720544552780615</v>
      </c>
      <c r="G49" s="153">
        <v>2.8985526858875033</v>
      </c>
      <c r="H49" s="153">
        <v>3.9706071411655648</v>
      </c>
      <c r="I49" s="153">
        <v>29.067534558937957</v>
      </c>
      <c r="J49" s="153"/>
      <c r="K49" s="153">
        <v>3.6599444883582963</v>
      </c>
      <c r="L49" s="153">
        <v>6.3765723217245966</v>
      </c>
      <c r="M49" s="153">
        <v>5.3045178664465356</v>
      </c>
      <c r="N49" s="153">
        <v>-4.4776745539308891</v>
      </c>
      <c r="O49" s="153">
        <v>-2.8331011758426494</v>
      </c>
      <c r="P49" s="153"/>
      <c r="Q49" s="153">
        <v>4.7319989436363601</v>
      </c>
      <c r="R49" s="153">
        <v>26.60170177107516</v>
      </c>
      <c r="S49" s="153"/>
      <c r="T49" s="153">
        <v>4.8989451319769133</v>
      </c>
      <c r="U49" s="153">
        <v>4.8924494725659882</v>
      </c>
      <c r="V49" s="153">
        <v>2.4891908167615076</v>
      </c>
      <c r="W49" s="153"/>
      <c r="X49" s="153">
        <v>6.3002483236462297</v>
      </c>
      <c r="Y49" s="153">
        <v>4.6556749455579913</v>
      </c>
      <c r="Z49" s="154">
        <v>33.648327706017277</v>
      </c>
      <c r="AA49" s="282" t="s">
        <v>116</v>
      </c>
      <c r="AB49" s="286"/>
      <c r="AC49" s="154">
        <v>738.95500000000004</v>
      </c>
      <c r="AD49" s="154">
        <v>758.97400000000005</v>
      </c>
      <c r="AE49" s="283">
        <v>-2.3444013260748875</v>
      </c>
    </row>
    <row r="50" spans="2:31">
      <c r="B50" s="166" t="s">
        <v>37</v>
      </c>
      <c r="C50" s="153">
        <v>31.256072756894369</v>
      </c>
      <c r="D50" s="153">
        <v>37.838717791246552</v>
      </c>
      <c r="E50" s="153">
        <v>34.325105239839587</v>
      </c>
      <c r="F50" s="153">
        <v>0.73658311744855476</v>
      </c>
      <c r="G50" s="153">
        <v>2.7770294339584098</v>
      </c>
      <c r="H50" s="153">
        <v>3.5136125514069638</v>
      </c>
      <c r="I50" s="153">
        <v>28.318294814551891</v>
      </c>
      <c r="J50" s="153"/>
      <c r="K50" s="153">
        <v>4.5872138809628744</v>
      </c>
      <c r="L50" s="153">
        <v>6.582645034352173</v>
      </c>
      <c r="M50" s="153">
        <v>5.8460619169036185</v>
      </c>
      <c r="N50" s="153">
        <v>-4.4746562548278819</v>
      </c>
      <c r="O50" s="153">
        <v>-3.2158082188871373</v>
      </c>
      <c r="P50" s="153"/>
      <c r="Q50" s="153">
        <v>5.3237969984114288</v>
      </c>
      <c r="R50" s="153">
        <v>31.09223615163253</v>
      </c>
      <c r="S50" s="153"/>
      <c r="T50" s="153">
        <v>6.3354574948513234</v>
      </c>
      <c r="U50" s="153">
        <v>5.8870470409634184</v>
      </c>
      <c r="V50" s="153">
        <v>2.5726145317162299</v>
      </c>
      <c r="W50" s="153"/>
      <c r="X50" s="153">
        <v>6.5730690707867998</v>
      </c>
      <c r="Y50" s="153">
        <v>5.3142210348460557</v>
      </c>
      <c r="Z50" s="154">
        <v>38.139786085741896</v>
      </c>
      <c r="AA50" s="282" t="s">
        <v>116</v>
      </c>
      <c r="AB50" s="286"/>
      <c r="AC50" s="154">
        <v>783.21100000000001</v>
      </c>
      <c r="AD50" s="154">
        <v>803.41600000000005</v>
      </c>
      <c r="AE50" s="283">
        <v>-1.5799355414515333</v>
      </c>
    </row>
    <row r="51" spans="2:31">
      <c r="B51" s="166" t="s">
        <v>38</v>
      </c>
      <c r="C51" s="153">
        <v>32.200517110266162</v>
      </c>
      <c r="D51" s="153">
        <v>37.530281368821292</v>
      </c>
      <c r="E51" s="153">
        <v>34.133049429657795</v>
      </c>
      <c r="F51" s="153">
        <v>0.74524714828897343</v>
      </c>
      <c r="G51" s="153">
        <v>2.6519847908745247</v>
      </c>
      <c r="H51" s="153">
        <v>3.3972319391634982</v>
      </c>
      <c r="I51" s="153">
        <v>29.320760456273764</v>
      </c>
      <c r="J51" s="153"/>
      <c r="K51" s="153">
        <v>3.7575483924208357</v>
      </c>
      <c r="L51" s="153">
        <v>5.3297642585551337</v>
      </c>
      <c r="M51" s="153">
        <v>4.5845171102661597</v>
      </c>
      <c r="N51" s="153">
        <v>-2.9706463878326996</v>
      </c>
      <c r="O51" s="153">
        <v>-2.1436776699873752</v>
      </c>
      <c r="P51" s="153"/>
      <c r="Q51" s="153">
        <v>4.5027955407098101</v>
      </c>
      <c r="R51" s="153">
        <v>34.451993523025223</v>
      </c>
      <c r="S51" s="153"/>
      <c r="T51" s="153">
        <v>4.7484106463878328</v>
      </c>
      <c r="U51" s="153">
        <v>4.470631178707225</v>
      </c>
      <c r="V51" s="153">
        <v>2.7720760456273768</v>
      </c>
      <c r="W51" s="153"/>
      <c r="X51" s="153">
        <v>5.5609429657794678</v>
      </c>
      <c r="Y51" s="153">
        <v>4.7339742479341442</v>
      </c>
      <c r="Z51" s="154">
        <v>41.360425855513306</v>
      </c>
      <c r="AA51" s="282" t="s">
        <v>116</v>
      </c>
      <c r="AB51" s="286"/>
      <c r="AC51" s="154">
        <v>821.875</v>
      </c>
      <c r="AD51" s="154">
        <v>841.75099999999998</v>
      </c>
      <c r="AE51" s="283">
        <v>-1.0219632191100345</v>
      </c>
    </row>
    <row r="52" spans="2:31">
      <c r="B52" s="166" t="s">
        <v>39</v>
      </c>
      <c r="C52" s="153">
        <v>33.176294846013008</v>
      </c>
      <c r="D52" s="153">
        <v>37.252522967023069</v>
      </c>
      <c r="E52" s="153">
        <v>33.992694882030662</v>
      </c>
      <c r="F52" s="153">
        <v>0.69611032482839674</v>
      </c>
      <c r="G52" s="153">
        <v>2.5637177601640184</v>
      </c>
      <c r="H52" s="153">
        <v>3.2598280849924159</v>
      </c>
      <c r="I52" s="153">
        <v>30.07912338584368</v>
      </c>
      <c r="J52" s="153"/>
      <c r="K52" s="153">
        <v>2.0275841066677813</v>
      </c>
      <c r="L52" s="153">
        <v>4.0762281210100646</v>
      </c>
      <c r="M52" s="153">
        <v>3.3801177961816675</v>
      </c>
      <c r="N52" s="153">
        <v>-1.4940397717958722</v>
      </c>
      <c r="O52" s="153">
        <v>-0.1415060822819858</v>
      </c>
      <c r="P52" s="153"/>
      <c r="Q52" s="153">
        <v>2.7236944314961784</v>
      </c>
      <c r="R52" s="153">
        <v>35.956726899672809</v>
      </c>
      <c r="S52" s="153"/>
      <c r="T52" s="153">
        <v>4.0794604740938452</v>
      </c>
      <c r="U52" s="153">
        <v>3.6407839841522351</v>
      </c>
      <c r="V52" s="153">
        <v>3.0160163095301318</v>
      </c>
      <c r="W52" s="153"/>
      <c r="X52" s="153">
        <v>4.287254600908291</v>
      </c>
      <c r="Y52" s="153">
        <v>2.9347209113944053</v>
      </c>
      <c r="Z52" s="154">
        <v>43.562307068925314</v>
      </c>
      <c r="AA52" s="282" t="s">
        <v>116</v>
      </c>
      <c r="AB52" s="286"/>
      <c r="AC52" s="154">
        <v>866.24199999999996</v>
      </c>
      <c r="AD52" s="154">
        <v>895.79899999999998</v>
      </c>
      <c r="AE52" s="283">
        <v>-2.2962820913837589</v>
      </c>
    </row>
    <row r="53" spans="2:31">
      <c r="B53" s="166" t="s">
        <v>40</v>
      </c>
      <c r="C53" s="153">
        <v>32.410253414216427</v>
      </c>
      <c r="D53" s="153">
        <v>35.407882964025632</v>
      </c>
      <c r="E53" s="153">
        <v>32.854591110865876</v>
      </c>
      <c r="F53" s="153">
        <v>0.18002871371431475</v>
      </c>
      <c r="G53" s="153">
        <v>2.373263139445438</v>
      </c>
      <c r="H53" s="153">
        <v>2.5532918531597528</v>
      </c>
      <c r="I53" s="153">
        <v>29.632574810910345</v>
      </c>
      <c r="J53" s="153"/>
      <c r="K53" s="153">
        <v>2.3593848519334144</v>
      </c>
      <c r="L53" s="153">
        <v>2.9976295498092065</v>
      </c>
      <c r="M53" s="153">
        <v>2.8176008360948916</v>
      </c>
      <c r="N53" s="153">
        <v>-0.42486343675247246</v>
      </c>
      <c r="O53" s="153">
        <v>3.3352547409004341E-2</v>
      </c>
      <c r="P53" s="153"/>
      <c r="Q53" s="153">
        <v>2.5394135656477297</v>
      </c>
      <c r="R53" s="287">
        <v>36.57559659330466</v>
      </c>
      <c r="S53" s="153"/>
      <c r="T53" s="153">
        <v>2.7161183039650671</v>
      </c>
      <c r="U53" s="153">
        <v>2.447373517386727</v>
      </c>
      <c r="V53" s="153">
        <v>2.9822665225571434</v>
      </c>
      <c r="W53" s="153"/>
      <c r="X53" s="153">
        <v>3.2043812757154893</v>
      </c>
      <c r="Y53" s="153">
        <v>2.7461652915540129</v>
      </c>
      <c r="Z53" s="154">
        <v>43.426734047605905</v>
      </c>
      <c r="AA53" s="282" t="s">
        <v>116</v>
      </c>
      <c r="AB53" s="286"/>
      <c r="AC53" s="154">
        <v>924.29700000000003</v>
      </c>
      <c r="AD53" s="154">
        <v>948.72</v>
      </c>
      <c r="AE53" s="283">
        <v>2.0808682305499815E-3</v>
      </c>
    </row>
    <row r="54" spans="2:31">
      <c r="B54" s="166" t="s">
        <v>41</v>
      </c>
      <c r="C54" s="153">
        <v>34.685075848543903</v>
      </c>
      <c r="D54" s="153">
        <v>35.613706336708532</v>
      </c>
      <c r="E54" s="153">
        <v>32.994428217071011</v>
      </c>
      <c r="F54" s="153">
        <v>0.30009099332300138</v>
      </c>
      <c r="G54" s="153">
        <v>2.3191871263145214</v>
      </c>
      <c r="H54" s="153">
        <v>2.6192781196375226</v>
      </c>
      <c r="I54" s="153">
        <v>31.265970574670614</v>
      </c>
      <c r="J54" s="153"/>
      <c r="K54" s="153">
        <v>1.7177874461973022</v>
      </c>
      <c r="L54" s="153">
        <v>0.92863048816463556</v>
      </c>
      <c r="M54" s="153">
        <v>0.62853949484163429</v>
      </c>
      <c r="N54" s="153">
        <v>1.6659257012510544</v>
      </c>
      <c r="O54" s="153">
        <v>0.57667774989538645</v>
      </c>
      <c r="P54" s="153"/>
      <c r="Q54" s="153">
        <v>2.0178784395203033</v>
      </c>
      <c r="R54" s="153">
        <v>35.619285924426848</v>
      </c>
      <c r="S54" s="153"/>
      <c r="T54" s="153">
        <v>0.36802436460484389</v>
      </c>
      <c r="U54" s="153">
        <v>0.1236096511091629</v>
      </c>
      <c r="V54" s="153">
        <v>3.0494189307661306</v>
      </c>
      <c r="W54" s="153"/>
      <c r="X54" s="153">
        <v>1.0635623678207722</v>
      </c>
      <c r="Y54" s="153">
        <v>2.1528103191764401</v>
      </c>
      <c r="Z54" s="154">
        <v>41.833349260627315</v>
      </c>
      <c r="AA54" s="282">
        <v>35.700000000000003</v>
      </c>
      <c r="AB54" s="286"/>
      <c r="AC54" s="154">
        <v>962.70799999999997</v>
      </c>
      <c r="AD54" s="154">
        <v>982.33299999999997</v>
      </c>
      <c r="AE54" s="283">
        <v>2.1776635554191159</v>
      </c>
    </row>
    <row r="55" spans="2:31">
      <c r="B55" s="166" t="s">
        <v>42</v>
      </c>
      <c r="C55" s="153">
        <v>35.098349156795528</v>
      </c>
      <c r="D55" s="153">
        <v>34.974066646249298</v>
      </c>
      <c r="E55" s="153">
        <v>32.343980004149337</v>
      </c>
      <c r="F55" s="153">
        <v>0.36118987166694655</v>
      </c>
      <c r="G55" s="153">
        <v>2.2688967704330132</v>
      </c>
      <c r="H55" s="153">
        <v>2.6300866420999593</v>
      </c>
      <c r="I55" s="153">
        <v>31.725333675818256</v>
      </c>
      <c r="J55" s="153"/>
      <c r="K55" s="153">
        <v>0.70207972096340154</v>
      </c>
      <c r="L55" s="153">
        <v>-0.12428251054623053</v>
      </c>
      <c r="M55" s="153">
        <v>-0.48547238221317707</v>
      </c>
      <c r="N55" s="153">
        <v>2.5014572074964678</v>
      </c>
      <c r="O55" s="153">
        <v>1.3139051043198897</v>
      </c>
      <c r="P55" s="153"/>
      <c r="Q55" s="153">
        <v>1.0632695926303479</v>
      </c>
      <c r="R55" s="153">
        <v>33.804700103187173</v>
      </c>
      <c r="S55" s="153"/>
      <c r="T55" s="153">
        <v>-0.44901749636933042</v>
      </c>
      <c r="U55" s="153">
        <v>-0.60659349344503599</v>
      </c>
      <c r="V55" s="153">
        <v>2.8551387557917822</v>
      </c>
      <c r="W55" s="153"/>
      <c r="X55" s="153">
        <v>-3.5368154829531422E-2</v>
      </c>
      <c r="Y55" s="153">
        <v>1.1521839483470471</v>
      </c>
      <c r="Z55" s="154">
        <v>39.890141373825585</v>
      </c>
      <c r="AA55" s="282">
        <v>33.9</v>
      </c>
      <c r="AB55" s="286"/>
      <c r="AC55" s="154">
        <v>1012.21</v>
      </c>
      <c r="AD55" s="154">
        <v>1032.105</v>
      </c>
      <c r="AE55" s="283">
        <v>1.5040387841855107</v>
      </c>
    </row>
    <row r="56" spans="2:31">
      <c r="B56" s="166" t="s">
        <v>43</v>
      </c>
      <c r="C56" s="153">
        <v>35.967759980430721</v>
      </c>
      <c r="D56" s="153">
        <v>34.873908945932264</v>
      </c>
      <c r="E56" s="153">
        <v>32.152697318894035</v>
      </c>
      <c r="F56" s="153">
        <v>0.44059337412796268</v>
      </c>
      <c r="G56" s="153">
        <v>2.2806182529102674</v>
      </c>
      <c r="H56" s="153">
        <v>2.7212116270382305</v>
      </c>
      <c r="I56" s="153">
        <v>32.642213908225358</v>
      </c>
      <c r="J56" s="153"/>
      <c r="K56" s="153">
        <v>-0.36504703871702415</v>
      </c>
      <c r="L56" s="153">
        <v>-1.0938510344984518</v>
      </c>
      <c r="M56" s="153">
        <v>-1.5344444086264146</v>
      </c>
      <c r="N56" s="153">
        <v>3.0563735761542938</v>
      </c>
      <c r="O56" s="153">
        <v>1.8869762062449038</v>
      </c>
      <c r="P56" s="153"/>
      <c r="Q56" s="153">
        <v>7.554633541093847E-2</v>
      </c>
      <c r="R56" s="153">
        <v>31.183940132727393</v>
      </c>
      <c r="S56" s="153"/>
      <c r="T56" s="153">
        <v>-0.86630119634327418</v>
      </c>
      <c r="U56" s="153">
        <v>-0.76352451944318567</v>
      </c>
      <c r="V56" s="153">
        <v>2.391738423876046</v>
      </c>
      <c r="W56" s="153"/>
      <c r="X56" s="153">
        <v>-0.9529597597073709</v>
      </c>
      <c r="Y56" s="153">
        <v>0.21643761020201935</v>
      </c>
      <c r="Z56" s="154">
        <v>37.608489125962109</v>
      </c>
      <c r="AA56" s="282">
        <v>31.3</v>
      </c>
      <c r="AB56" s="286"/>
      <c r="AC56" s="154">
        <v>1054.7139999999999</v>
      </c>
      <c r="AD56" s="154">
        <v>1086.136</v>
      </c>
      <c r="AE56" s="283">
        <v>1.7371792261445762</v>
      </c>
    </row>
    <row r="57" spans="2:31">
      <c r="B57" s="166" t="s">
        <v>44</v>
      </c>
      <c r="C57" s="153">
        <v>36.570852689161754</v>
      </c>
      <c r="D57" s="153">
        <v>35.160121259499292</v>
      </c>
      <c r="E57" s="153">
        <v>32.556428356566329</v>
      </c>
      <c r="F57" s="153">
        <v>0.35331329153254931</v>
      </c>
      <c r="G57" s="153">
        <v>2.25037961140041</v>
      </c>
      <c r="H57" s="153">
        <v>2.6036929029329596</v>
      </c>
      <c r="I57" s="153">
        <v>33.182179248630604</v>
      </c>
      <c r="J57" s="153"/>
      <c r="K57" s="153">
        <v>-0.84797383734590592</v>
      </c>
      <c r="L57" s="153">
        <v>-1.4107314296624656</v>
      </c>
      <c r="M57" s="153">
        <v>-1.7640447211950148</v>
      </c>
      <c r="N57" s="153">
        <v>3.3060865712129379</v>
      </c>
      <c r="O57" s="153">
        <v>2.3900156873638281</v>
      </c>
      <c r="P57" s="153"/>
      <c r="Q57" s="153">
        <v>-0.49466054581335656</v>
      </c>
      <c r="R57" s="153">
        <v>27.110992580242353</v>
      </c>
      <c r="S57" s="153"/>
      <c r="T57" s="153">
        <v>-3.2034158721695758</v>
      </c>
      <c r="U57" s="153">
        <v>-3.2891549120724535</v>
      </c>
      <c r="V57" s="153">
        <v>2.3608857058970805</v>
      </c>
      <c r="W57" s="153"/>
      <c r="X57" s="153">
        <v>-1.3896569177535651</v>
      </c>
      <c r="Y57" s="153">
        <v>-0.47358603390445619</v>
      </c>
      <c r="Z57" s="154">
        <v>34.755202432394952</v>
      </c>
      <c r="AA57" s="282">
        <v>27.2</v>
      </c>
      <c r="AB57" s="286"/>
      <c r="AC57" s="154">
        <v>1110.346</v>
      </c>
      <c r="AD57" s="154">
        <v>1132.3820000000001</v>
      </c>
      <c r="AE57" s="283">
        <v>1.1372700772403874</v>
      </c>
    </row>
    <row r="58" spans="2:31">
      <c r="B58" s="166" t="s">
        <v>45</v>
      </c>
      <c r="C58" s="153">
        <v>35.77422703247354</v>
      </c>
      <c r="D58" s="153">
        <v>36.243892481617728</v>
      </c>
      <c r="E58" s="153">
        <v>33.015474551463853</v>
      </c>
      <c r="F58" s="153">
        <v>0.9644341560658245</v>
      </c>
      <c r="G58" s="153">
        <v>2.2639837740880528</v>
      </c>
      <c r="H58" s="153">
        <v>3.2284179301538778</v>
      </c>
      <c r="I58" s="153">
        <v>32.524354068855892</v>
      </c>
      <c r="J58" s="153"/>
      <c r="K58" s="153">
        <v>-4.1545789505130215E-2</v>
      </c>
      <c r="L58" s="153">
        <v>0.4696654491441874</v>
      </c>
      <c r="M58" s="153">
        <v>-0.49476870692163705</v>
      </c>
      <c r="N58" s="153">
        <v>1.2153798713566619</v>
      </c>
      <c r="O58" s="153">
        <v>0.76215695394015492</v>
      </c>
      <c r="P58" s="153"/>
      <c r="Q58" s="153">
        <v>0.92288836656069428</v>
      </c>
      <c r="R58" s="153">
        <v>26.719691791462125</v>
      </c>
      <c r="S58" s="153"/>
      <c r="T58" s="153">
        <v>0.24069594221907586</v>
      </c>
      <c r="U58" s="153">
        <v>0.34866600940720704</v>
      </c>
      <c r="V58" s="153">
        <v>1.9365990731772995</v>
      </c>
      <c r="W58" s="153"/>
      <c r="X58" s="153">
        <v>0.36959986796902489</v>
      </c>
      <c r="Y58" s="153">
        <v>0.82282278538553177</v>
      </c>
      <c r="Z58" s="154">
        <v>33.323836368453286</v>
      </c>
      <c r="AA58" s="282">
        <v>26.8</v>
      </c>
      <c r="AB58" s="286"/>
      <c r="AC58" s="154">
        <v>1151.2449999999999</v>
      </c>
      <c r="AD58" s="154">
        <v>1174.789</v>
      </c>
      <c r="AE58" s="283">
        <v>0.4515378039368585</v>
      </c>
    </row>
    <row r="59" spans="2:31">
      <c r="B59" s="166" t="s">
        <v>46</v>
      </c>
      <c r="C59" s="153">
        <v>34.556157396604426</v>
      </c>
      <c r="D59" s="153">
        <v>37.373584418550386</v>
      </c>
      <c r="E59" s="153">
        <v>33.802587309704322</v>
      </c>
      <c r="F59" s="153">
        <v>1.2653556351022828</v>
      </c>
      <c r="G59" s="153">
        <v>2.3056414737437883</v>
      </c>
      <c r="H59" s="153">
        <v>3.5709971088460706</v>
      </c>
      <c r="I59" s="153">
        <v>31.466577962688064</v>
      </c>
      <c r="J59" s="153"/>
      <c r="K59" s="153">
        <v>1.4290902977911393</v>
      </c>
      <c r="L59" s="153">
        <v>2.8174270219459605</v>
      </c>
      <c r="M59" s="153">
        <v>1.5520713868436777</v>
      </c>
      <c r="N59" s="153">
        <v>-1.1831886101443592</v>
      </c>
      <c r="O59" s="153">
        <v>-1.0602075210918207</v>
      </c>
      <c r="P59" s="153"/>
      <c r="Q59" s="153">
        <v>2.6944459328934212</v>
      </c>
      <c r="R59" s="153">
        <v>28.042647387077977</v>
      </c>
      <c r="S59" s="153"/>
      <c r="T59" s="153">
        <v>1.7998136554479305</v>
      </c>
      <c r="U59" s="153">
        <v>2.0301792118254323</v>
      </c>
      <c r="V59" s="153">
        <v>1.73278919400189</v>
      </c>
      <c r="W59" s="153"/>
      <c r="X59" s="153">
        <v>2.3955038998307017</v>
      </c>
      <c r="Y59" s="153">
        <v>2.2725228107781632</v>
      </c>
      <c r="Z59" s="154">
        <v>33.560637278508985</v>
      </c>
      <c r="AA59" s="282">
        <v>28.1</v>
      </c>
      <c r="AB59" s="286"/>
      <c r="AC59" s="154">
        <v>1208.5139999999999</v>
      </c>
      <c r="AD59" s="154">
        <v>1240.9670000000001</v>
      </c>
      <c r="AE59" s="283">
        <v>-0.4265772996798205</v>
      </c>
    </row>
    <row r="60" spans="2:31">
      <c r="B60" s="166" t="s">
        <v>47</v>
      </c>
      <c r="C60" s="153">
        <v>35.417241422552166</v>
      </c>
      <c r="D60" s="153">
        <v>38.68253410914928</v>
      </c>
      <c r="E60" s="153">
        <v>34.938208517255219</v>
      </c>
      <c r="F60" s="153">
        <v>1.5444735654093096</v>
      </c>
      <c r="G60" s="153">
        <v>2.1998520264847512</v>
      </c>
      <c r="H60" s="153">
        <v>3.7443255918940612</v>
      </c>
      <c r="I60" s="153">
        <v>32.282287695626003</v>
      </c>
      <c r="J60" s="153"/>
      <c r="K60" s="153">
        <v>1.8721830065325569</v>
      </c>
      <c r="L60" s="153">
        <v>3.2652926865971108</v>
      </c>
      <c r="M60" s="153">
        <v>1.720819121187801</v>
      </c>
      <c r="N60" s="153">
        <v>-1.6543564406099518</v>
      </c>
      <c r="O60" s="153">
        <v>-1.8057203259547079</v>
      </c>
      <c r="P60" s="153"/>
      <c r="Q60" s="153">
        <v>3.4166565719418664</v>
      </c>
      <c r="R60" s="153">
        <v>29.145117314064233</v>
      </c>
      <c r="S60" s="153"/>
      <c r="T60" s="153">
        <v>3.0873012389646868</v>
      </c>
      <c r="U60" s="153">
        <v>3.0112767104735152</v>
      </c>
      <c r="V60" s="153">
        <v>1.7446453651685394</v>
      </c>
      <c r="W60" s="153"/>
      <c r="X60" s="153">
        <v>2.8553088633627608</v>
      </c>
      <c r="Y60" s="153">
        <v>3.0066727487075169</v>
      </c>
      <c r="Z60" s="154">
        <v>35.215423730939008</v>
      </c>
      <c r="AA60" s="282">
        <v>29.2</v>
      </c>
      <c r="AB60" s="286"/>
      <c r="AC60" s="154">
        <v>1275.904</v>
      </c>
      <c r="AD60" s="154">
        <v>1308.624</v>
      </c>
      <c r="AE60" s="283">
        <v>0.4733586905614402</v>
      </c>
    </row>
    <row r="61" spans="2:31">
      <c r="B61" s="166" t="s">
        <v>48</v>
      </c>
      <c r="C61" s="153">
        <v>36.097456641884925</v>
      </c>
      <c r="D61" s="153">
        <v>39.751372733722448</v>
      </c>
      <c r="E61" s="153">
        <v>35.683996995188728</v>
      </c>
      <c r="F61" s="153">
        <v>1.8698839212787144</v>
      </c>
      <c r="G61" s="153">
        <v>2.1974918172550097</v>
      </c>
      <c r="H61" s="153">
        <v>4.0673757385337241</v>
      </c>
      <c r="I61" s="153">
        <v>32.965879891015973</v>
      </c>
      <c r="J61" s="153"/>
      <c r="K61" s="153">
        <v>2.2905874824362806</v>
      </c>
      <c r="L61" s="153">
        <v>3.6539160918375257</v>
      </c>
      <c r="M61" s="153">
        <v>1.7840321705588116</v>
      </c>
      <c r="N61" s="153">
        <v>-2.0163982805802148</v>
      </c>
      <c r="O61" s="153">
        <v>-2.522953592457684</v>
      </c>
      <c r="P61" s="153"/>
      <c r="Q61" s="153">
        <v>4.1604714037149941</v>
      </c>
      <c r="R61" s="153">
        <v>31.609066150513421</v>
      </c>
      <c r="S61" s="153"/>
      <c r="T61" s="153">
        <v>3.0637598297273612</v>
      </c>
      <c r="U61" s="153">
        <v>3.0568290894348689</v>
      </c>
      <c r="V61" s="153">
        <v>1.8484209835987384</v>
      </c>
      <c r="W61" s="153"/>
      <c r="X61" s="153">
        <v>3.1902272090430515</v>
      </c>
      <c r="Y61" s="153">
        <v>3.6967825209205198</v>
      </c>
      <c r="Z61" s="154">
        <v>37.58249816670741</v>
      </c>
      <c r="AA61" s="282">
        <v>31.7</v>
      </c>
      <c r="AB61" s="286"/>
      <c r="AC61" s="154">
        <v>1341.848</v>
      </c>
      <c r="AD61" s="154">
        <v>1378.402</v>
      </c>
      <c r="AE61" s="283">
        <v>0.8237671475303614</v>
      </c>
    </row>
    <row r="62" spans="2:31">
      <c r="B62" s="166" t="s">
        <v>49</v>
      </c>
      <c r="C62" s="153">
        <v>36.640437834154163</v>
      </c>
      <c r="D62" s="153">
        <v>39.740334558126143</v>
      </c>
      <c r="E62" s="153">
        <v>35.705754652690452</v>
      </c>
      <c r="F62" s="153">
        <v>1.8007264449861948</v>
      </c>
      <c r="G62" s="153">
        <v>2.2338534604494966</v>
      </c>
      <c r="H62" s="153">
        <v>4.0345799054356917</v>
      </c>
      <c r="I62" s="153">
        <v>33.25445948699214</v>
      </c>
      <c r="J62" s="153"/>
      <c r="K62" s="153">
        <v>1.6516931276642359</v>
      </c>
      <c r="L62" s="153">
        <v>3.0998967239719821</v>
      </c>
      <c r="M62" s="153">
        <v>1.2991702789857875</v>
      </c>
      <c r="N62" s="153">
        <v>-1.5208273323169661</v>
      </c>
      <c r="O62" s="153">
        <v>-1.8733501809954149</v>
      </c>
      <c r="P62" s="153"/>
      <c r="Q62" s="153">
        <v>3.452419572650431</v>
      </c>
      <c r="R62" s="153">
        <v>32.463755421460846</v>
      </c>
      <c r="S62" s="153"/>
      <c r="T62" s="153">
        <v>3.0238096910852419</v>
      </c>
      <c r="U62" s="153">
        <v>2.8941877375524285</v>
      </c>
      <c r="V62" s="153">
        <v>1.8627623175983758</v>
      </c>
      <c r="W62" s="153"/>
      <c r="X62" s="153">
        <v>2.9669727477746477</v>
      </c>
      <c r="Y62" s="153">
        <v>3.3194955964530961</v>
      </c>
      <c r="Z62" s="154">
        <v>38.827641442492109</v>
      </c>
      <c r="AA62" s="282">
        <v>32.6</v>
      </c>
      <c r="AB62" s="286"/>
      <c r="AC62" s="154">
        <v>1423.37</v>
      </c>
      <c r="AD62" s="154">
        <v>1461.3219999999999</v>
      </c>
      <c r="AE62" s="283">
        <v>0.37553883834475243</v>
      </c>
    </row>
    <row r="63" spans="2:31">
      <c r="B63" s="166" t="s">
        <v>50</v>
      </c>
      <c r="C63" s="153">
        <v>36.95179775468889</v>
      </c>
      <c r="D63" s="153">
        <v>39.615519751041518</v>
      </c>
      <c r="E63" s="153">
        <v>35.626093794441935</v>
      </c>
      <c r="F63" s="153">
        <v>1.7287891716441635</v>
      </c>
      <c r="G63" s="153">
        <v>2.2606367849554121</v>
      </c>
      <c r="H63" s="153">
        <v>3.9894259565995753</v>
      </c>
      <c r="I63" s="153">
        <v>33.618631732168851</v>
      </c>
      <c r="J63" s="153"/>
      <c r="K63" s="153">
        <v>1.2054406295009099</v>
      </c>
      <c r="L63" s="153">
        <v>2.6637219963526246</v>
      </c>
      <c r="M63" s="153">
        <v>0.93493282470846106</v>
      </c>
      <c r="N63" s="153">
        <v>-0.95480934932824713</v>
      </c>
      <c r="O63" s="153">
        <v>-1.2253171541206962</v>
      </c>
      <c r="P63" s="153"/>
      <c r="Q63" s="153">
        <v>2.9342298011450736</v>
      </c>
      <c r="R63" s="153">
        <v>33.269558517202874</v>
      </c>
      <c r="S63" s="153"/>
      <c r="T63" s="153">
        <v>2.5057805885994413</v>
      </c>
      <c r="U63" s="153">
        <v>2.3568070404390236</v>
      </c>
      <c r="V63" s="153">
        <v>1.9286252070471317</v>
      </c>
      <c r="W63" s="153"/>
      <c r="X63" s="153">
        <v>2.5626662651207148</v>
      </c>
      <c r="Y63" s="153">
        <v>2.8331740699131638</v>
      </c>
      <c r="Z63" s="154">
        <v>39.78530676437618</v>
      </c>
      <c r="AA63" s="282">
        <v>33.4</v>
      </c>
      <c r="AB63" s="286"/>
      <c r="AC63" s="154">
        <v>1494.2249999999999</v>
      </c>
      <c r="AD63" s="154">
        <v>1531.43</v>
      </c>
      <c r="AE63" s="283">
        <v>0.39080007424699659</v>
      </c>
    </row>
    <row r="64" spans="2:31">
      <c r="B64" s="166" t="s">
        <v>51</v>
      </c>
      <c r="C64" s="153">
        <v>37.12146452251185</v>
      </c>
      <c r="D64" s="153">
        <v>39.980493040313533</v>
      </c>
      <c r="E64" s="153">
        <v>35.980421828465921</v>
      </c>
      <c r="F64" s="153">
        <v>1.7106738929736798</v>
      </c>
      <c r="G64" s="153">
        <v>2.2893973188739372</v>
      </c>
      <c r="H64" s="153">
        <v>4.0000712118476169</v>
      </c>
      <c r="I64" s="153">
        <v>33.632719809355713</v>
      </c>
      <c r="J64" s="153"/>
      <c r="K64" s="153">
        <v>1.9762777690792446</v>
      </c>
      <c r="L64" s="153">
        <v>2.8590285178016903</v>
      </c>
      <c r="M64" s="153">
        <v>1.1483546248280108</v>
      </c>
      <c r="N64" s="153">
        <v>-1.1756313057455245</v>
      </c>
      <c r="O64" s="153">
        <v>-2.0035544499967584</v>
      </c>
      <c r="P64" s="153"/>
      <c r="Q64" s="153">
        <v>3.686951662052925</v>
      </c>
      <c r="R64" s="153">
        <v>34.018799203975121</v>
      </c>
      <c r="S64" s="153"/>
      <c r="T64" s="153">
        <v>2.1149282922127299</v>
      </c>
      <c r="U64" s="153">
        <v>1.779978280386477</v>
      </c>
      <c r="V64" s="153">
        <v>2.0010529180326206</v>
      </c>
      <c r="W64" s="153"/>
      <c r="X64" s="153">
        <v>2.8802013260663339</v>
      </c>
      <c r="Y64" s="153">
        <v>3.7081244703175682</v>
      </c>
      <c r="Z64" s="154">
        <v>40.512420109208456</v>
      </c>
      <c r="AA64" s="282">
        <v>34.1</v>
      </c>
      <c r="AB64" s="286"/>
      <c r="AC64" s="154">
        <v>1572.7719999999999</v>
      </c>
      <c r="AD64" s="154">
        <v>1597.94</v>
      </c>
      <c r="AE64" s="283">
        <v>1.4995262588036695</v>
      </c>
    </row>
    <row r="65" spans="1:69">
      <c r="B65" s="166" t="s">
        <v>52</v>
      </c>
      <c r="C65" s="153">
        <v>35.938968929487601</v>
      </c>
      <c r="D65" s="153">
        <v>43.342136781978589</v>
      </c>
      <c r="E65" s="153">
        <v>37.913715259472333</v>
      </c>
      <c r="F65" s="153">
        <v>2.9396110361530678</v>
      </c>
      <c r="G65" s="153">
        <v>2.4888104863531813</v>
      </c>
      <c r="H65" s="153">
        <v>5.4284215225062482</v>
      </c>
      <c r="I65" s="153">
        <v>32.221000865612822</v>
      </c>
      <c r="J65" s="153"/>
      <c r="K65" s="153">
        <v>4.1315800017574356</v>
      </c>
      <c r="L65" s="153">
        <v>7.4031678524909879</v>
      </c>
      <c r="M65" s="153">
        <v>4.4635568163379213</v>
      </c>
      <c r="N65" s="153">
        <v>-5.4991353342395648</v>
      </c>
      <c r="O65" s="153">
        <v>-5.167158519659079</v>
      </c>
      <c r="P65" s="153"/>
      <c r="Q65" s="153">
        <v>7.071191037910503</v>
      </c>
      <c r="R65" s="153">
        <v>48.369358561875778</v>
      </c>
      <c r="S65" s="153"/>
      <c r="T65" s="153">
        <v>10.343725948622629</v>
      </c>
      <c r="U65" s="153">
        <v>10.985832614093894</v>
      </c>
      <c r="V65" s="153">
        <v>2.0059361719456841</v>
      </c>
      <c r="W65" s="153"/>
      <c r="X65" s="153">
        <v>6.7776031679787661</v>
      </c>
      <c r="Y65" s="153">
        <v>6.445626353398282</v>
      </c>
      <c r="Z65" s="154">
        <v>51.8365071417793</v>
      </c>
      <c r="AA65" s="282">
        <v>48.4</v>
      </c>
      <c r="AB65" s="286"/>
      <c r="AC65" s="154">
        <v>1583.8489999999999</v>
      </c>
      <c r="AD65" s="154">
        <v>1562.146</v>
      </c>
      <c r="AE65" s="283">
        <v>-1.2637641326824394</v>
      </c>
    </row>
    <row r="66" spans="1:69">
      <c r="B66" s="166" t="s">
        <v>53</v>
      </c>
      <c r="C66" s="153">
        <v>36.00796568627451</v>
      </c>
      <c r="D66" s="153">
        <v>46.079261131535951</v>
      </c>
      <c r="E66" s="153">
        <v>40.530790441176471</v>
      </c>
      <c r="F66" s="153">
        <v>2.9106668709150325</v>
      </c>
      <c r="G66" s="153">
        <v>2.6378038194444442</v>
      </c>
      <c r="H66" s="153">
        <v>5.5484706903594772</v>
      </c>
      <c r="I66" s="153">
        <v>32.18290441176471</v>
      </c>
      <c r="J66" s="153"/>
      <c r="K66" s="153">
        <v>5.1013711875055181</v>
      </c>
      <c r="L66" s="153">
        <v>10.071295445261438</v>
      </c>
      <c r="M66" s="153">
        <v>7.1606285743464042</v>
      </c>
      <c r="N66" s="153">
        <v>-8.2995046977124183</v>
      </c>
      <c r="O66" s="153">
        <v>-6.2402473108715331</v>
      </c>
      <c r="P66" s="153"/>
      <c r="Q66" s="153">
        <v>8.0120380584205524</v>
      </c>
      <c r="R66" s="153">
        <v>62.4</v>
      </c>
      <c r="S66" s="153"/>
      <c r="T66" s="153">
        <v>12.675653594771241</v>
      </c>
      <c r="U66" s="153">
        <v>12.859157986111111</v>
      </c>
      <c r="V66" s="153">
        <v>1.6725388071895424</v>
      </c>
      <c r="W66" s="153"/>
      <c r="X66" s="153">
        <v>9.958512050653594</v>
      </c>
      <c r="Y66" s="153">
        <v>7.8992546638127106</v>
      </c>
      <c r="Z66" s="154">
        <v>68.640854779411768</v>
      </c>
      <c r="AA66" s="282">
        <v>61.6</v>
      </c>
      <c r="AB66" s="286"/>
      <c r="AC66" s="154">
        <v>1566.72</v>
      </c>
      <c r="AD66" s="154">
        <v>1594.433</v>
      </c>
      <c r="AE66" s="283">
        <v>-3.613009120608794</v>
      </c>
      <c r="AF66" s="288"/>
    </row>
    <row r="67" spans="1:69">
      <c r="B67" s="166" t="s">
        <v>54</v>
      </c>
      <c r="C67" s="153">
        <v>37.030904400621864</v>
      </c>
      <c r="D67" s="153">
        <v>45.604037213773218</v>
      </c>
      <c r="E67" s="153">
        <v>40.639605596778864</v>
      </c>
      <c r="F67" s="153">
        <v>2.3957469973467775</v>
      </c>
      <c r="G67" s="153">
        <v>2.5686846196475779</v>
      </c>
      <c r="H67" s="153">
        <v>4.9644316169943554</v>
      </c>
      <c r="I67" s="153">
        <v>33.180115054707379</v>
      </c>
      <c r="J67" s="153"/>
      <c r="K67" s="153">
        <v>4.6342853042124457</v>
      </c>
      <c r="L67" s="153">
        <v>8.5731328131513518</v>
      </c>
      <c r="M67" s="153">
        <v>6.1773858158045734</v>
      </c>
      <c r="N67" s="153">
        <v>-6.1642055290996218</v>
      </c>
      <c r="O67" s="153">
        <v>-4.6211050175074924</v>
      </c>
      <c r="P67" s="153"/>
      <c r="Q67" s="153">
        <v>7.0300323015592232</v>
      </c>
      <c r="R67" s="153">
        <v>68.8</v>
      </c>
      <c r="S67" s="153"/>
      <c r="T67" s="153">
        <v>8.2154872660039331</v>
      </c>
      <c r="U67" s="153">
        <v>7.9363104024953044</v>
      </c>
      <c r="V67" s="153">
        <v>2.3983830546877685</v>
      </c>
      <c r="W67" s="153"/>
      <c r="X67" s="153">
        <v>8.7245528511105785</v>
      </c>
      <c r="Y67" s="153">
        <v>7.18145233951845</v>
      </c>
      <c r="Z67" s="154">
        <v>74.370840546730548</v>
      </c>
      <c r="AA67" s="282">
        <v>68.599999999999994</v>
      </c>
      <c r="AB67" s="286"/>
      <c r="AC67" s="154">
        <v>1631.2239999999999</v>
      </c>
      <c r="AD67" s="154">
        <v>1654.27</v>
      </c>
      <c r="AE67" s="283">
        <v>-1.6409973749407385</v>
      </c>
      <c r="AF67" s="288"/>
    </row>
    <row r="68" spans="1:69">
      <c r="B68" s="166" t="s">
        <v>55</v>
      </c>
      <c r="C68" s="153">
        <v>37.230599693228697</v>
      </c>
      <c r="D68" s="153">
        <v>44.470164256675247</v>
      </c>
      <c r="E68" s="153">
        <v>40.013283495405872</v>
      </c>
      <c r="F68" s="153">
        <v>1.8729728522285594</v>
      </c>
      <c r="G68" s="153">
        <v>2.5839079090408181</v>
      </c>
      <c r="H68" s="153">
        <v>4.4568807612693773</v>
      </c>
      <c r="I68" s="153">
        <v>33.341513901505564</v>
      </c>
      <c r="J68" s="153"/>
      <c r="K68" s="153">
        <v>4.2336302333267346</v>
      </c>
      <c r="L68" s="153">
        <v>7.2395645634465602</v>
      </c>
      <c r="M68" s="153">
        <v>5.3665917112180006</v>
      </c>
      <c r="N68" s="153">
        <v>-4.817024318327352</v>
      </c>
      <c r="O68" s="153">
        <v>-3.6840628404360856</v>
      </c>
      <c r="P68" s="153"/>
      <c r="Q68" s="153">
        <v>6.1066030855552951</v>
      </c>
      <c r="R68" s="153">
        <v>72.3</v>
      </c>
      <c r="S68" s="153"/>
      <c r="T68" s="153">
        <v>7.0093967327366666</v>
      </c>
      <c r="U68" s="153">
        <v>6.451847329153698</v>
      </c>
      <c r="V68" s="153">
        <v>2.4518473291536984</v>
      </c>
      <c r="W68" s="153"/>
      <c r="X68" s="153">
        <v>7.4425697309049754</v>
      </c>
      <c r="Y68" s="153">
        <v>6.3096082530137103</v>
      </c>
      <c r="Z68" s="154">
        <v>80.333278730026365</v>
      </c>
      <c r="AA68" s="282">
        <v>72.7</v>
      </c>
      <c r="AB68" s="286"/>
      <c r="AC68" s="154">
        <v>1678.7750000000001</v>
      </c>
      <c r="AD68" s="154">
        <v>1707.202</v>
      </c>
      <c r="AE68" s="283">
        <v>-1.6095240058062359</v>
      </c>
      <c r="AF68" s="288"/>
    </row>
    <row r="69" spans="1:69">
      <c r="A69" s="255"/>
      <c r="B69" s="172" t="s">
        <v>56</v>
      </c>
      <c r="C69" s="153">
        <v>36.721782508709552</v>
      </c>
      <c r="D69" s="153">
        <v>43.920663626945633</v>
      </c>
      <c r="E69" s="153">
        <v>39.400630351051461</v>
      </c>
      <c r="F69" s="153">
        <v>1.9496261073948928</v>
      </c>
      <c r="G69" s="153">
        <v>2.5704071684992815</v>
      </c>
      <c r="H69" s="153">
        <v>4.5200332758941748</v>
      </c>
      <c r="I69" s="153">
        <v>32.637875600502483</v>
      </c>
      <c r="J69" s="153"/>
      <c r="K69" s="153">
        <v>4.1343740354905183</v>
      </c>
      <c r="L69" s="153">
        <v>7.1988811182360779</v>
      </c>
      <c r="M69" s="153">
        <v>5.2492550108411846</v>
      </c>
      <c r="N69" s="153">
        <v>-5.1001130527173872</v>
      </c>
      <c r="O69" s="153">
        <v>-3.9852320773667205</v>
      </c>
      <c r="P69" s="153"/>
      <c r="Q69" s="153">
        <v>6.0840001428854107</v>
      </c>
      <c r="R69" s="153">
        <v>75.7</v>
      </c>
      <c r="S69" s="153"/>
      <c r="T69" s="153">
        <v>5.5264964784165009</v>
      </c>
      <c r="U69" s="153">
        <v>5.0158279569396562</v>
      </c>
      <c r="V69" s="153">
        <v>2.133243091014644</v>
      </c>
      <c r="W69" s="153"/>
      <c r="X69" s="153">
        <v>7.2928515054574898</v>
      </c>
      <c r="Y69" s="153">
        <v>6.1779705301068217</v>
      </c>
      <c r="Z69" s="154">
        <v>82.111900859511977</v>
      </c>
      <c r="AA69" s="282">
        <v>74.400000000000006</v>
      </c>
      <c r="AB69" s="289"/>
      <c r="AC69" s="154">
        <v>1734.5889999999999</v>
      </c>
      <c r="AD69" s="154">
        <v>1771.8440000000001</v>
      </c>
      <c r="AE69" s="283">
        <v>-1.5859523483788394</v>
      </c>
      <c r="AF69" s="288"/>
    </row>
    <row r="70" spans="1:69">
      <c r="A70" s="255"/>
      <c r="B70" s="172" t="s">
        <v>57</v>
      </c>
      <c r="C70" s="153">
        <v>36.511340963837533</v>
      </c>
      <c r="D70" s="153">
        <v>42.288073078571237</v>
      </c>
      <c r="E70" s="153">
        <v>38.185104729192645</v>
      </c>
      <c r="F70" s="153">
        <v>1.580083162850773</v>
      </c>
      <c r="G70" s="153">
        <v>2.5228851865278163</v>
      </c>
      <c r="H70" s="153">
        <v>4.1029683493785889</v>
      </c>
      <c r="I70" s="153">
        <v>32.434611984626038</v>
      </c>
      <c r="J70" s="153"/>
      <c r="K70" s="153">
        <v>3.141839045653632</v>
      </c>
      <c r="L70" s="153">
        <v>5.7767321147337087</v>
      </c>
      <c r="M70" s="153">
        <v>4.1966489518829366</v>
      </c>
      <c r="N70" s="153">
        <v>-3.836393951412608</v>
      </c>
      <c r="O70" s="153">
        <v>-2.7815840451833034</v>
      </c>
      <c r="P70" s="153"/>
      <c r="Q70" s="153">
        <v>4.721922208504405</v>
      </c>
      <c r="R70" s="153">
        <v>77.5</v>
      </c>
      <c r="S70" s="153"/>
      <c r="T70" s="153">
        <v>4.3145335855686771</v>
      </c>
      <c r="U70" s="153">
        <v>3.5573324737234993</v>
      </c>
      <c r="V70" s="153">
        <v>1.9965025174942888</v>
      </c>
      <c r="W70" s="153"/>
      <c r="X70" s="153">
        <v>5.6941633629080934</v>
      </c>
      <c r="Y70" s="153">
        <v>4.639353456678788</v>
      </c>
      <c r="Z70" s="153">
        <v>83.668605006163773</v>
      </c>
      <c r="AA70" s="282">
        <v>75.2</v>
      </c>
      <c r="AB70" s="289"/>
      <c r="AC70" s="154">
        <v>1817.8789999999999</v>
      </c>
      <c r="AD70" s="154">
        <v>1860.2059999999999</v>
      </c>
      <c r="AE70" s="283">
        <v>-1.4752388731070738</v>
      </c>
      <c r="AF70" s="288"/>
    </row>
    <row r="71" spans="1:69">
      <c r="A71" s="255"/>
      <c r="B71" s="172" t="s">
        <v>58</v>
      </c>
      <c r="C71" s="156">
        <v>36.57597212440227</v>
      </c>
      <c r="D71" s="156">
        <v>41.684344865202632</v>
      </c>
      <c r="E71" s="156">
        <v>37.317185539004122</v>
      </c>
      <c r="F71" s="156">
        <v>1.8754070928145139</v>
      </c>
      <c r="G71" s="156">
        <v>2.4917522333839934</v>
      </c>
      <c r="H71" s="156">
        <v>4.3671593261985073</v>
      </c>
      <c r="I71" s="156">
        <v>32.401569591027283</v>
      </c>
      <c r="J71" s="156"/>
      <c r="K71" s="156">
        <v>2.6641173039889612</v>
      </c>
      <c r="L71" s="156">
        <v>5.1083727408003643</v>
      </c>
      <c r="M71" s="156">
        <v>3.2329656479858504</v>
      </c>
      <c r="N71" s="156">
        <v>-3.4243456065749136</v>
      </c>
      <c r="O71" s="156">
        <v>-2.8554972625780235</v>
      </c>
      <c r="P71" s="156"/>
      <c r="Q71" s="156">
        <v>4.5395243968034755</v>
      </c>
      <c r="R71" s="156">
        <v>79.8</v>
      </c>
      <c r="S71" s="156"/>
      <c r="T71" s="156">
        <v>4.4768294684890302</v>
      </c>
      <c r="U71" s="156">
        <v>4.1402994084908311</v>
      </c>
      <c r="V71" s="156">
        <v>1.7495326706877283</v>
      </c>
      <c r="W71" s="156"/>
      <c r="X71" s="156">
        <v>4.9875290591456212</v>
      </c>
      <c r="Y71" s="156">
        <v>4.4186807151487324</v>
      </c>
      <c r="Z71" s="156">
        <v>84.869121314982607</v>
      </c>
      <c r="AA71" s="282">
        <v>77.3</v>
      </c>
      <c r="AB71" s="289"/>
      <c r="AC71" s="290">
        <v>1888.39</v>
      </c>
      <c r="AD71" s="156">
        <v>1919.377</v>
      </c>
      <c r="AE71" s="291">
        <v>-0.54760113875094873</v>
      </c>
    </row>
    <row r="72" spans="1:69">
      <c r="A72" s="255"/>
      <c r="B72" s="172" t="s">
        <v>59</v>
      </c>
      <c r="C72" s="156">
        <v>36.566623971134952</v>
      </c>
      <c r="D72" s="156">
        <v>40.693193185506452</v>
      </c>
      <c r="E72" s="156">
        <v>36.611469637538484</v>
      </c>
      <c r="F72" s="156">
        <v>1.6219182682610425</v>
      </c>
      <c r="G72" s="156">
        <v>2.4598052797069263</v>
      </c>
      <c r="H72" s="156">
        <v>4.081723547967969</v>
      </c>
      <c r="I72" s="156">
        <v>32.462989526796306</v>
      </c>
      <c r="J72" s="156"/>
      <c r="K72" s="156">
        <v>2.2468949433197922</v>
      </c>
      <c r="L72" s="156">
        <v>4.1265692143715</v>
      </c>
      <c r="M72" s="156">
        <v>2.5046509461104574</v>
      </c>
      <c r="N72" s="156">
        <v>-2.4457270168519369</v>
      </c>
      <c r="O72" s="156">
        <v>-2.1879710140612709</v>
      </c>
      <c r="P72" s="156"/>
      <c r="Q72" s="156">
        <v>3.8688132115808336</v>
      </c>
      <c r="R72" s="156">
        <v>79.099999999999994</v>
      </c>
      <c r="S72" s="156"/>
      <c r="T72" s="156">
        <v>3.1099138615088009</v>
      </c>
      <c r="U72" s="156">
        <v>2.5789329803016945</v>
      </c>
      <c r="V72" s="156">
        <v>1.7153467399350659</v>
      </c>
      <c r="W72" s="156"/>
      <c r="X72" s="156">
        <v>4.2527104495522083</v>
      </c>
      <c r="Y72" s="156">
        <v>3.9949544467615428</v>
      </c>
      <c r="Z72" s="156">
        <v>84.518620678357266</v>
      </c>
      <c r="AA72" s="282">
        <v>76.8</v>
      </c>
      <c r="AB72" s="289"/>
      <c r="AC72" s="161">
        <v>1953.366</v>
      </c>
      <c r="AD72" s="154">
        <v>1991.81</v>
      </c>
      <c r="AE72" s="292">
        <v>-0.29647155008096604</v>
      </c>
    </row>
    <row r="73" spans="1:69">
      <c r="A73" s="255"/>
      <c r="B73" s="293" t="s">
        <v>60</v>
      </c>
      <c r="C73" s="156">
        <v>37.147986494761007</v>
      </c>
      <c r="D73" s="156">
        <v>39.897078195372984</v>
      </c>
      <c r="E73" s="156">
        <v>35.611660157044732</v>
      </c>
      <c r="F73" s="156">
        <v>1.8567497515689031</v>
      </c>
      <c r="G73" s="156">
        <v>2.4286682867593457</v>
      </c>
      <c r="H73" s="156">
        <v>4.285418038328249</v>
      </c>
      <c r="I73" s="156">
        <v>33.177942358102577</v>
      </c>
      <c r="J73" s="156"/>
      <c r="K73" s="156">
        <v>0.71865967183984303</v>
      </c>
      <c r="L73" s="156">
        <v>2.7490917006119715</v>
      </c>
      <c r="M73" s="156">
        <v>0.89234194904306863</v>
      </c>
      <c r="N73" s="156">
        <v>-1.0241195096972695</v>
      </c>
      <c r="O73" s="156">
        <v>-0.85043723249404402</v>
      </c>
      <c r="P73" s="156"/>
      <c r="Q73" s="156">
        <v>2.5754094234087455</v>
      </c>
      <c r="R73" s="156">
        <v>81.5</v>
      </c>
      <c r="S73" s="156"/>
      <c r="T73" s="156">
        <v>3.2827221871153118</v>
      </c>
      <c r="U73" s="156">
        <v>4.8587582808322969</v>
      </c>
      <c r="V73" s="156">
        <v>1.7510531664608462</v>
      </c>
      <c r="W73" s="206"/>
      <c r="X73" s="156">
        <v>2.7220792616534655</v>
      </c>
      <c r="Y73" s="156">
        <v>2.5483969844502399</v>
      </c>
      <c r="Z73" s="156">
        <v>84.314548330940127</v>
      </c>
      <c r="AA73" s="282">
        <v>75.8</v>
      </c>
      <c r="AB73" s="289"/>
      <c r="AC73" s="161">
        <v>2039.8009999999999</v>
      </c>
      <c r="AD73" s="154">
        <v>2076.4160000000002</v>
      </c>
      <c r="AE73" s="282">
        <v>-0.22877593437407029</v>
      </c>
    </row>
    <row r="74" spans="1:69">
      <c r="A74" s="255"/>
      <c r="B74" s="172" t="s">
        <v>61</v>
      </c>
      <c r="C74" s="294">
        <v>36.998576527959436</v>
      </c>
      <c r="D74" s="156">
        <v>39.609506482338247</v>
      </c>
      <c r="E74" s="156">
        <v>35.187130221646811</v>
      </c>
      <c r="F74" s="156">
        <v>2.0368530565818297</v>
      </c>
      <c r="G74" s="156">
        <v>2.3855232041096008</v>
      </c>
      <c r="H74" s="156">
        <v>4.4223762606914301</v>
      </c>
      <c r="I74" s="156">
        <v>33.207528585458995</v>
      </c>
      <c r="J74" s="156"/>
      <c r="K74" s="156">
        <v>0.56607578352836452</v>
      </c>
      <c r="L74" s="156">
        <v>2.6109299543788107</v>
      </c>
      <c r="M74" s="156">
        <v>0.57407689779698057</v>
      </c>
      <c r="N74" s="156">
        <v>-0.76216841293758986</v>
      </c>
      <c r="O74" s="156">
        <v>-0.75416729866897381</v>
      </c>
      <c r="P74" s="156"/>
      <c r="Q74" s="156">
        <v>2.6029288401101947</v>
      </c>
      <c r="R74" s="156">
        <v>80.599999999999994</v>
      </c>
      <c r="S74" s="156"/>
      <c r="T74" s="156">
        <v>1.8285885843793124</v>
      </c>
      <c r="U74" s="156">
        <v>3.8340457007450741</v>
      </c>
      <c r="V74" s="156">
        <v>1.987083624957263</v>
      </c>
      <c r="W74" s="156"/>
      <c r="X74" s="156">
        <v>2.6105511195044082</v>
      </c>
      <c r="Y74" s="156">
        <v>2.6025500052357922</v>
      </c>
      <c r="Z74" s="156">
        <v>83.496579594627747</v>
      </c>
      <c r="AA74" s="282">
        <v>72</v>
      </c>
      <c r="AB74" s="289"/>
      <c r="AC74" s="154">
        <v>2111.7379999999998</v>
      </c>
      <c r="AD74" s="154">
        <v>2153.1970000000001</v>
      </c>
      <c r="AE74" s="292">
        <v>7.5508145212396016E-2</v>
      </c>
    </row>
    <row r="75" spans="1:69">
      <c r="A75" s="255"/>
      <c r="B75" s="172" t="s">
        <v>166</v>
      </c>
      <c r="C75" s="294">
        <v>37.007297345461026</v>
      </c>
      <c r="D75" s="156">
        <v>38.973698279404864</v>
      </c>
      <c r="E75" s="156">
        <v>34.58569880311169</v>
      </c>
      <c r="F75" s="156">
        <v>2.0725970403290623</v>
      </c>
      <c r="G75" s="156">
        <v>2.3154024359641112</v>
      </c>
      <c r="H75" s="156">
        <v>4.3879994762931736</v>
      </c>
      <c r="I75" s="156">
        <v>33.464138811403707</v>
      </c>
      <c r="J75" s="156"/>
      <c r="K75" s="156">
        <v>3.7767481240038168E-2</v>
      </c>
      <c r="L75" s="156">
        <v>1.9664009339438397</v>
      </c>
      <c r="M75" s="156">
        <v>-0.10619610638522273</v>
      </c>
      <c r="N75" s="156">
        <v>-0.48556533060811807</v>
      </c>
      <c r="O75" s="156">
        <v>-0.62952891823337909</v>
      </c>
      <c r="P75" s="156"/>
      <c r="Q75" s="156">
        <v>2.1103645215691</v>
      </c>
      <c r="R75" s="156">
        <v>78.400000000000006</v>
      </c>
      <c r="S75" s="156"/>
      <c r="T75" s="156">
        <v>1.5826674861708665</v>
      </c>
      <c r="U75" s="156">
        <v>0.80147147070696778</v>
      </c>
      <c r="V75" s="156">
        <v>1.7246411335343299</v>
      </c>
      <c r="W75" s="156"/>
      <c r="X75" s="156">
        <v>1.7812396576993996</v>
      </c>
      <c r="Y75" s="156">
        <v>1.9252032453246601</v>
      </c>
      <c r="Z75" s="156">
        <v>82.764317380883966</v>
      </c>
      <c r="AA75" s="282">
        <v>70.400000000000006</v>
      </c>
      <c r="AB75" s="289"/>
      <c r="AC75" s="154">
        <v>2199.7040000000002</v>
      </c>
      <c r="AD75" s="154">
        <v>2237.846</v>
      </c>
      <c r="AE75" s="292">
        <v>0.25772391716556342</v>
      </c>
    </row>
    <row r="76" spans="1:69">
      <c r="A76" s="255"/>
      <c r="B76" s="172" t="s">
        <v>177</v>
      </c>
      <c r="C76" s="294">
        <v>36.592846014401395</v>
      </c>
      <c r="D76" s="156">
        <v>39.10968436008978</v>
      </c>
      <c r="E76" s="156">
        <v>34.933252647289628</v>
      </c>
      <c r="F76" s="156">
        <v>1.857946557882062</v>
      </c>
      <c r="G76" s="156">
        <v>2.3184851549180885</v>
      </c>
      <c r="H76" s="156">
        <v>4.1764317128001505</v>
      </c>
      <c r="I76" s="156">
        <v>32.927647090569195</v>
      </c>
      <c r="J76" s="156"/>
      <c r="K76" s="156">
        <v>0.73556076822737293</v>
      </c>
      <c r="L76" s="156">
        <v>2.516838345688384</v>
      </c>
      <c r="M76" s="156">
        <v>0.65889178780632163</v>
      </c>
      <c r="N76" s="156">
        <v>-1.2141391675005109</v>
      </c>
      <c r="O76" s="156">
        <v>-1.2908081479215623</v>
      </c>
      <c r="P76" s="156"/>
      <c r="Q76" s="156">
        <v>2.5935073261094361</v>
      </c>
      <c r="R76" s="156">
        <v>82.8</v>
      </c>
      <c r="S76" s="156"/>
      <c r="T76" s="156">
        <v>2.4805650146376159</v>
      </c>
      <c r="U76" s="156">
        <v>0.77018898405477454</v>
      </c>
      <c r="V76" s="156">
        <v>1.6428280104431803</v>
      </c>
      <c r="W76" s="156"/>
      <c r="X76" s="156">
        <v>2.711519967584028</v>
      </c>
      <c r="Y76" s="156">
        <v>2.7881889480050792</v>
      </c>
      <c r="Z76" s="156">
        <v>82.98311874561513</v>
      </c>
      <c r="AA76" s="282">
        <v>74.7</v>
      </c>
      <c r="AB76" s="289"/>
      <c r="AC76" s="161">
        <v>2260.614</v>
      </c>
      <c r="AD76" s="154">
        <v>2164.4090000000001</v>
      </c>
      <c r="AE76" s="292">
        <v>5.0248393975877548E-2</v>
      </c>
    </row>
    <row r="77" spans="1:69">
      <c r="A77" s="255"/>
      <c r="B77" s="172" t="s">
        <v>181</v>
      </c>
      <c r="C77" s="294">
        <v>37.129728406778902</v>
      </c>
      <c r="D77" s="156">
        <v>51.578657783573625</v>
      </c>
      <c r="E77" s="156">
        <v>45.743429693469764</v>
      </c>
      <c r="F77" s="156">
        <v>3.3403612150606534</v>
      </c>
      <c r="G77" s="156">
        <v>2.4948668750432041</v>
      </c>
      <c r="H77" s="156">
        <v>5.8352280901038585</v>
      </c>
      <c r="I77" s="156">
        <v>33.229954656617764</v>
      </c>
      <c r="J77" s="156"/>
      <c r="K77" s="156">
        <v>10.955335328815501</v>
      </c>
      <c r="L77" s="156">
        <v>14.448929376794725</v>
      </c>
      <c r="M77" s="156">
        <v>11.108568161734071</v>
      </c>
      <c r="N77" s="156">
        <v>-13.59115103437839</v>
      </c>
      <c r="O77" s="156">
        <v>-13.437918201459823</v>
      </c>
      <c r="P77" s="156"/>
      <c r="Q77" s="156">
        <v>14.295696543876153</v>
      </c>
      <c r="R77" s="156">
        <v>93.9</v>
      </c>
      <c r="S77" s="156"/>
      <c r="T77" s="156">
        <v>15.786250885102074</v>
      </c>
      <c r="U77" s="156">
        <v>15.803812804881465</v>
      </c>
      <c r="V77" s="156">
        <v>1.1058404593002507</v>
      </c>
      <c r="W77" s="156"/>
      <c r="X77" s="156">
        <v>14.722119985277878</v>
      </c>
      <c r="Y77" s="156">
        <v>14.568887152359308</v>
      </c>
      <c r="Z77" s="156">
        <v>103.8413430011079</v>
      </c>
      <c r="AA77" s="282">
        <v>83.8</v>
      </c>
      <c r="AB77" s="295"/>
      <c r="AC77" s="296">
        <v>2140.9960000000001</v>
      </c>
      <c r="AD77" s="154">
        <v>2272.0439999999999</v>
      </c>
      <c r="AE77" s="292">
        <v>-0.3265650234274915</v>
      </c>
      <c r="AF77" s="297"/>
      <c r="BQ77" s="288">
        <v>60</v>
      </c>
    </row>
    <row r="78" spans="1:69" s="288" customFormat="1">
      <c r="B78" s="298" t="s">
        <v>239</v>
      </c>
      <c r="C78" s="299">
        <v>38.481708004841728</v>
      </c>
      <c r="D78" s="300">
        <v>44.544766608922842</v>
      </c>
      <c r="E78" s="300">
        <v>39.546812053137778</v>
      </c>
      <c r="F78" s="300">
        <v>2.6799948821807296</v>
      </c>
      <c r="G78" s="300">
        <v>2.3179596736043422</v>
      </c>
      <c r="H78" s="300">
        <v>4.9979545557850713</v>
      </c>
      <c r="I78" s="300">
        <v>34.71211424858123</v>
      </c>
      <c r="J78" s="300"/>
      <c r="K78" s="300">
        <v>4.0556438416981662</v>
      </c>
      <c r="L78" s="300">
        <v>6.0630586040811236</v>
      </c>
      <c r="M78" s="300">
        <v>3.3830637219003945</v>
      </c>
      <c r="N78" s="300">
        <v>-3.9913939828586722</v>
      </c>
      <c r="O78" s="300">
        <v>-4.6639741026564447</v>
      </c>
      <c r="P78" s="300"/>
      <c r="Q78" s="300">
        <v>6.7356387238788962</v>
      </c>
      <c r="R78" s="300">
        <v>95.5</v>
      </c>
      <c r="S78" s="300"/>
      <c r="T78" s="300">
        <v>5.3917656981530389</v>
      </c>
      <c r="U78" s="300">
        <v>7.2605693910636813</v>
      </c>
      <c r="V78" s="300">
        <v>2.2900978614586118</v>
      </c>
      <c r="W78" s="300"/>
      <c r="X78" s="300">
        <v>6.4708848271810071</v>
      </c>
      <c r="Y78" s="300">
        <v>7.1434649469787805</v>
      </c>
      <c r="Z78" s="300">
        <v>99.542384466071724</v>
      </c>
      <c r="AA78" s="301">
        <v>82.5</v>
      </c>
      <c r="AB78" s="289"/>
      <c r="AC78" s="296">
        <v>2376.0120000000002</v>
      </c>
      <c r="AD78" s="302">
        <v>2438.1690939999999</v>
      </c>
      <c r="AE78" s="303">
        <v>1.4757862489665428</v>
      </c>
      <c r="BQ78" s="288">
        <v>60</v>
      </c>
    </row>
    <row r="79" spans="1:69">
      <c r="A79" s="255"/>
      <c r="B79" s="304" t="s">
        <v>274</v>
      </c>
      <c r="C79" s="305">
        <v>39.291741094553046</v>
      </c>
      <c r="D79" s="206">
        <v>43.236585911742942</v>
      </c>
      <c r="E79" s="206">
        <v>38.714863699324283</v>
      </c>
      <c r="F79" s="206">
        <v>2.2442345397117491</v>
      </c>
      <c r="G79" s="206">
        <v>2.2774876727069127</v>
      </c>
      <c r="H79" s="306">
        <v>4.5217222124186618</v>
      </c>
      <c r="I79" s="306">
        <v>35.546324588361266</v>
      </c>
      <c r="J79" s="306"/>
      <c r="K79" s="306">
        <v>2.1269342522306314</v>
      </c>
      <c r="L79" s="306">
        <v>3.9448448171899</v>
      </c>
      <c r="M79" s="306">
        <v>1.7006102774781504</v>
      </c>
      <c r="N79" s="306">
        <v>-1.0630063307613558</v>
      </c>
      <c r="O79" s="306">
        <v>-1.4893303055138365</v>
      </c>
      <c r="P79" s="306"/>
      <c r="Q79" s="306">
        <v>4.3711687919423801</v>
      </c>
      <c r="R79" s="306">
        <v>95.47154083150626</v>
      </c>
      <c r="S79" s="306"/>
      <c r="T79" s="306">
        <v>3.7796019737630284</v>
      </c>
      <c r="U79" s="306">
        <v>3.4988443974006467</v>
      </c>
      <c r="V79" s="306">
        <v>3.30118932728716</v>
      </c>
      <c r="W79" s="306"/>
      <c r="X79" s="306">
        <v>3.7663225589270044</v>
      </c>
      <c r="Y79" s="306">
        <v>4.1926465336794854</v>
      </c>
      <c r="Z79" s="206">
        <v>96.848256427279338</v>
      </c>
      <c r="AA79" s="209">
        <v>83.483701174658563</v>
      </c>
      <c r="AB79" s="289"/>
      <c r="AC79" s="307">
        <v>2513.1708649999996</v>
      </c>
      <c r="AD79" s="308">
        <v>2569.7591349999998</v>
      </c>
      <c r="AE79" s="309">
        <v>0.26233344991834429</v>
      </c>
      <c r="BQ79" s="288">
        <v>60</v>
      </c>
    </row>
    <row r="80" spans="1:69">
      <c r="A80" s="255"/>
      <c r="B80" s="304" t="s">
        <v>276</v>
      </c>
      <c r="C80" s="305">
        <v>40.056501998417616</v>
      </c>
      <c r="D80" s="206">
        <v>41.971204207953321</v>
      </c>
      <c r="E80" s="206">
        <v>36.954378562236542</v>
      </c>
      <c r="F80" s="206">
        <v>2.7482290828812648</v>
      </c>
      <c r="G80" s="206">
        <v>2.2685965628355276</v>
      </c>
      <c r="H80" s="306">
        <v>5.0168256457167919</v>
      </c>
      <c r="I80" s="306">
        <v>36.164467552186373</v>
      </c>
      <c r="J80" s="306"/>
      <c r="K80" s="306">
        <v>-0.89507109605830093</v>
      </c>
      <c r="L80" s="306">
        <v>1.9147022095357173</v>
      </c>
      <c r="M80" s="306">
        <v>-0.83352687334554787</v>
      </c>
      <c r="N80" s="306">
        <v>-0.50445862772937555</v>
      </c>
      <c r="O80" s="306">
        <v>-0.44291440501662249</v>
      </c>
      <c r="P80" s="306"/>
      <c r="Q80" s="306">
        <v>1.8531579868229637</v>
      </c>
      <c r="R80" s="306">
        <v>94.0806297413571</v>
      </c>
      <c r="S80" s="306"/>
      <c r="T80" s="306">
        <v>2.845741629715175</v>
      </c>
      <c r="U80" s="306">
        <v>2.6330073853979035</v>
      </c>
      <c r="V80" s="306">
        <v>1.9316316397929614</v>
      </c>
      <c r="W80" s="306"/>
      <c r="X80" s="306">
        <v>1.7982241530388716</v>
      </c>
      <c r="Y80" s="306">
        <v>1.7366799303261187</v>
      </c>
      <c r="Z80" s="206">
        <v>95.555258987837277</v>
      </c>
      <c r="AA80" s="209">
        <v>82.922090686177114</v>
      </c>
      <c r="AB80" s="289"/>
      <c r="AC80" s="310">
        <v>2621.5339439999998</v>
      </c>
      <c r="AD80" s="308">
        <v>2674.6158190000001</v>
      </c>
      <c r="AE80" s="309">
        <v>-0.22802182539284388</v>
      </c>
      <c r="BQ80" s="288">
        <v>60</v>
      </c>
    </row>
    <row r="81" spans="1:69">
      <c r="B81" s="304" t="s">
        <v>278</v>
      </c>
      <c r="C81" s="305">
        <v>39.998275088924316</v>
      </c>
      <c r="D81" s="206">
        <v>41.33800587850142</v>
      </c>
      <c r="E81" s="206">
        <v>36.577824807824051</v>
      </c>
      <c r="F81" s="206">
        <v>2.4981377664641329</v>
      </c>
      <c r="G81" s="206">
        <v>2.2620433042132446</v>
      </c>
      <c r="H81" s="306">
        <v>4.7601810706773779</v>
      </c>
      <c r="I81" s="306">
        <v>36.24989419662819</v>
      </c>
      <c r="J81" s="306"/>
      <c r="K81" s="306">
        <v>-1.1915530394429821</v>
      </c>
      <c r="L81" s="306">
        <v>1.3397307895771098</v>
      </c>
      <c r="M81" s="306">
        <v>-1.1584069768870235</v>
      </c>
      <c r="N81" s="306">
        <v>1.1756023168056006E-2</v>
      </c>
      <c r="O81" s="306">
        <v>4.490208572401462E-2</v>
      </c>
      <c r="P81" s="306"/>
      <c r="Q81" s="306">
        <v>1.3065847270211512</v>
      </c>
      <c r="R81" s="306">
        <v>91.237254890685492</v>
      </c>
      <c r="S81" s="306"/>
      <c r="T81" s="306">
        <v>2.4384261986732221</v>
      </c>
      <c r="U81" s="306">
        <v>1.3025840349501292</v>
      </c>
      <c r="V81" s="306">
        <v>1.7130608861733434</v>
      </c>
      <c r="W81" s="306"/>
      <c r="X81" s="306">
        <v>1.3726880196688358</v>
      </c>
      <c r="Y81" s="306">
        <v>1.3395419571128773</v>
      </c>
      <c r="Z81" s="206">
        <v>93.943296068460185</v>
      </c>
      <c r="AA81" s="209">
        <v>81.919249326970117</v>
      </c>
      <c r="AB81" s="289"/>
      <c r="AC81" s="310">
        <v>2726.1665860000003</v>
      </c>
      <c r="AD81" s="308">
        <v>2775.9919289999998</v>
      </c>
      <c r="AE81" s="309">
        <v>2.4916605045220308E-2</v>
      </c>
      <c r="BQ81" s="288">
        <v>60</v>
      </c>
    </row>
    <row r="82" spans="1:69">
      <c r="B82" s="304" t="s">
        <v>304</v>
      </c>
      <c r="C82" s="305">
        <v>40.012583397392994</v>
      </c>
      <c r="D82" s="206">
        <v>41.244886897600495</v>
      </c>
      <c r="E82" s="206">
        <v>36.475616130776004</v>
      </c>
      <c r="F82" s="206">
        <v>2.5134070232365158</v>
      </c>
      <c r="G82" s="206">
        <v>2.2558637435879745</v>
      </c>
      <c r="H82" s="306">
        <v>4.7692707668244907</v>
      </c>
      <c r="I82" s="306">
        <v>36.296836344975162</v>
      </c>
      <c r="J82" s="306"/>
      <c r="K82" s="306">
        <v>-1.2630827871892636</v>
      </c>
      <c r="L82" s="306">
        <v>1.2323035002075025</v>
      </c>
      <c r="M82" s="306">
        <v>-1.2811035230290131</v>
      </c>
      <c r="N82" s="306">
        <v>9.5850693939253676E-2</v>
      </c>
      <c r="O82" s="306">
        <v>7.7829958099504118E-2</v>
      </c>
      <c r="P82" s="306"/>
      <c r="Q82" s="306">
        <v>1.2503242360472517</v>
      </c>
      <c r="R82" s="306">
        <v>85.813581444437574</v>
      </c>
      <c r="S82" s="306"/>
      <c r="T82" s="306">
        <v>1.9848276878834872</v>
      </c>
      <c r="U82" s="306">
        <v>-2.0754208172460649</v>
      </c>
      <c r="V82" s="306">
        <v>1.6585953806618001</v>
      </c>
      <c r="W82" s="306"/>
      <c r="X82" s="306">
        <v>1.3758385792878141</v>
      </c>
      <c r="Y82" s="306">
        <v>1.3938593151275636</v>
      </c>
      <c r="Z82" s="206">
        <v>92.555105509734005</v>
      </c>
      <c r="AA82" s="209">
        <v>80.942734420966886</v>
      </c>
      <c r="AB82" s="289"/>
      <c r="AC82" s="310">
        <v>2826.1718880000003</v>
      </c>
      <c r="AD82" s="308">
        <v>2877.0425</v>
      </c>
      <c r="AE82" s="309">
        <v>2.6074829661411059E-2</v>
      </c>
      <c r="BQ82" s="288">
        <v>60</v>
      </c>
    </row>
    <row r="83" spans="1:69">
      <c r="B83" s="311" t="s">
        <v>311</v>
      </c>
      <c r="C83" s="312">
        <v>40.07107033389817</v>
      </c>
      <c r="D83" s="313">
        <v>41.147441562573029</v>
      </c>
      <c r="E83" s="313">
        <v>36.425047224002682</v>
      </c>
      <c r="F83" s="313">
        <v>2.4617290390572046</v>
      </c>
      <c r="G83" s="313">
        <v>2.26066529951314</v>
      </c>
      <c r="H83" s="314">
        <v>4.7223943385703446</v>
      </c>
      <c r="I83" s="314">
        <v>36.349095791670955</v>
      </c>
      <c r="J83" s="314"/>
      <c r="K83" s="314">
        <v>-1.3790323233708677</v>
      </c>
      <c r="L83" s="314">
        <v>1.0763712286748497</v>
      </c>
      <c r="M83" s="314">
        <v>-1.3853578103823552</v>
      </c>
      <c r="N83" s="314">
        <v>0.2048612385844284</v>
      </c>
      <c r="O83" s="314">
        <v>0.19853575157294084</v>
      </c>
      <c r="P83" s="314"/>
      <c r="Q83" s="314">
        <v>1.0826967156863372</v>
      </c>
      <c r="R83" s="314">
        <v>83.121440908431424</v>
      </c>
      <c r="S83" s="314"/>
      <c r="T83" s="314">
        <v>1.4905864597586507</v>
      </c>
      <c r="U83" s="314">
        <v>0.16621446093274436</v>
      </c>
      <c r="V83" s="314">
        <v>1.6122465674014423</v>
      </c>
      <c r="W83" s="314"/>
      <c r="X83" s="314">
        <v>1.0391197001906594</v>
      </c>
      <c r="Y83" s="314">
        <v>1.0454451872021469</v>
      </c>
      <c r="Z83" s="313">
        <v>91.054875716890891</v>
      </c>
      <c r="AA83" s="226">
        <v>79.824024589486001</v>
      </c>
      <c r="AB83" s="289"/>
      <c r="AC83" s="315">
        <v>2931.2255620000001</v>
      </c>
      <c r="AD83" s="316">
        <v>2983.9871222158245</v>
      </c>
      <c r="AE83" s="317">
        <v>2.2210421584105688E-3</v>
      </c>
      <c r="BQ83" s="288"/>
    </row>
    <row r="84" spans="1:69" s="263" customFormat="1">
      <c r="A84" s="318"/>
      <c r="B84" s="319" t="s">
        <v>117</v>
      </c>
      <c r="C84" s="320" t="s">
        <v>329</v>
      </c>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1"/>
      <c r="AB84" s="322"/>
      <c r="AC84" s="323"/>
      <c r="AD84" s="323"/>
      <c r="AE84" s="324"/>
    </row>
    <row r="85" spans="1:69" s="263" customFormat="1">
      <c r="A85" s="318"/>
      <c r="B85" s="319"/>
      <c r="C85" s="325" t="s">
        <v>330</v>
      </c>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6"/>
      <c r="AB85" s="327"/>
      <c r="AC85" s="323"/>
      <c r="AD85" s="323"/>
      <c r="AE85" s="326"/>
    </row>
    <row r="86" spans="1:69" s="263" customFormat="1">
      <c r="A86" s="318"/>
      <c r="B86" s="319"/>
      <c r="C86" s="228" t="s">
        <v>323</v>
      </c>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328"/>
      <c r="AB86" s="322"/>
      <c r="AC86" s="323"/>
      <c r="AD86" s="323"/>
      <c r="AE86" s="326"/>
    </row>
    <row r="87" spans="1:69" s="263" customFormat="1">
      <c r="A87" s="318"/>
      <c r="B87" s="319"/>
      <c r="C87" s="235" t="s">
        <v>331</v>
      </c>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6"/>
      <c r="AB87" s="322"/>
      <c r="AC87" s="323"/>
      <c r="AD87" s="323"/>
      <c r="AE87" s="326"/>
    </row>
    <row r="88" spans="1:69" s="263" customFormat="1">
      <c r="A88" s="318"/>
      <c r="B88" s="319"/>
      <c r="C88" s="240" t="s">
        <v>167</v>
      </c>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6"/>
      <c r="AB88" s="286"/>
      <c r="AC88" s="323"/>
      <c r="AD88" s="323"/>
      <c r="AE88" s="326"/>
    </row>
    <row r="89" spans="1:69" s="263" customFormat="1" ht="16.5" thickBot="1">
      <c r="A89" s="318"/>
      <c r="B89" s="329"/>
      <c r="C89" s="243" t="s">
        <v>309</v>
      </c>
      <c r="D89" s="330"/>
      <c r="E89" s="330"/>
      <c r="F89" s="330"/>
      <c r="G89" s="330"/>
      <c r="H89" s="330"/>
      <c r="I89" s="330"/>
      <c r="J89" s="330"/>
      <c r="K89" s="330"/>
      <c r="L89" s="330"/>
      <c r="M89" s="331"/>
      <c r="N89" s="330"/>
      <c r="O89" s="330"/>
      <c r="P89" s="330"/>
      <c r="Q89" s="330"/>
      <c r="R89" s="330"/>
      <c r="S89" s="330"/>
      <c r="T89" s="330"/>
      <c r="U89" s="330"/>
      <c r="V89" s="330"/>
      <c r="W89" s="330"/>
      <c r="X89" s="330"/>
      <c r="Y89" s="330"/>
      <c r="Z89" s="330"/>
      <c r="AA89" s="332"/>
      <c r="AB89" s="286"/>
      <c r="AC89" s="330"/>
      <c r="AD89" s="330"/>
      <c r="AE89" s="332"/>
    </row>
    <row r="90" spans="1:69">
      <c r="AB90" s="167"/>
    </row>
    <row r="91" spans="1:69">
      <c r="AD91" s="171"/>
      <c r="AE91" s="171"/>
      <c r="AF91" s="171"/>
    </row>
    <row r="92" spans="1:69">
      <c r="AD92" s="171"/>
      <c r="AE92" s="171"/>
      <c r="AF92" s="171"/>
    </row>
    <row r="93" spans="1:69">
      <c r="B93" s="333"/>
      <c r="E93" s="334"/>
    </row>
    <row r="94" spans="1:69">
      <c r="B94" s="333"/>
    </row>
    <row r="95" spans="1:69">
      <c r="B95" s="333"/>
    </row>
    <row r="96" spans="1:69">
      <c r="B96" s="333"/>
    </row>
    <row r="97" spans="2:2">
      <c r="B97" s="333"/>
    </row>
    <row r="98" spans="2:2">
      <c r="B98" s="333"/>
    </row>
    <row r="99" spans="2:2">
      <c r="B99" s="333"/>
    </row>
    <row r="100" spans="2:2">
      <c r="B100" s="333"/>
    </row>
  </sheetData>
  <mergeCells count="10">
    <mergeCell ref="C1:AA1"/>
    <mergeCell ref="C87:Z87"/>
    <mergeCell ref="AC3:AE3"/>
    <mergeCell ref="C86:Z86"/>
    <mergeCell ref="K3:O3"/>
    <mergeCell ref="Q3:R3"/>
    <mergeCell ref="T3:V3"/>
    <mergeCell ref="C3:I3"/>
    <mergeCell ref="C84:Z84"/>
    <mergeCell ref="X3:AA3"/>
  </mergeCells>
  <phoneticPr fontId="131" type="noConversion"/>
  <pageMargins left="0.74803149606299213" right="0.74803149606299213" top="0.98425196850393704" bottom="0.98425196850393704" header="0.51181102362204722" footer="0.51181102362204722"/>
  <pageSetup paperSize="8" scale="28" orientation="landscape" r:id="rId1"/>
  <headerFooter alignWithMargins="0"/>
  <ignoredErrors>
    <ignoredError sqref="B6:B11 AF5 B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5"/>
    <pageSetUpPr fitToPage="1"/>
  </sheetPr>
  <dimension ref="A1:AX104"/>
  <sheetViews>
    <sheetView zoomScaleNormal="100" workbookViewId="0"/>
  </sheetViews>
  <sheetFormatPr defaultColWidth="9.140625" defaultRowHeight="15.75"/>
  <cols>
    <col min="1" max="1" width="9.140625" style="171"/>
    <col min="2" max="2" width="8.5703125" style="171" bestFit="1" customWidth="1"/>
    <col min="3" max="3" width="12.85546875" style="171" customWidth="1"/>
    <col min="4" max="4" width="13.42578125" style="171" customWidth="1"/>
    <col min="5" max="5" width="13.7109375" style="171" customWidth="1"/>
    <col min="6" max="6" width="12.85546875" style="171" customWidth="1"/>
    <col min="7" max="7" width="13.7109375" style="171" bestFit="1" customWidth="1"/>
    <col min="8" max="9" width="12.85546875" style="171" customWidth="1"/>
    <col min="10" max="10" width="2.28515625" style="171" customWidth="1"/>
    <col min="11" max="15" width="12.85546875" style="171" customWidth="1"/>
    <col min="16" max="16" width="2.140625" style="171" customWidth="1"/>
    <col min="17" max="18" width="12.85546875" style="171" customWidth="1"/>
    <col min="19" max="19" width="2.140625" style="171" customWidth="1"/>
    <col min="20" max="20" width="15.85546875" style="171" customWidth="1"/>
    <col min="21" max="21" width="15.85546875" style="171" bestFit="1" customWidth="1"/>
    <col min="22" max="22" width="15.85546875" style="171" customWidth="1"/>
    <col min="23" max="23" width="2.5703125" style="171" customWidth="1"/>
    <col min="24" max="25" width="15.85546875" style="171" bestFit="1" customWidth="1"/>
    <col min="26" max="27" width="15.85546875" style="171" customWidth="1"/>
    <col min="28" max="28" width="2.42578125" style="255" customWidth="1"/>
    <col min="29" max="29" width="25.85546875" style="171" bestFit="1" customWidth="1"/>
    <col min="30" max="30" width="9.140625" style="255"/>
    <col min="31" max="31" width="9.42578125" style="255" customWidth="1"/>
    <col min="32" max="32" width="13.42578125" style="255" customWidth="1"/>
    <col min="33" max="34" width="12.85546875" style="255" customWidth="1"/>
    <col min="35" max="35" width="13.42578125" style="255" customWidth="1"/>
    <col min="36" max="38" width="9.140625" style="255"/>
    <col min="39" max="39" width="2.85546875" style="255" customWidth="1"/>
    <col min="40" max="40" width="2.28515625" style="255" customWidth="1"/>
    <col min="41" max="44" width="12.85546875" style="255" customWidth="1"/>
    <col min="45" max="16384" width="9.140625" style="255"/>
  </cols>
  <sheetData>
    <row r="1" spans="1:45" ht="29.25" customHeight="1" thickBot="1">
      <c r="B1" s="248"/>
      <c r="C1" s="335" t="s">
        <v>319</v>
      </c>
      <c r="D1" s="335"/>
      <c r="E1" s="335"/>
      <c r="F1" s="335"/>
      <c r="G1" s="335"/>
      <c r="H1" s="335"/>
      <c r="I1" s="335"/>
      <c r="J1" s="335"/>
      <c r="K1" s="335"/>
      <c r="L1" s="335"/>
      <c r="M1" s="335"/>
      <c r="N1" s="335"/>
      <c r="O1" s="335"/>
      <c r="P1" s="335"/>
      <c r="Q1" s="335"/>
      <c r="R1" s="335"/>
      <c r="S1" s="335"/>
      <c r="T1" s="335"/>
      <c r="U1" s="335"/>
      <c r="V1" s="335"/>
      <c r="W1" s="335"/>
      <c r="X1" s="335"/>
      <c r="Y1" s="335"/>
      <c r="Z1" s="335"/>
      <c r="AA1" s="336"/>
      <c r="AB1" s="337"/>
      <c r="AC1" s="338"/>
      <c r="AE1" s="339"/>
      <c r="AF1" s="339"/>
      <c r="AG1" s="339"/>
      <c r="AH1" s="339"/>
      <c r="AI1" s="339"/>
      <c r="AJ1" s="288"/>
      <c r="AK1" s="288"/>
      <c r="AL1" s="288"/>
      <c r="AM1" s="288"/>
      <c r="AN1" s="288"/>
      <c r="AO1" s="288"/>
      <c r="AP1" s="288"/>
      <c r="AQ1" s="288"/>
      <c r="AR1" s="288"/>
      <c r="AS1" s="288"/>
    </row>
    <row r="2" spans="1:45" s="263" customFormat="1" ht="15.75" customHeight="1">
      <c r="A2" s="318"/>
      <c r="B2" s="117"/>
      <c r="C2" s="260"/>
      <c r="D2" s="260"/>
      <c r="E2" s="260"/>
      <c r="F2" s="260"/>
      <c r="G2" s="260"/>
      <c r="H2" s="260"/>
      <c r="I2" s="260"/>
      <c r="J2" s="119"/>
      <c r="K2" s="257"/>
      <c r="L2" s="257"/>
      <c r="M2" s="259"/>
      <c r="N2" s="257"/>
      <c r="O2" s="257"/>
      <c r="P2" s="119"/>
      <c r="Q2" s="257"/>
      <c r="R2" s="257"/>
      <c r="S2" s="119"/>
      <c r="T2" s="257"/>
      <c r="U2" s="257"/>
      <c r="V2" s="258"/>
      <c r="W2" s="119"/>
      <c r="X2" s="260"/>
      <c r="Y2" s="260"/>
      <c r="Z2" s="260"/>
      <c r="AA2" s="260"/>
      <c r="AB2" s="337"/>
      <c r="AC2" s="340"/>
      <c r="AE2" s="341"/>
      <c r="AF2" s="342"/>
      <c r="AG2" s="342"/>
      <c r="AH2" s="342"/>
      <c r="AI2" s="342"/>
      <c r="AJ2" s="343"/>
      <c r="AK2" s="343"/>
      <c r="AL2" s="343"/>
      <c r="AM2" s="343"/>
      <c r="AN2" s="343"/>
      <c r="AO2" s="344"/>
      <c r="AP2" s="344"/>
      <c r="AQ2" s="344"/>
      <c r="AR2" s="344"/>
      <c r="AS2" s="343"/>
    </row>
    <row r="3" spans="1:45" s="263" customFormat="1" ht="15.6" customHeight="1">
      <c r="A3" s="318"/>
      <c r="B3" s="117"/>
      <c r="C3" s="345" t="s">
        <v>71</v>
      </c>
      <c r="D3" s="345"/>
      <c r="E3" s="345"/>
      <c r="F3" s="345"/>
      <c r="G3" s="345"/>
      <c r="H3" s="345"/>
      <c r="I3" s="345"/>
      <c r="J3" s="119"/>
      <c r="K3" s="120" t="s">
        <v>68</v>
      </c>
      <c r="L3" s="120"/>
      <c r="M3" s="120"/>
      <c r="N3" s="120"/>
      <c r="O3" s="120"/>
      <c r="P3" s="119"/>
      <c r="Q3" s="120" t="s">
        <v>112</v>
      </c>
      <c r="R3" s="120"/>
      <c r="S3" s="119"/>
      <c r="T3" s="346" t="s">
        <v>74</v>
      </c>
      <c r="U3" s="346"/>
      <c r="V3" s="346"/>
      <c r="W3" s="119"/>
      <c r="X3" s="120" t="s">
        <v>306</v>
      </c>
      <c r="Y3" s="120"/>
      <c r="Z3" s="120"/>
      <c r="AA3" s="122"/>
      <c r="AB3" s="347"/>
      <c r="AC3" s="348" t="s">
        <v>85</v>
      </c>
      <c r="AE3" s="341"/>
      <c r="AF3" s="341"/>
      <c r="AG3" s="341"/>
      <c r="AH3" s="341"/>
      <c r="AI3" s="341"/>
      <c r="AJ3" s="343"/>
      <c r="AK3" s="343"/>
      <c r="AL3" s="343"/>
      <c r="AM3" s="343"/>
      <c r="AN3" s="343"/>
      <c r="AO3" s="349"/>
      <c r="AP3" s="349"/>
      <c r="AQ3" s="349"/>
      <c r="AR3" s="349"/>
      <c r="AS3" s="343"/>
    </row>
    <row r="4" spans="1:45" s="275" customFormat="1" ht="51.75">
      <c r="A4" s="350"/>
      <c r="B4" s="265"/>
      <c r="C4" s="266" t="s">
        <v>3</v>
      </c>
      <c r="D4" s="266" t="s">
        <v>8</v>
      </c>
      <c r="E4" s="266" t="s">
        <v>5</v>
      </c>
      <c r="F4" s="266" t="s">
        <v>6</v>
      </c>
      <c r="G4" s="266" t="s">
        <v>62</v>
      </c>
      <c r="H4" s="266" t="s">
        <v>7</v>
      </c>
      <c r="I4" s="266" t="s">
        <v>180</v>
      </c>
      <c r="J4" s="266"/>
      <c r="K4" s="266" t="s">
        <v>169</v>
      </c>
      <c r="L4" s="266" t="s">
        <v>0</v>
      </c>
      <c r="M4" s="266" t="s">
        <v>168</v>
      </c>
      <c r="N4" s="266" t="s">
        <v>70</v>
      </c>
      <c r="O4" s="266" t="s">
        <v>76</v>
      </c>
      <c r="P4" s="266"/>
      <c r="Q4" s="266" t="s">
        <v>1</v>
      </c>
      <c r="R4" s="266" t="s">
        <v>4</v>
      </c>
      <c r="S4" s="266"/>
      <c r="T4" s="268" t="s">
        <v>72</v>
      </c>
      <c r="U4" s="268" t="s">
        <v>2</v>
      </c>
      <c r="V4" s="268" t="s">
        <v>178</v>
      </c>
      <c r="W4" s="269"/>
      <c r="X4" s="270" t="s">
        <v>313</v>
      </c>
      <c r="Y4" s="270" t="s">
        <v>314</v>
      </c>
      <c r="Z4" s="270" t="s">
        <v>315</v>
      </c>
      <c r="AA4" s="351" t="s">
        <v>307</v>
      </c>
      <c r="AB4" s="337"/>
      <c r="AC4" s="352" t="s">
        <v>318</v>
      </c>
      <c r="AF4" s="353"/>
      <c r="AG4" s="354"/>
      <c r="AH4" s="353"/>
      <c r="AI4" s="354"/>
      <c r="AJ4" s="355"/>
      <c r="AK4" s="356"/>
      <c r="AL4" s="356"/>
      <c r="AM4" s="356"/>
      <c r="AN4" s="356"/>
      <c r="AO4" s="353"/>
      <c r="AP4" s="354"/>
      <c r="AQ4" s="353"/>
      <c r="AR4" s="354"/>
      <c r="AS4" s="355"/>
    </row>
    <row r="5" spans="1:45" s="281" customFormat="1">
      <c r="A5" s="284"/>
      <c r="B5" s="152" t="s">
        <v>101</v>
      </c>
      <c r="C5" s="153">
        <v>190.34904458598726</v>
      </c>
      <c r="D5" s="153">
        <v>189.32159235668792</v>
      </c>
      <c r="E5" s="153">
        <v>151.71143312101913</v>
      </c>
      <c r="F5" s="153">
        <v>22.820254777070065</v>
      </c>
      <c r="G5" s="153">
        <v>14.789904458598729</v>
      </c>
      <c r="H5" s="153">
        <v>37.610159235668796</v>
      </c>
      <c r="I5" s="153">
        <v>156.90277070063695</v>
      </c>
      <c r="J5" s="153"/>
      <c r="K5" s="153" t="s">
        <v>116</v>
      </c>
      <c r="L5" s="153">
        <v>-1.0274522292993631</v>
      </c>
      <c r="M5" s="153">
        <v>-23.847707006369429</v>
      </c>
      <c r="N5" s="153">
        <v>14.573598726114653</v>
      </c>
      <c r="O5" s="153" t="s">
        <v>116</v>
      </c>
      <c r="P5" s="153"/>
      <c r="Q5" s="153" t="s">
        <v>116</v>
      </c>
      <c r="R5" s="153" t="s">
        <v>116</v>
      </c>
      <c r="S5" s="153"/>
      <c r="T5" s="153">
        <v>-15.033248407643315</v>
      </c>
      <c r="U5" s="153">
        <v>-1.0274522292993631</v>
      </c>
      <c r="V5" s="153">
        <v>20.062356687898092</v>
      </c>
      <c r="W5" s="153"/>
      <c r="X5" s="153">
        <v>-2.9201273885350321</v>
      </c>
      <c r="Y5" s="153" t="s">
        <v>116</v>
      </c>
      <c r="Z5" s="153" t="s">
        <v>116</v>
      </c>
      <c r="AA5" s="357" t="s">
        <v>116</v>
      </c>
      <c r="AB5" s="358"/>
      <c r="AC5" s="359">
        <v>3.6984687868080091</v>
      </c>
      <c r="AF5" s="360"/>
      <c r="AG5" s="360"/>
      <c r="AH5" s="360"/>
      <c r="AI5" s="360"/>
      <c r="AJ5" s="361"/>
      <c r="AK5" s="361"/>
      <c r="AL5" s="361"/>
      <c r="AM5" s="361"/>
      <c r="AN5" s="361"/>
      <c r="AO5" s="362"/>
      <c r="AP5" s="362"/>
      <c r="AQ5" s="362"/>
      <c r="AR5" s="362"/>
      <c r="AS5" s="361"/>
    </row>
    <row r="6" spans="1:45" s="281" customFormat="1">
      <c r="A6" s="284"/>
      <c r="B6" s="163" t="s">
        <v>102</v>
      </c>
      <c r="C6" s="153">
        <v>190.21642857142857</v>
      </c>
      <c r="D6" s="153">
        <v>192.28839285714287</v>
      </c>
      <c r="E6" s="153">
        <v>154.46241071428574</v>
      </c>
      <c r="F6" s="153">
        <v>22.715803571428573</v>
      </c>
      <c r="G6" s="153">
        <v>15.11017857142857</v>
      </c>
      <c r="H6" s="153">
        <v>37.825982142857143</v>
      </c>
      <c r="I6" s="153">
        <v>156.40803571428572</v>
      </c>
      <c r="J6" s="153"/>
      <c r="K6" s="153" t="s">
        <v>116</v>
      </c>
      <c r="L6" s="153">
        <v>2.0719642857142855</v>
      </c>
      <c r="M6" s="153">
        <v>-20.643839285714282</v>
      </c>
      <c r="N6" s="153">
        <v>9.8797321428571419</v>
      </c>
      <c r="O6" s="153" t="s">
        <v>116</v>
      </c>
      <c r="P6" s="153"/>
      <c r="Q6" s="153" t="s">
        <v>116</v>
      </c>
      <c r="R6" s="153" t="s">
        <v>116</v>
      </c>
      <c r="S6" s="153"/>
      <c r="T6" s="153">
        <v>-9.6017857142857146</v>
      </c>
      <c r="U6" s="153">
        <v>2.0719642857142855</v>
      </c>
      <c r="V6" s="153">
        <v>18.470803571428572</v>
      </c>
      <c r="W6" s="153"/>
      <c r="X6" s="153">
        <v>0.80857142857142861</v>
      </c>
      <c r="Y6" s="153" t="s">
        <v>116</v>
      </c>
      <c r="Z6" s="153" t="s">
        <v>116</v>
      </c>
      <c r="AA6" s="283" t="s">
        <v>116</v>
      </c>
      <c r="AB6" s="358"/>
      <c r="AC6" s="359">
        <v>3.9575971731448765</v>
      </c>
      <c r="AF6" s="360"/>
      <c r="AG6" s="360"/>
      <c r="AH6" s="360"/>
      <c r="AI6" s="360"/>
      <c r="AJ6" s="361"/>
      <c r="AK6" s="361"/>
      <c r="AL6" s="361"/>
      <c r="AM6" s="361"/>
      <c r="AN6" s="361"/>
      <c r="AO6" s="362"/>
      <c r="AP6" s="362"/>
      <c r="AQ6" s="362"/>
      <c r="AR6" s="362"/>
      <c r="AS6" s="361"/>
    </row>
    <row r="7" spans="1:45" s="281" customFormat="1">
      <c r="A7" s="284"/>
      <c r="B7" s="163" t="s">
        <v>103</v>
      </c>
      <c r="C7" s="153">
        <v>193.12310344827583</v>
      </c>
      <c r="D7" s="153">
        <v>193.26948275862065</v>
      </c>
      <c r="E7" s="153">
        <v>155.84517241379308</v>
      </c>
      <c r="F7" s="153">
        <v>21.761724137931033</v>
      </c>
      <c r="G7" s="153">
        <v>15.662586206896551</v>
      </c>
      <c r="H7" s="153">
        <v>37.424310344827582</v>
      </c>
      <c r="I7" s="153">
        <v>158.79715517241377</v>
      </c>
      <c r="J7" s="153"/>
      <c r="K7" s="153" t="s">
        <v>116</v>
      </c>
      <c r="L7" s="153">
        <v>0.14637931034482757</v>
      </c>
      <c r="M7" s="153">
        <v>-21.615344827586203</v>
      </c>
      <c r="N7" s="153">
        <v>12.2226724137931</v>
      </c>
      <c r="O7" s="153" t="s">
        <v>116</v>
      </c>
      <c r="P7" s="153"/>
      <c r="Q7" s="153" t="s">
        <v>116</v>
      </c>
      <c r="R7" s="153" t="s">
        <v>116</v>
      </c>
      <c r="S7" s="153"/>
      <c r="T7" s="153">
        <v>-11.41758620689655</v>
      </c>
      <c r="U7" s="153">
        <v>0.14637931034482757</v>
      </c>
      <c r="V7" s="153">
        <v>18.760948275862066</v>
      </c>
      <c r="W7" s="153"/>
      <c r="X7" s="153">
        <v>-2.3908620689655167</v>
      </c>
      <c r="Y7" s="153" t="s">
        <v>116</v>
      </c>
      <c r="Z7" s="153" t="s">
        <v>116</v>
      </c>
      <c r="AA7" s="283" t="s">
        <v>116</v>
      </c>
      <c r="AB7" s="358"/>
      <c r="AC7" s="359">
        <v>4.0989399293286226</v>
      </c>
      <c r="AF7" s="360"/>
      <c r="AG7" s="360"/>
      <c r="AH7" s="360"/>
      <c r="AI7" s="360"/>
      <c r="AJ7" s="361"/>
      <c r="AK7" s="361"/>
      <c r="AL7" s="361"/>
      <c r="AM7" s="361"/>
      <c r="AN7" s="361"/>
      <c r="AO7" s="362"/>
      <c r="AP7" s="362"/>
      <c r="AQ7" s="362"/>
      <c r="AR7" s="362"/>
      <c r="AS7" s="361"/>
    </row>
    <row r="8" spans="1:45" s="281" customFormat="1">
      <c r="A8" s="284"/>
      <c r="B8" s="163" t="s">
        <v>104</v>
      </c>
      <c r="C8" s="153">
        <v>196.18975000000003</v>
      </c>
      <c r="D8" s="153">
        <v>197.86416666666668</v>
      </c>
      <c r="E8" s="153">
        <v>159.56483333333333</v>
      </c>
      <c r="F8" s="153">
        <v>22.42775</v>
      </c>
      <c r="G8" s="153">
        <v>15.871583333333334</v>
      </c>
      <c r="H8" s="153">
        <v>38.299333333333337</v>
      </c>
      <c r="I8" s="153">
        <v>162.53633333333335</v>
      </c>
      <c r="J8" s="153"/>
      <c r="K8" s="153" t="s">
        <v>116</v>
      </c>
      <c r="L8" s="153">
        <v>1.6744166666666664</v>
      </c>
      <c r="M8" s="153">
        <v>-20.753333333333334</v>
      </c>
      <c r="N8" s="153">
        <v>12.876500000000002</v>
      </c>
      <c r="O8" s="153" t="s">
        <v>116</v>
      </c>
      <c r="P8" s="153"/>
      <c r="Q8" s="153" t="s">
        <v>116</v>
      </c>
      <c r="R8" s="153" t="s">
        <v>116</v>
      </c>
      <c r="S8" s="153"/>
      <c r="T8" s="153">
        <v>-12.263333333333334</v>
      </c>
      <c r="U8" s="153">
        <v>1.6744166666666664</v>
      </c>
      <c r="V8" s="153">
        <v>18.701583333333335</v>
      </c>
      <c r="W8" s="153"/>
      <c r="X8" s="153">
        <v>-4.0091666666666672</v>
      </c>
      <c r="Y8" s="153" t="s">
        <v>116</v>
      </c>
      <c r="Z8" s="153" t="s">
        <v>116</v>
      </c>
      <c r="AA8" s="283" t="s">
        <v>116</v>
      </c>
      <c r="AB8" s="358"/>
      <c r="AC8" s="359">
        <v>4.2402826855123674</v>
      </c>
      <c r="AF8" s="360"/>
      <c r="AG8" s="360"/>
      <c r="AH8" s="360"/>
      <c r="AI8" s="360"/>
      <c r="AJ8" s="361"/>
      <c r="AK8" s="361"/>
      <c r="AL8" s="361"/>
      <c r="AM8" s="361"/>
      <c r="AN8" s="361"/>
      <c r="AO8" s="362"/>
      <c r="AP8" s="362"/>
      <c r="AQ8" s="362"/>
      <c r="AR8" s="362"/>
      <c r="AS8" s="361"/>
    </row>
    <row r="9" spans="1:45" s="281" customFormat="1">
      <c r="A9" s="284"/>
      <c r="B9" s="163" t="s">
        <v>105</v>
      </c>
      <c r="C9" s="153">
        <v>197.43966666666665</v>
      </c>
      <c r="D9" s="153">
        <v>210.85858333333337</v>
      </c>
      <c r="E9" s="153">
        <v>170.55466666666666</v>
      </c>
      <c r="F9" s="153">
        <v>24.149333333333335</v>
      </c>
      <c r="G9" s="153">
        <v>16.154583333333335</v>
      </c>
      <c r="H9" s="153">
        <v>40.303916666666666</v>
      </c>
      <c r="I9" s="153">
        <v>166.78133333333335</v>
      </c>
      <c r="J9" s="153"/>
      <c r="K9" s="153" t="s">
        <v>116</v>
      </c>
      <c r="L9" s="153">
        <v>13.418916666666666</v>
      </c>
      <c r="M9" s="153">
        <v>-10.730416666666667</v>
      </c>
      <c r="N9" s="153">
        <v>8.5607500000000005</v>
      </c>
      <c r="O9" s="153" t="s">
        <v>116</v>
      </c>
      <c r="P9" s="153"/>
      <c r="Q9" s="153" t="s">
        <v>116</v>
      </c>
      <c r="R9" s="153" t="s">
        <v>116</v>
      </c>
      <c r="S9" s="153"/>
      <c r="T9" s="153">
        <v>-6.6504999999999992</v>
      </c>
      <c r="U9" s="153">
        <v>13.418916666666666</v>
      </c>
      <c r="V9" s="153">
        <v>19.31475</v>
      </c>
      <c r="W9" s="153"/>
      <c r="X9" s="153">
        <v>1.3442500000000002</v>
      </c>
      <c r="Y9" s="153" t="s">
        <v>116</v>
      </c>
      <c r="Z9" s="153" t="s">
        <v>116</v>
      </c>
      <c r="AA9" s="283" t="s">
        <v>116</v>
      </c>
      <c r="AB9" s="358"/>
      <c r="AC9" s="359">
        <v>4.2402826855123674</v>
      </c>
      <c r="AF9" s="360"/>
      <c r="AG9" s="360"/>
      <c r="AH9" s="360"/>
      <c r="AI9" s="360"/>
      <c r="AJ9" s="361"/>
      <c r="AK9" s="361"/>
      <c r="AL9" s="361"/>
      <c r="AM9" s="361"/>
      <c r="AN9" s="361"/>
      <c r="AO9" s="362"/>
      <c r="AP9" s="362"/>
      <c r="AQ9" s="362"/>
      <c r="AR9" s="362"/>
      <c r="AS9" s="361"/>
    </row>
    <row r="10" spans="1:45" s="281" customFormat="1">
      <c r="A10" s="284"/>
      <c r="B10" s="163" t="s">
        <v>106</v>
      </c>
      <c r="C10" s="153">
        <v>206.75237704918038</v>
      </c>
      <c r="D10" s="153">
        <v>222.10860655737704</v>
      </c>
      <c r="E10" s="153">
        <v>180.16893442622955</v>
      </c>
      <c r="F10" s="153">
        <v>24.727704918032792</v>
      </c>
      <c r="G10" s="153">
        <v>17.211967213114757</v>
      </c>
      <c r="H10" s="153">
        <v>41.939672131147546</v>
      </c>
      <c r="I10" s="153">
        <v>172.32844262295083</v>
      </c>
      <c r="J10" s="153"/>
      <c r="K10" s="153" t="s">
        <v>116</v>
      </c>
      <c r="L10" s="153">
        <v>15.356229508196723</v>
      </c>
      <c r="M10" s="153">
        <v>-9.3714754098360675</v>
      </c>
      <c r="N10" s="153">
        <v>8.513196721311477</v>
      </c>
      <c r="O10" s="153" t="s">
        <v>116</v>
      </c>
      <c r="P10" s="153"/>
      <c r="Q10" s="153" t="s">
        <v>116</v>
      </c>
      <c r="R10" s="153" t="s">
        <v>116</v>
      </c>
      <c r="S10" s="153"/>
      <c r="T10" s="153">
        <v>-4.8945081967213113</v>
      </c>
      <c r="U10" s="153">
        <v>15.356229508196723</v>
      </c>
      <c r="V10" s="153">
        <v>20.575491803278691</v>
      </c>
      <c r="W10" s="153"/>
      <c r="X10" s="153">
        <v>3.8970491803278695</v>
      </c>
      <c r="Y10" s="153" t="s">
        <v>116</v>
      </c>
      <c r="Z10" s="153" t="s">
        <v>116</v>
      </c>
      <c r="AA10" s="283" t="s">
        <v>116</v>
      </c>
      <c r="AB10" s="358"/>
      <c r="AC10" s="359">
        <v>4.3109540636042398</v>
      </c>
      <c r="AF10" s="360"/>
      <c r="AG10" s="360"/>
      <c r="AH10" s="360"/>
      <c r="AI10" s="360"/>
      <c r="AJ10" s="361"/>
      <c r="AK10" s="361"/>
      <c r="AL10" s="361"/>
      <c r="AM10" s="361"/>
      <c r="AN10" s="361"/>
      <c r="AO10" s="362"/>
      <c r="AP10" s="362"/>
      <c r="AQ10" s="362"/>
      <c r="AR10" s="362"/>
      <c r="AS10" s="361"/>
    </row>
    <row r="11" spans="1:45" s="281" customFormat="1">
      <c r="A11" s="284"/>
      <c r="B11" s="163" t="s">
        <v>107</v>
      </c>
      <c r="C11" s="153">
        <v>222.9742105263158</v>
      </c>
      <c r="D11" s="153">
        <v>236.6028947368421</v>
      </c>
      <c r="E11" s="153">
        <v>189.59510526315793</v>
      </c>
      <c r="F11" s="153">
        <v>27.681868421052634</v>
      </c>
      <c r="G11" s="153">
        <v>19.325921052631578</v>
      </c>
      <c r="H11" s="153">
        <v>47.007789473684213</v>
      </c>
      <c r="I11" s="153">
        <v>187.67368421052632</v>
      </c>
      <c r="J11" s="153"/>
      <c r="K11" s="153" t="s">
        <v>116</v>
      </c>
      <c r="L11" s="153">
        <v>13.628684210526314</v>
      </c>
      <c r="M11" s="153">
        <v>-14.053184210526318</v>
      </c>
      <c r="N11" s="153">
        <v>11.349789473684211</v>
      </c>
      <c r="O11" s="153" t="s">
        <v>116</v>
      </c>
      <c r="P11" s="153"/>
      <c r="Q11" s="153" t="s">
        <v>116</v>
      </c>
      <c r="R11" s="153" t="s">
        <v>116</v>
      </c>
      <c r="S11" s="153"/>
      <c r="T11" s="153">
        <v>-10.500789473684211</v>
      </c>
      <c r="U11" s="153">
        <v>13.628684210526314</v>
      </c>
      <c r="V11" s="153">
        <v>21.202657894736841</v>
      </c>
      <c r="W11" s="153"/>
      <c r="X11" s="153">
        <v>1.0500789473684211</v>
      </c>
      <c r="Y11" s="153" t="s">
        <v>116</v>
      </c>
      <c r="Z11" s="153" t="s">
        <v>116</v>
      </c>
      <c r="AA11" s="283" t="s">
        <v>116</v>
      </c>
      <c r="AB11" s="358"/>
      <c r="AC11" s="359">
        <v>4.47585394581861</v>
      </c>
      <c r="AF11" s="360"/>
      <c r="AG11" s="360"/>
      <c r="AH11" s="360"/>
      <c r="AI11" s="360"/>
      <c r="AJ11" s="361"/>
      <c r="AK11" s="361"/>
      <c r="AL11" s="361"/>
      <c r="AM11" s="361"/>
      <c r="AN11" s="361"/>
      <c r="AO11" s="362"/>
      <c r="AP11" s="362"/>
      <c r="AQ11" s="362"/>
      <c r="AR11" s="362"/>
      <c r="AS11" s="361"/>
    </row>
    <row r="12" spans="1:45" s="281" customFormat="1">
      <c r="A12" s="284"/>
      <c r="B12" s="163" t="s">
        <v>108</v>
      </c>
      <c r="C12" s="153">
        <v>226.3061479591837</v>
      </c>
      <c r="D12" s="153">
        <v>237.95823979591839</v>
      </c>
      <c r="E12" s="153">
        <v>190.76510204081632</v>
      </c>
      <c r="F12" s="153">
        <v>27.245969387755103</v>
      </c>
      <c r="G12" s="153">
        <v>19.94716836734694</v>
      </c>
      <c r="H12" s="153">
        <v>47.193137755102036</v>
      </c>
      <c r="I12" s="153">
        <v>189.09742346938776</v>
      </c>
      <c r="J12" s="153"/>
      <c r="K12" s="153" t="s">
        <v>116</v>
      </c>
      <c r="L12" s="153">
        <v>11.652091836734694</v>
      </c>
      <c r="M12" s="153">
        <v>-15.593877551020407</v>
      </c>
      <c r="N12" s="153">
        <v>11.911989795918368</v>
      </c>
      <c r="O12" s="153" t="s">
        <v>116</v>
      </c>
      <c r="P12" s="153"/>
      <c r="Q12" s="153" t="s">
        <v>116</v>
      </c>
      <c r="R12" s="153" t="s">
        <v>116</v>
      </c>
      <c r="S12" s="153"/>
      <c r="T12" s="153">
        <v>-8.3167346938775513</v>
      </c>
      <c r="U12" s="153">
        <v>13.991173469387755</v>
      </c>
      <c r="V12" s="153">
        <v>20.250382653061223</v>
      </c>
      <c r="W12" s="153"/>
      <c r="X12" s="153">
        <v>1.4510969387755102</v>
      </c>
      <c r="Y12" s="153" t="s">
        <v>116</v>
      </c>
      <c r="Z12" s="153" t="s">
        <v>116</v>
      </c>
      <c r="AA12" s="283" t="s">
        <v>116</v>
      </c>
      <c r="AB12" s="358"/>
      <c r="AC12" s="359">
        <v>4.6171967020023557</v>
      </c>
      <c r="AF12" s="360"/>
      <c r="AG12" s="360"/>
      <c r="AH12" s="360"/>
      <c r="AI12" s="360"/>
      <c r="AJ12" s="361"/>
      <c r="AK12" s="361"/>
      <c r="AL12" s="361"/>
      <c r="AM12" s="361"/>
      <c r="AN12" s="361"/>
      <c r="AO12" s="362"/>
      <c r="AP12" s="362"/>
      <c r="AQ12" s="362"/>
      <c r="AR12" s="362"/>
      <c r="AS12" s="361"/>
    </row>
    <row r="13" spans="1:45" s="281" customFormat="1">
      <c r="A13" s="284"/>
      <c r="B13" s="163" t="s">
        <v>109</v>
      </c>
      <c r="C13" s="153">
        <v>235.84281407035178</v>
      </c>
      <c r="D13" s="153">
        <v>254.25203517587943</v>
      </c>
      <c r="E13" s="153">
        <v>195.1846733668342</v>
      </c>
      <c r="F13" s="153">
        <v>37.693040201005026</v>
      </c>
      <c r="G13" s="153">
        <v>21.374321608040205</v>
      </c>
      <c r="H13" s="153">
        <v>59.067361809045238</v>
      </c>
      <c r="I13" s="153">
        <v>195.39798994974876</v>
      </c>
      <c r="J13" s="153"/>
      <c r="K13" s="153" t="s">
        <v>116</v>
      </c>
      <c r="L13" s="153">
        <v>18.409221105527639</v>
      </c>
      <c r="M13" s="153">
        <v>-19.283819095477391</v>
      </c>
      <c r="N13" s="153">
        <v>6.1648492462311557</v>
      </c>
      <c r="O13" s="153" t="s">
        <v>116</v>
      </c>
      <c r="P13" s="153"/>
      <c r="Q13" s="153" t="s">
        <v>116</v>
      </c>
      <c r="R13" s="153" t="s">
        <v>116</v>
      </c>
      <c r="S13" s="153"/>
      <c r="T13" s="153">
        <v>6.4634924623115584</v>
      </c>
      <c r="U13" s="153">
        <v>21.097010050251257</v>
      </c>
      <c r="V13" s="153">
        <v>20.99035175879397</v>
      </c>
      <c r="W13" s="153"/>
      <c r="X13" s="153">
        <v>16.489371859296483</v>
      </c>
      <c r="Y13" s="153" t="s">
        <v>116</v>
      </c>
      <c r="Z13" s="153" t="s">
        <v>116</v>
      </c>
      <c r="AA13" s="283" t="s">
        <v>116</v>
      </c>
      <c r="AB13" s="358"/>
      <c r="AC13" s="359">
        <v>4.6878680800942281</v>
      </c>
      <c r="AF13" s="360"/>
      <c r="AG13" s="360"/>
      <c r="AH13" s="360"/>
      <c r="AI13" s="360"/>
      <c r="AJ13" s="361"/>
      <c r="AK13" s="361"/>
      <c r="AL13" s="361"/>
      <c r="AM13" s="361"/>
      <c r="AN13" s="361"/>
      <c r="AO13" s="362"/>
      <c r="AP13" s="362"/>
      <c r="AQ13" s="362"/>
      <c r="AR13" s="362"/>
      <c r="AS13" s="361"/>
    </row>
    <row r="14" spans="1:45" s="281" customFormat="1">
      <c r="A14" s="284"/>
      <c r="B14" s="163" t="s">
        <v>110</v>
      </c>
      <c r="C14" s="153">
        <v>248.95198564593301</v>
      </c>
      <c r="D14" s="153">
        <v>262.17444976076558</v>
      </c>
      <c r="E14" s="153">
        <v>197.5042105263158</v>
      </c>
      <c r="F14" s="153">
        <v>42.571866028708136</v>
      </c>
      <c r="G14" s="153">
        <v>22.09837320574163</v>
      </c>
      <c r="H14" s="153">
        <v>64.670239234449767</v>
      </c>
      <c r="I14" s="153">
        <v>205.89265550239239</v>
      </c>
      <c r="J14" s="153"/>
      <c r="K14" s="153" t="s">
        <v>116</v>
      </c>
      <c r="L14" s="153">
        <v>13.222464114832539</v>
      </c>
      <c r="M14" s="153">
        <v>-29.349401913875599</v>
      </c>
      <c r="N14" s="153">
        <v>10.947631578947369</v>
      </c>
      <c r="O14" s="153" t="s">
        <v>116</v>
      </c>
      <c r="P14" s="153"/>
      <c r="Q14" s="153" t="s">
        <v>116</v>
      </c>
      <c r="R14" s="153" t="s">
        <v>116</v>
      </c>
      <c r="S14" s="153"/>
      <c r="T14" s="153">
        <v>6.6213875598086132</v>
      </c>
      <c r="U14" s="153">
        <v>18.564258373205746</v>
      </c>
      <c r="V14" s="153">
        <v>20.026650717703351</v>
      </c>
      <c r="W14" s="153"/>
      <c r="X14" s="153">
        <v>0.62964114832535889</v>
      </c>
      <c r="Y14" s="153" t="s">
        <v>116</v>
      </c>
      <c r="Z14" s="153" t="s">
        <v>116</v>
      </c>
      <c r="AA14" s="283" t="s">
        <v>116</v>
      </c>
      <c r="AB14" s="358"/>
      <c r="AC14" s="359">
        <v>4.9234393404004706</v>
      </c>
      <c r="AF14" s="360"/>
      <c r="AG14" s="360"/>
      <c r="AH14" s="360"/>
      <c r="AI14" s="360"/>
      <c r="AJ14" s="361"/>
      <c r="AK14" s="361"/>
      <c r="AL14" s="361"/>
      <c r="AM14" s="361"/>
      <c r="AN14" s="361"/>
      <c r="AO14" s="362"/>
      <c r="AP14" s="362"/>
      <c r="AQ14" s="362"/>
      <c r="AR14" s="362"/>
      <c r="AS14" s="361"/>
    </row>
    <row r="15" spans="1:45" s="281" customFormat="1" ht="15.75" customHeight="1">
      <c r="A15" s="285"/>
      <c r="B15" s="165" t="s">
        <v>9</v>
      </c>
      <c r="C15" s="153">
        <v>267.16486363636363</v>
      </c>
      <c r="D15" s="153">
        <v>278.18256818181817</v>
      </c>
      <c r="E15" s="153">
        <v>211.59395454545452</v>
      </c>
      <c r="F15" s="153">
        <v>43.434068181818176</v>
      </c>
      <c r="G15" s="153">
        <v>23.154545454545453</v>
      </c>
      <c r="H15" s="153">
        <v>66.588613636363633</v>
      </c>
      <c r="I15" s="153">
        <v>221.85913636363631</v>
      </c>
      <c r="J15" s="153"/>
      <c r="K15" s="153" t="s">
        <v>116</v>
      </c>
      <c r="L15" s="153">
        <v>11.017704545454542</v>
      </c>
      <c r="M15" s="153">
        <v>-32.416363636363634</v>
      </c>
      <c r="N15" s="153">
        <v>12.77359090909091</v>
      </c>
      <c r="O15" s="153" t="s">
        <v>116</v>
      </c>
      <c r="P15" s="153"/>
      <c r="Q15" s="153" t="s">
        <v>116</v>
      </c>
      <c r="R15" s="153" t="s">
        <v>116</v>
      </c>
      <c r="S15" s="153"/>
      <c r="T15" s="153">
        <v>9.0495681818181808</v>
      </c>
      <c r="U15" s="153">
        <v>17.79040909090909</v>
      </c>
      <c r="V15" s="153">
        <v>19.565590909090908</v>
      </c>
      <c r="W15" s="153"/>
      <c r="X15" s="153">
        <v>8.8180227272727265</v>
      </c>
      <c r="Y15" s="153" t="s">
        <v>116</v>
      </c>
      <c r="Z15" s="153" t="s">
        <v>116</v>
      </c>
      <c r="AA15" s="283" t="s">
        <v>116</v>
      </c>
      <c r="AB15" s="358"/>
      <c r="AC15" s="359">
        <v>5.1825677267373385</v>
      </c>
      <c r="AF15" s="363"/>
      <c r="AG15" s="363"/>
      <c r="AH15" s="363"/>
      <c r="AI15" s="363"/>
      <c r="AJ15" s="361"/>
      <c r="AK15" s="361"/>
      <c r="AL15" s="364"/>
      <c r="AM15" s="364"/>
      <c r="AN15" s="364"/>
      <c r="AO15" s="365"/>
      <c r="AP15" s="365"/>
      <c r="AQ15" s="365"/>
      <c r="AR15" s="365"/>
      <c r="AS15" s="366"/>
    </row>
    <row r="16" spans="1:45" s="281" customFormat="1" ht="15.75" customHeight="1">
      <c r="A16" s="285"/>
      <c r="B16" s="165" t="s">
        <v>10</v>
      </c>
      <c r="C16" s="153">
        <v>275.13821120689659</v>
      </c>
      <c r="D16" s="153">
        <v>292.64883620689653</v>
      </c>
      <c r="E16" s="153">
        <v>218.80047413793108</v>
      </c>
      <c r="F16" s="153">
        <v>49.348125000000003</v>
      </c>
      <c r="G16" s="153">
        <v>24.500237068965518</v>
      </c>
      <c r="H16" s="153">
        <v>73.848362068965514</v>
      </c>
      <c r="I16" s="153">
        <v>229.46786637931038</v>
      </c>
      <c r="J16" s="153"/>
      <c r="K16" s="153" t="s">
        <v>116</v>
      </c>
      <c r="L16" s="153">
        <v>17.510624999999997</v>
      </c>
      <c r="M16" s="153">
        <v>-31.837500000000002</v>
      </c>
      <c r="N16" s="153">
        <v>6.9530172413793112</v>
      </c>
      <c r="O16" s="153" t="s">
        <v>116</v>
      </c>
      <c r="P16" s="153"/>
      <c r="Q16" s="153" t="s">
        <v>116</v>
      </c>
      <c r="R16" s="153" t="s">
        <v>116</v>
      </c>
      <c r="S16" s="153"/>
      <c r="T16" s="153">
        <v>13.594978448275864</v>
      </c>
      <c r="U16" s="153">
        <v>21.334784482758621</v>
      </c>
      <c r="V16" s="153">
        <v>20.401616379310344</v>
      </c>
      <c r="W16" s="153"/>
      <c r="X16" s="153">
        <v>0.58551724137931038</v>
      </c>
      <c r="Y16" s="153" t="s">
        <v>116</v>
      </c>
      <c r="Z16" s="153" t="s">
        <v>116</v>
      </c>
      <c r="AA16" s="283" t="s">
        <v>116</v>
      </c>
      <c r="AB16" s="358"/>
      <c r="AC16" s="359">
        <v>5.465253239104829</v>
      </c>
      <c r="AF16" s="363"/>
      <c r="AG16" s="363"/>
      <c r="AH16" s="363"/>
      <c r="AI16" s="363"/>
      <c r="AJ16" s="361"/>
      <c r="AK16" s="361"/>
      <c r="AL16" s="364"/>
      <c r="AM16" s="364"/>
      <c r="AN16" s="364"/>
      <c r="AO16" s="367"/>
      <c r="AP16" s="367"/>
      <c r="AQ16" s="367"/>
      <c r="AR16" s="367"/>
      <c r="AS16" s="366"/>
    </row>
    <row r="17" spans="1:45" s="281" customFormat="1" ht="15.75" customHeight="1">
      <c r="A17" s="285"/>
      <c r="B17" s="165" t="s">
        <v>11</v>
      </c>
      <c r="C17" s="153">
        <v>296.34737394957978</v>
      </c>
      <c r="D17" s="153">
        <v>325.54512605042015</v>
      </c>
      <c r="E17" s="153">
        <v>239.34308823529415</v>
      </c>
      <c r="F17" s="153">
        <v>60.393151260504204</v>
      </c>
      <c r="G17" s="153">
        <v>25.80888655462185</v>
      </c>
      <c r="H17" s="153">
        <v>86.202037815126047</v>
      </c>
      <c r="I17" s="153">
        <v>247.22665966386558</v>
      </c>
      <c r="J17" s="153"/>
      <c r="K17" s="153" t="s">
        <v>116</v>
      </c>
      <c r="L17" s="153">
        <v>29.197752100840336</v>
      </c>
      <c r="M17" s="153">
        <v>-31.195399159663868</v>
      </c>
      <c r="N17" s="153">
        <v>-1.391218487394958</v>
      </c>
      <c r="O17" s="153" t="s">
        <v>116</v>
      </c>
      <c r="P17" s="153"/>
      <c r="Q17" s="153" t="s">
        <v>116</v>
      </c>
      <c r="R17" s="153" t="s">
        <v>116</v>
      </c>
      <c r="S17" s="153"/>
      <c r="T17" s="153">
        <v>24.506848739495801</v>
      </c>
      <c r="U17" s="153">
        <v>36.046827731092435</v>
      </c>
      <c r="V17" s="153">
        <v>21.831428571428571</v>
      </c>
      <c r="W17" s="153"/>
      <c r="X17" s="153">
        <v>11.254600840336135</v>
      </c>
      <c r="Y17" s="153" t="s">
        <v>116</v>
      </c>
      <c r="Z17" s="153" t="s">
        <v>116</v>
      </c>
      <c r="AA17" s="283" t="s">
        <v>116</v>
      </c>
      <c r="AB17" s="358"/>
      <c r="AC17" s="359">
        <v>5.6065959952885747</v>
      </c>
      <c r="AF17" s="363"/>
      <c r="AG17" s="363"/>
      <c r="AH17" s="363"/>
      <c r="AI17" s="363"/>
      <c r="AJ17" s="361"/>
      <c r="AK17" s="361"/>
      <c r="AL17" s="364"/>
      <c r="AM17" s="364"/>
      <c r="AN17" s="364"/>
      <c r="AO17" s="367"/>
      <c r="AP17" s="367"/>
      <c r="AQ17" s="367"/>
      <c r="AR17" s="367"/>
      <c r="AS17" s="366"/>
    </row>
    <row r="18" spans="1:45" s="281" customFormat="1" ht="15.75" customHeight="1">
      <c r="A18" s="285"/>
      <c r="B18" s="165" t="s">
        <v>12</v>
      </c>
      <c r="C18" s="153">
        <v>324.02933999999999</v>
      </c>
      <c r="D18" s="153">
        <v>328.61394000000001</v>
      </c>
      <c r="E18" s="153">
        <v>245.6157</v>
      </c>
      <c r="F18" s="153">
        <v>54.879359999999998</v>
      </c>
      <c r="G18" s="153">
        <v>28.118879999999997</v>
      </c>
      <c r="H18" s="153">
        <v>82.998239999999996</v>
      </c>
      <c r="I18" s="153">
        <v>268.52171999999996</v>
      </c>
      <c r="J18" s="153"/>
      <c r="K18" s="153" t="s">
        <v>116</v>
      </c>
      <c r="L18" s="153">
        <v>4.5846000000000009</v>
      </c>
      <c r="M18" s="153">
        <v>-50.294760000000004</v>
      </c>
      <c r="N18" s="153">
        <v>23.568239999999999</v>
      </c>
      <c r="O18" s="153" t="s">
        <v>116</v>
      </c>
      <c r="P18" s="153"/>
      <c r="Q18" s="153" t="s">
        <v>116</v>
      </c>
      <c r="R18" s="153" t="s">
        <v>116</v>
      </c>
      <c r="S18" s="153"/>
      <c r="T18" s="153">
        <v>-4.9581599999999995</v>
      </c>
      <c r="U18" s="153">
        <v>6.384479999999999</v>
      </c>
      <c r="V18" s="153">
        <v>22.107960000000002</v>
      </c>
      <c r="W18" s="153"/>
      <c r="X18" s="153">
        <v>-5.3147399999999996</v>
      </c>
      <c r="Y18" s="153" t="s">
        <v>116</v>
      </c>
      <c r="Z18" s="153" t="s">
        <v>116</v>
      </c>
      <c r="AA18" s="283" t="s">
        <v>116</v>
      </c>
      <c r="AB18" s="358"/>
      <c r="AC18" s="359">
        <v>5.8892815076560661</v>
      </c>
      <c r="AF18" s="363"/>
      <c r="AG18" s="363"/>
      <c r="AH18" s="363"/>
      <c r="AI18" s="363"/>
      <c r="AJ18" s="361"/>
      <c r="AK18" s="361"/>
      <c r="AL18" s="364"/>
      <c r="AM18" s="364"/>
      <c r="AN18" s="364"/>
      <c r="AO18" s="367"/>
      <c r="AP18" s="367"/>
      <c r="AQ18" s="367"/>
      <c r="AR18" s="367"/>
      <c r="AS18" s="366"/>
    </row>
    <row r="19" spans="1:45" s="281" customFormat="1" ht="15.75" customHeight="1">
      <c r="A19" s="285"/>
      <c r="B19" s="165" t="s">
        <v>13</v>
      </c>
      <c r="C19" s="153">
        <v>337.04983208955224</v>
      </c>
      <c r="D19" s="153">
        <v>323.23774253731341</v>
      </c>
      <c r="E19" s="153">
        <v>244.00830223880595</v>
      </c>
      <c r="F19" s="153">
        <v>49.688675373134323</v>
      </c>
      <c r="G19" s="153">
        <v>29.540764925373132</v>
      </c>
      <c r="H19" s="153">
        <v>79.229440298507456</v>
      </c>
      <c r="I19" s="153">
        <v>282.94192164179105</v>
      </c>
      <c r="J19" s="153"/>
      <c r="K19" s="153" t="s">
        <v>116</v>
      </c>
      <c r="L19" s="153">
        <v>-13.812089552238804</v>
      </c>
      <c r="M19" s="153">
        <v>-63.500764925373133</v>
      </c>
      <c r="N19" s="153">
        <v>41.404589552238804</v>
      </c>
      <c r="O19" s="153" t="s">
        <v>116</v>
      </c>
      <c r="P19" s="153"/>
      <c r="Q19" s="153" t="s">
        <v>116</v>
      </c>
      <c r="R19" s="153" t="s">
        <v>116</v>
      </c>
      <c r="S19" s="153"/>
      <c r="T19" s="153">
        <v>-17.122555970149254</v>
      </c>
      <c r="U19" s="153">
        <v>-12.164776119402983</v>
      </c>
      <c r="V19" s="153">
        <v>20.813171641791044</v>
      </c>
      <c r="W19" s="153"/>
      <c r="X19" s="153">
        <v>-2.993675373134328</v>
      </c>
      <c r="Y19" s="153" t="s">
        <v>116</v>
      </c>
      <c r="Z19" s="153" t="s">
        <v>116</v>
      </c>
      <c r="AA19" s="283" t="s">
        <v>116</v>
      </c>
      <c r="AB19" s="358"/>
      <c r="AC19" s="359">
        <v>6.3133097762073032</v>
      </c>
      <c r="AF19" s="363"/>
      <c r="AG19" s="363"/>
      <c r="AH19" s="363"/>
      <c r="AI19" s="363"/>
      <c r="AJ19" s="361"/>
      <c r="AK19" s="361"/>
      <c r="AL19" s="364"/>
      <c r="AM19" s="364"/>
      <c r="AN19" s="364"/>
      <c r="AO19" s="367"/>
      <c r="AP19" s="367"/>
      <c r="AQ19" s="367"/>
      <c r="AR19" s="367"/>
      <c r="AS19" s="366"/>
    </row>
    <row r="20" spans="1:45">
      <c r="A20" s="247"/>
      <c r="B20" s="166" t="s">
        <v>14</v>
      </c>
      <c r="C20" s="153">
        <v>333.7811734693878</v>
      </c>
      <c r="D20" s="153">
        <v>329.11744897959187</v>
      </c>
      <c r="E20" s="153">
        <v>246.18112244897961</v>
      </c>
      <c r="F20" s="153">
        <v>52.326122448979596</v>
      </c>
      <c r="G20" s="153">
        <v>30.610204081632659</v>
      </c>
      <c r="H20" s="153">
        <v>82.936326530612249</v>
      </c>
      <c r="I20" s="153">
        <v>280.93525510204086</v>
      </c>
      <c r="J20" s="153"/>
      <c r="K20" s="153" t="s">
        <v>116</v>
      </c>
      <c r="L20" s="153">
        <v>-4.6637244897959187</v>
      </c>
      <c r="M20" s="153">
        <v>-56.989846938775514</v>
      </c>
      <c r="N20" s="153">
        <v>30.436938775510207</v>
      </c>
      <c r="O20" s="153" t="s">
        <v>116</v>
      </c>
      <c r="P20" s="153"/>
      <c r="Q20" s="153" t="s">
        <v>116</v>
      </c>
      <c r="R20" s="153" t="s">
        <v>116</v>
      </c>
      <c r="S20" s="153"/>
      <c r="T20" s="153">
        <v>-1.9203571428571431</v>
      </c>
      <c r="U20" s="153">
        <v>9.457397959183675</v>
      </c>
      <c r="V20" s="153">
        <v>19.405714285714286</v>
      </c>
      <c r="W20" s="153"/>
      <c r="X20" s="153">
        <v>-15.998163265306125</v>
      </c>
      <c r="Y20" s="153" t="s">
        <v>116</v>
      </c>
      <c r="Z20" s="153" t="s">
        <v>116</v>
      </c>
      <c r="AA20" s="283" t="s">
        <v>116</v>
      </c>
      <c r="AB20" s="358"/>
      <c r="AC20" s="359">
        <v>6.925795053003533</v>
      </c>
      <c r="AF20" s="363"/>
      <c r="AG20" s="363"/>
      <c r="AH20" s="363"/>
      <c r="AI20" s="363"/>
      <c r="AJ20" s="288"/>
      <c r="AK20" s="288"/>
      <c r="AL20" s="364"/>
      <c r="AM20" s="364"/>
      <c r="AN20" s="364"/>
      <c r="AO20" s="367"/>
      <c r="AP20" s="367"/>
      <c r="AQ20" s="367"/>
      <c r="AR20" s="367"/>
      <c r="AS20" s="366"/>
    </row>
    <row r="21" spans="1:45">
      <c r="A21" s="247"/>
      <c r="B21" s="166" t="s">
        <v>15</v>
      </c>
      <c r="C21" s="153">
        <v>332.88322784810123</v>
      </c>
      <c r="D21" s="153">
        <v>341.4000949367088</v>
      </c>
      <c r="E21" s="153">
        <v>261.88694620253159</v>
      </c>
      <c r="F21" s="153">
        <v>46.614398734177207</v>
      </c>
      <c r="G21" s="153">
        <v>32.898749999999993</v>
      </c>
      <c r="H21" s="153">
        <v>79.513148734177193</v>
      </c>
      <c r="I21" s="153">
        <v>278.18183544303793</v>
      </c>
      <c r="J21" s="153"/>
      <c r="K21" s="153" t="s">
        <v>116</v>
      </c>
      <c r="L21" s="153">
        <v>8.5168670886075937</v>
      </c>
      <c r="M21" s="153">
        <v>-38.09753164556961</v>
      </c>
      <c r="N21" s="153">
        <v>17.141202531645565</v>
      </c>
      <c r="O21" s="153" t="s">
        <v>116</v>
      </c>
      <c r="P21" s="153"/>
      <c r="Q21" s="153" t="s">
        <v>116</v>
      </c>
      <c r="R21" s="153" t="s">
        <v>116</v>
      </c>
      <c r="S21" s="153"/>
      <c r="T21" s="153">
        <v>6.5555696202531628</v>
      </c>
      <c r="U21" s="153">
        <v>11.418512658227845</v>
      </c>
      <c r="V21" s="153">
        <v>20.741392405063287</v>
      </c>
      <c r="W21" s="153"/>
      <c r="X21" s="153">
        <v>-5.4674525316455682</v>
      </c>
      <c r="Y21" s="153" t="s">
        <v>116</v>
      </c>
      <c r="Z21" s="153" t="s">
        <v>116</v>
      </c>
      <c r="AA21" s="283" t="s">
        <v>116</v>
      </c>
      <c r="AB21" s="358"/>
      <c r="AC21" s="359">
        <v>7.4440518256772688</v>
      </c>
      <c r="AF21" s="363"/>
      <c r="AG21" s="363"/>
      <c r="AH21" s="363"/>
      <c r="AI21" s="363"/>
      <c r="AJ21" s="288"/>
      <c r="AK21" s="288"/>
      <c r="AL21" s="364"/>
      <c r="AM21" s="364"/>
      <c r="AN21" s="364"/>
      <c r="AO21" s="367"/>
      <c r="AP21" s="367"/>
      <c r="AQ21" s="367"/>
      <c r="AR21" s="367"/>
      <c r="AS21" s="366"/>
    </row>
    <row r="22" spans="1:45">
      <c r="A22" s="247"/>
      <c r="B22" s="166" t="s">
        <v>16</v>
      </c>
      <c r="C22" s="153">
        <v>328.26349854227396</v>
      </c>
      <c r="D22" s="153">
        <v>351.93896501457715</v>
      </c>
      <c r="E22" s="153">
        <v>272.71959183673459</v>
      </c>
      <c r="F22" s="153">
        <v>44.97472303206996</v>
      </c>
      <c r="G22" s="153">
        <v>34.244650145772582</v>
      </c>
      <c r="H22" s="153">
        <v>79.219373177842542</v>
      </c>
      <c r="I22" s="153">
        <v>272.92998542274046</v>
      </c>
      <c r="J22" s="153"/>
      <c r="K22" s="153" t="s">
        <v>116</v>
      </c>
      <c r="L22" s="153">
        <v>23.675466472303199</v>
      </c>
      <c r="M22" s="153">
        <v>-21.299256559766757</v>
      </c>
      <c r="N22" s="153">
        <v>1.3613702623906703</v>
      </c>
      <c r="O22" s="153" t="s">
        <v>116</v>
      </c>
      <c r="P22" s="153"/>
      <c r="Q22" s="153" t="s">
        <v>116</v>
      </c>
      <c r="R22" s="153" t="s">
        <v>116</v>
      </c>
      <c r="S22" s="153"/>
      <c r="T22" s="153">
        <v>23.613586005830896</v>
      </c>
      <c r="U22" s="153">
        <v>30.309052478134102</v>
      </c>
      <c r="V22" s="153">
        <v>21.36113702623906</v>
      </c>
      <c r="W22" s="153"/>
      <c r="X22" s="153">
        <v>17.982463556851307</v>
      </c>
      <c r="Y22" s="153" t="s">
        <v>116</v>
      </c>
      <c r="Z22" s="153" t="s">
        <v>116</v>
      </c>
      <c r="AA22" s="283" t="s">
        <v>116</v>
      </c>
      <c r="AB22" s="358"/>
      <c r="AC22" s="359">
        <v>8.0800942285041248</v>
      </c>
      <c r="AF22" s="363"/>
      <c r="AG22" s="363"/>
      <c r="AH22" s="363"/>
      <c r="AI22" s="363"/>
      <c r="AJ22" s="288"/>
      <c r="AK22" s="288"/>
      <c r="AL22" s="364"/>
      <c r="AM22" s="364"/>
      <c r="AN22" s="364"/>
      <c r="AO22" s="367"/>
      <c r="AP22" s="367"/>
      <c r="AQ22" s="367"/>
      <c r="AR22" s="367"/>
      <c r="AS22" s="366"/>
    </row>
    <row r="23" spans="1:45">
      <c r="A23" s="247"/>
      <c r="B23" s="166" t="s">
        <v>17</v>
      </c>
      <c r="C23" s="153">
        <v>340.21291443850265</v>
      </c>
      <c r="D23" s="153">
        <v>378.61086898395718</v>
      </c>
      <c r="E23" s="153">
        <v>291.52026737967913</v>
      </c>
      <c r="F23" s="153">
        <v>49.316911764705878</v>
      </c>
      <c r="G23" s="153">
        <v>37.773689839572185</v>
      </c>
      <c r="H23" s="153">
        <v>87.090601604278078</v>
      </c>
      <c r="I23" s="153">
        <v>280.21540106951869</v>
      </c>
      <c r="J23" s="153"/>
      <c r="K23" s="153" t="s">
        <v>116</v>
      </c>
      <c r="L23" s="153">
        <v>38.397954545454546</v>
      </c>
      <c r="M23" s="153">
        <v>-10.918957219251336</v>
      </c>
      <c r="N23" s="153">
        <v>-9.8860828877005336</v>
      </c>
      <c r="O23" s="153" t="s">
        <v>116</v>
      </c>
      <c r="P23" s="153"/>
      <c r="Q23" s="153" t="s">
        <v>116</v>
      </c>
      <c r="R23" s="153" t="s">
        <v>116</v>
      </c>
      <c r="S23" s="153"/>
      <c r="T23" s="153">
        <v>24.232820855614971</v>
      </c>
      <c r="U23" s="153">
        <v>49.612018716577545</v>
      </c>
      <c r="V23" s="153">
        <v>22.893489304812832</v>
      </c>
      <c r="W23" s="153"/>
      <c r="X23" s="153">
        <v>34.436711229946518</v>
      </c>
      <c r="Y23" s="153" t="s">
        <v>116</v>
      </c>
      <c r="Z23" s="153" t="s">
        <v>116</v>
      </c>
      <c r="AA23" s="283" t="s">
        <v>116</v>
      </c>
      <c r="AB23" s="358"/>
      <c r="AC23" s="359">
        <v>8.8103651354534751</v>
      </c>
      <c r="AF23" s="363"/>
      <c r="AG23" s="363"/>
      <c r="AH23" s="363"/>
      <c r="AI23" s="363"/>
      <c r="AJ23" s="288"/>
      <c r="AK23" s="288"/>
      <c r="AL23" s="364"/>
      <c r="AM23" s="364"/>
      <c r="AN23" s="364"/>
      <c r="AO23" s="367"/>
      <c r="AP23" s="367"/>
      <c r="AQ23" s="367"/>
      <c r="AR23" s="367"/>
      <c r="AS23" s="366"/>
    </row>
    <row r="24" spans="1:45">
      <c r="B24" s="166" t="s">
        <v>18</v>
      </c>
      <c r="C24" s="153">
        <v>362.12969933184849</v>
      </c>
      <c r="D24" s="153">
        <v>414.99838530066819</v>
      </c>
      <c r="E24" s="153">
        <v>322.76181514476616</v>
      </c>
      <c r="F24" s="153">
        <v>51.299265033407572</v>
      </c>
      <c r="G24" s="153">
        <v>40.937305122494436</v>
      </c>
      <c r="H24" s="153">
        <v>92.236570155902001</v>
      </c>
      <c r="I24" s="153">
        <v>301.61244988864138</v>
      </c>
      <c r="J24" s="153"/>
      <c r="K24" s="153" t="s">
        <v>116</v>
      </c>
      <c r="L24" s="153">
        <v>52.868685968819598</v>
      </c>
      <c r="M24" s="153">
        <v>1.5694209354120268</v>
      </c>
      <c r="N24" s="153">
        <v>-21.319543429844096</v>
      </c>
      <c r="O24" s="153" t="s">
        <v>116</v>
      </c>
      <c r="P24" s="153"/>
      <c r="Q24" s="153" t="s">
        <v>116</v>
      </c>
      <c r="R24" s="153">
        <v>492.57126948775056</v>
      </c>
      <c r="S24" s="153"/>
      <c r="T24" s="153">
        <v>48.16042316258352</v>
      </c>
      <c r="U24" s="153">
        <v>75.511837416481058</v>
      </c>
      <c r="V24" s="153">
        <v>22.425701559020041</v>
      </c>
      <c r="W24" s="153"/>
      <c r="X24" s="153">
        <v>31.870590200445431</v>
      </c>
      <c r="Y24" s="153" t="s">
        <v>116</v>
      </c>
      <c r="Z24" s="153">
        <v>507.41458797327397</v>
      </c>
      <c r="AA24" s="283" t="s">
        <v>116</v>
      </c>
      <c r="AB24" s="358"/>
      <c r="AC24" s="359">
        <v>10.577149587750295</v>
      </c>
      <c r="AF24" s="363"/>
      <c r="AG24" s="363"/>
      <c r="AH24" s="363"/>
      <c r="AI24" s="363"/>
      <c r="AJ24" s="288"/>
      <c r="AK24" s="288"/>
      <c r="AL24" s="364"/>
      <c r="AM24" s="364"/>
      <c r="AN24" s="364"/>
      <c r="AO24" s="367"/>
      <c r="AP24" s="367"/>
      <c r="AQ24" s="367"/>
      <c r="AR24" s="367"/>
      <c r="AS24" s="366"/>
    </row>
    <row r="25" spans="1:45">
      <c r="B25" s="166" t="s">
        <v>19</v>
      </c>
      <c r="C25" s="153">
        <v>368.16831842576033</v>
      </c>
      <c r="D25" s="153">
        <v>426.26938282647598</v>
      </c>
      <c r="E25" s="153">
        <v>333.52486583184265</v>
      </c>
      <c r="F25" s="153">
        <v>51.031127012522369</v>
      </c>
      <c r="G25" s="153">
        <v>41.713389982110918</v>
      </c>
      <c r="H25" s="153">
        <v>92.744516994633287</v>
      </c>
      <c r="I25" s="153">
        <v>306.08044722719143</v>
      </c>
      <c r="J25" s="153"/>
      <c r="K25" s="153">
        <v>4.7131398597293259</v>
      </c>
      <c r="L25" s="153">
        <v>58.101064400715572</v>
      </c>
      <c r="M25" s="153">
        <v>7.0699373881932033</v>
      </c>
      <c r="N25" s="153">
        <v>-27.505169946332742</v>
      </c>
      <c r="O25" s="153">
        <v>-25.14837241786886</v>
      </c>
      <c r="P25" s="153"/>
      <c r="Q25" s="153">
        <v>55.744266872251693</v>
      </c>
      <c r="R25" s="153">
        <v>491.32647584973182</v>
      </c>
      <c r="S25" s="153"/>
      <c r="T25" s="153">
        <v>66.469561717352434</v>
      </c>
      <c r="U25" s="153">
        <v>78.073067978533118</v>
      </c>
      <c r="V25" s="153">
        <v>23.609490161001791</v>
      </c>
      <c r="W25" s="153"/>
      <c r="X25" s="153">
        <v>38.653041144901614</v>
      </c>
      <c r="Y25" s="153">
        <v>36.296243616437742</v>
      </c>
      <c r="Z25" s="153">
        <v>498.44957066189642</v>
      </c>
      <c r="AA25" s="283" t="s">
        <v>116</v>
      </c>
      <c r="AB25" s="358"/>
      <c r="AC25" s="359">
        <v>13.168433451118961</v>
      </c>
      <c r="AF25" s="363"/>
      <c r="AG25" s="363"/>
      <c r="AH25" s="363"/>
      <c r="AI25" s="363"/>
      <c r="AJ25" s="288"/>
      <c r="AK25" s="288"/>
      <c r="AL25" s="364"/>
      <c r="AM25" s="364"/>
      <c r="AN25" s="364"/>
      <c r="AO25" s="367"/>
      <c r="AP25" s="367"/>
      <c r="AQ25" s="367"/>
      <c r="AR25" s="367"/>
      <c r="AS25" s="366"/>
    </row>
    <row r="26" spans="1:45">
      <c r="B26" s="166" t="s">
        <v>20</v>
      </c>
      <c r="C26" s="153">
        <v>380.70386185243331</v>
      </c>
      <c r="D26" s="153">
        <v>427.37886970172684</v>
      </c>
      <c r="E26" s="153">
        <v>341.63919937205651</v>
      </c>
      <c r="F26" s="153">
        <v>42.643257456828884</v>
      </c>
      <c r="G26" s="153">
        <v>43.096412872841441</v>
      </c>
      <c r="H26" s="153">
        <v>85.739670329670332</v>
      </c>
      <c r="I26" s="153">
        <v>310.16489010989011</v>
      </c>
      <c r="J26" s="153"/>
      <c r="K26" s="153">
        <v>-2.2116420652717554</v>
      </c>
      <c r="L26" s="153">
        <v>46.675007849293557</v>
      </c>
      <c r="M26" s="153">
        <v>4.0317503924646783</v>
      </c>
      <c r="N26" s="153">
        <v>-12.375141287284144</v>
      </c>
      <c r="O26" s="153">
        <v>-6.1317488295477123</v>
      </c>
      <c r="P26" s="153"/>
      <c r="Q26" s="153">
        <v>40.431615391557131</v>
      </c>
      <c r="R26" s="153">
        <v>490.47409733124016</v>
      </c>
      <c r="S26" s="153"/>
      <c r="T26" s="153">
        <v>38.911389324960751</v>
      </c>
      <c r="U26" s="153">
        <v>54.951758241758242</v>
      </c>
      <c r="V26" s="153">
        <v>27.182660910518052</v>
      </c>
      <c r="W26" s="153"/>
      <c r="X26" s="153">
        <v>34.253218210361062</v>
      </c>
      <c r="Y26" s="153">
        <v>28.009825752624639</v>
      </c>
      <c r="Z26" s="153">
        <v>506.40784144426999</v>
      </c>
      <c r="AA26" s="283" t="s">
        <v>116</v>
      </c>
      <c r="AB26" s="358"/>
      <c r="AC26" s="359">
        <v>15.005889281507656</v>
      </c>
      <c r="AF26" s="363"/>
      <c r="AG26" s="363"/>
      <c r="AH26" s="363"/>
      <c r="AI26" s="363"/>
      <c r="AJ26" s="288"/>
      <c r="AK26" s="288"/>
      <c r="AL26" s="364"/>
      <c r="AM26" s="364"/>
      <c r="AN26" s="364"/>
      <c r="AO26" s="367"/>
      <c r="AP26" s="367"/>
      <c r="AQ26" s="367"/>
      <c r="AR26" s="367"/>
      <c r="AS26" s="366"/>
    </row>
    <row r="27" spans="1:45">
      <c r="B27" s="166" t="s">
        <v>21</v>
      </c>
      <c r="C27" s="153">
        <v>373.31993793103447</v>
      </c>
      <c r="D27" s="153">
        <v>410.93356551724139</v>
      </c>
      <c r="E27" s="153">
        <v>336.99444827586206</v>
      </c>
      <c r="F27" s="153">
        <v>30.640117241379304</v>
      </c>
      <c r="G27" s="153">
        <v>43.298999999999999</v>
      </c>
      <c r="H27" s="153">
        <v>73.939117241379307</v>
      </c>
      <c r="I27" s="153">
        <v>307.49023448275858</v>
      </c>
      <c r="J27" s="153"/>
      <c r="K27" s="153">
        <v>3.488026753999192</v>
      </c>
      <c r="L27" s="153">
        <v>37.613627586206903</v>
      </c>
      <c r="M27" s="153">
        <v>6.973510344827587</v>
      </c>
      <c r="N27" s="153">
        <v>-3.1383724137931037</v>
      </c>
      <c r="O27" s="153">
        <v>0.34711117703528938</v>
      </c>
      <c r="P27" s="153"/>
      <c r="Q27" s="153">
        <v>34.128143995378494</v>
      </c>
      <c r="R27" s="153">
        <v>465.48620689655172</v>
      </c>
      <c r="S27" s="153"/>
      <c r="T27" s="153">
        <v>27.390496551724137</v>
      </c>
      <c r="U27" s="153">
        <v>32.601599999999998</v>
      </c>
      <c r="V27" s="153">
        <v>28.731331034482761</v>
      </c>
      <c r="W27" s="153"/>
      <c r="X27" s="153">
        <v>31.319317241379313</v>
      </c>
      <c r="Y27" s="153">
        <v>27.833833650550922</v>
      </c>
      <c r="Z27" s="153">
        <v>505.63512413793103</v>
      </c>
      <c r="AA27" s="283" t="s">
        <v>116</v>
      </c>
      <c r="AB27" s="358"/>
      <c r="AC27" s="359">
        <v>17.078916372202592</v>
      </c>
      <c r="AF27" s="363"/>
      <c r="AG27" s="363"/>
      <c r="AH27" s="363"/>
      <c r="AI27" s="363"/>
      <c r="AJ27" s="288"/>
      <c r="AK27" s="288"/>
      <c r="AL27" s="364"/>
      <c r="AM27" s="364"/>
      <c r="AN27" s="364"/>
      <c r="AO27" s="367"/>
      <c r="AP27" s="367"/>
      <c r="AQ27" s="367"/>
      <c r="AR27" s="367"/>
      <c r="AS27" s="366"/>
    </row>
    <row r="28" spans="1:45">
      <c r="B28" s="166" t="s">
        <v>22</v>
      </c>
      <c r="C28" s="153">
        <v>373.85493796526055</v>
      </c>
      <c r="D28" s="153">
        <v>419.59665632754337</v>
      </c>
      <c r="E28" s="153">
        <v>347.97939826302729</v>
      </c>
      <c r="F28" s="153">
        <v>27.613566997518614</v>
      </c>
      <c r="G28" s="153">
        <v>44.003691066997519</v>
      </c>
      <c r="H28" s="153">
        <v>71.617258064516136</v>
      </c>
      <c r="I28" s="153">
        <v>307.74669975186106</v>
      </c>
      <c r="J28" s="153"/>
      <c r="K28" s="153">
        <v>25.0749912517925</v>
      </c>
      <c r="L28" s="153">
        <v>45.741718362282882</v>
      </c>
      <c r="M28" s="153">
        <v>18.128151364764271</v>
      </c>
      <c r="N28" s="153">
        <v>-10.675700992555832</v>
      </c>
      <c r="O28" s="153">
        <v>-17.622540879584065</v>
      </c>
      <c r="P28" s="153"/>
      <c r="Q28" s="153">
        <v>52.688558249311114</v>
      </c>
      <c r="R28" s="153">
        <v>466.63399503722081</v>
      </c>
      <c r="S28" s="153"/>
      <c r="T28" s="153">
        <v>40.84364143920596</v>
      </c>
      <c r="U28" s="153">
        <v>47.553480148883374</v>
      </c>
      <c r="V28" s="153">
        <v>30.842084367245658</v>
      </c>
      <c r="W28" s="153"/>
      <c r="X28" s="153">
        <v>38.131265508684862</v>
      </c>
      <c r="Y28" s="153">
        <v>45.078105395713095</v>
      </c>
      <c r="Z28" s="153">
        <v>509.45793424317617</v>
      </c>
      <c r="AA28" s="283" t="s">
        <v>116</v>
      </c>
      <c r="AB28" s="358"/>
      <c r="AC28" s="359">
        <v>18.987043580683157</v>
      </c>
      <c r="AF28" s="363"/>
      <c r="AG28" s="363"/>
      <c r="AH28" s="363"/>
      <c r="AI28" s="363"/>
      <c r="AJ28" s="288"/>
      <c r="AK28" s="288"/>
      <c r="AL28" s="364"/>
      <c r="AM28" s="364"/>
      <c r="AN28" s="364"/>
      <c r="AO28" s="367"/>
      <c r="AP28" s="367"/>
      <c r="AQ28" s="367"/>
      <c r="AR28" s="367"/>
      <c r="AS28" s="366"/>
    </row>
    <row r="29" spans="1:45">
      <c r="B29" s="166" t="s">
        <v>23</v>
      </c>
      <c r="C29" s="153">
        <v>391.01367162592987</v>
      </c>
      <c r="D29" s="153">
        <v>429.56603081827842</v>
      </c>
      <c r="E29" s="153">
        <v>358.59648777895853</v>
      </c>
      <c r="F29" s="153">
        <v>26.507566418703504</v>
      </c>
      <c r="G29" s="153">
        <v>44.461976620616362</v>
      </c>
      <c r="H29" s="153">
        <v>70.969543039319859</v>
      </c>
      <c r="I29" s="153">
        <v>327.2529596174283</v>
      </c>
      <c r="J29" s="153"/>
      <c r="K29" s="153">
        <v>14.77353633887564</v>
      </c>
      <c r="L29" s="153">
        <v>38.552359192348561</v>
      </c>
      <c r="M29" s="153">
        <v>12.044792773645058</v>
      </c>
      <c r="N29" s="153">
        <v>-0.73080765143464399</v>
      </c>
      <c r="O29" s="153">
        <v>-3.4595512166652282</v>
      </c>
      <c r="P29" s="153"/>
      <c r="Q29" s="153">
        <v>41.281102757579141</v>
      </c>
      <c r="R29" s="153">
        <v>442.99574920297556</v>
      </c>
      <c r="S29" s="153"/>
      <c r="T29" s="153">
        <v>36.377980871413392</v>
      </c>
      <c r="U29" s="153">
        <v>43.861992561105204</v>
      </c>
      <c r="V29" s="153">
        <v>34.226158342189159</v>
      </c>
      <c r="W29" s="153"/>
      <c r="X29" s="153">
        <v>27.391753453772584</v>
      </c>
      <c r="Y29" s="153">
        <v>30.120497019003167</v>
      </c>
      <c r="Z29" s="153">
        <v>484.94501062699254</v>
      </c>
      <c r="AA29" s="283" t="s">
        <v>116</v>
      </c>
      <c r="AB29" s="358"/>
      <c r="AC29" s="359">
        <v>22.167255594817433</v>
      </c>
      <c r="AF29" s="363"/>
      <c r="AG29" s="363"/>
      <c r="AH29" s="363"/>
      <c r="AI29" s="363"/>
      <c r="AJ29" s="288"/>
      <c r="AK29" s="288"/>
      <c r="AL29" s="364"/>
      <c r="AM29" s="364"/>
      <c r="AN29" s="364"/>
      <c r="AO29" s="367"/>
      <c r="AP29" s="367"/>
      <c r="AQ29" s="367"/>
      <c r="AR29" s="367"/>
      <c r="AS29" s="366"/>
    </row>
    <row r="30" spans="1:45">
      <c r="B30" s="166" t="s">
        <v>24</v>
      </c>
      <c r="C30" s="153">
        <v>389.63197860962566</v>
      </c>
      <c r="D30" s="153">
        <v>433.28132352941174</v>
      </c>
      <c r="E30" s="153">
        <v>365.61481283422455</v>
      </c>
      <c r="F30" s="153">
        <v>22.768636363636364</v>
      </c>
      <c r="G30" s="153">
        <v>44.89787433155081</v>
      </c>
      <c r="H30" s="153">
        <v>67.666510695187171</v>
      </c>
      <c r="I30" s="153">
        <v>325.02625668449201</v>
      </c>
      <c r="J30" s="153"/>
      <c r="K30" s="153">
        <v>6.4536817862736822</v>
      </c>
      <c r="L30" s="153">
        <v>43.649344919786095</v>
      </c>
      <c r="M30" s="153">
        <v>20.880708556149731</v>
      </c>
      <c r="N30" s="153">
        <v>-5.6335160427807489</v>
      </c>
      <c r="O30" s="153">
        <v>8.7935107270953061</v>
      </c>
      <c r="P30" s="153"/>
      <c r="Q30" s="153">
        <v>29.222318149910052</v>
      </c>
      <c r="R30" s="153">
        <v>430.55347593582889</v>
      </c>
      <c r="S30" s="153"/>
      <c r="T30" s="153">
        <v>47.281430481283422</v>
      </c>
      <c r="U30" s="153">
        <v>46.411243315508024</v>
      </c>
      <c r="V30" s="153">
        <v>34.667500000000004</v>
      </c>
      <c r="W30" s="153"/>
      <c r="X30" s="153">
        <v>33.872981283422462</v>
      </c>
      <c r="Y30" s="153">
        <v>19.445954513546408</v>
      </c>
      <c r="Z30" s="153">
        <v>477.55114973262033</v>
      </c>
      <c r="AA30" s="283" t="s">
        <v>116</v>
      </c>
      <c r="AB30" s="358"/>
      <c r="AC30" s="359">
        <v>26.431095406360424</v>
      </c>
      <c r="AF30" s="363"/>
      <c r="AG30" s="363"/>
      <c r="AH30" s="363"/>
      <c r="AI30" s="363"/>
      <c r="AJ30" s="288"/>
      <c r="AK30" s="288"/>
      <c r="AL30" s="364"/>
      <c r="AM30" s="364"/>
      <c r="AN30" s="364"/>
      <c r="AO30" s="367"/>
      <c r="AP30" s="367"/>
      <c r="AQ30" s="367"/>
      <c r="AR30" s="367"/>
      <c r="AS30" s="366"/>
    </row>
    <row r="31" spans="1:45">
      <c r="B31" s="166" t="s">
        <v>25</v>
      </c>
      <c r="C31" s="153">
        <v>417.38620161290322</v>
      </c>
      <c r="D31" s="153">
        <v>437.9231008064516</v>
      </c>
      <c r="E31" s="153">
        <v>378.58210887096772</v>
      </c>
      <c r="F31" s="153">
        <v>14.953354838709679</v>
      </c>
      <c r="G31" s="153">
        <v>44.387637096774192</v>
      </c>
      <c r="H31" s="153">
        <v>59.340991935483864</v>
      </c>
      <c r="I31" s="153">
        <v>347.40532258064513</v>
      </c>
      <c r="J31" s="153"/>
      <c r="K31" s="153">
        <v>-16.272813660254315</v>
      </c>
      <c r="L31" s="153">
        <v>20.536899193548386</v>
      </c>
      <c r="M31" s="153">
        <v>5.5835443548387094</v>
      </c>
      <c r="N31" s="153">
        <v>19.670782258064516</v>
      </c>
      <c r="O31" s="153">
        <v>41.527140273157542</v>
      </c>
      <c r="P31" s="153"/>
      <c r="Q31" s="153">
        <v>-1.3194588215446401</v>
      </c>
      <c r="R31" s="153">
        <v>428.60806451612899</v>
      </c>
      <c r="S31" s="153"/>
      <c r="T31" s="153">
        <v>26.137560483870963</v>
      </c>
      <c r="U31" s="153">
        <v>29.687612903225808</v>
      </c>
      <c r="V31" s="153">
        <v>38.451483870967742</v>
      </c>
      <c r="W31" s="153"/>
      <c r="X31" s="153">
        <v>28.475733870967741</v>
      </c>
      <c r="Y31" s="153">
        <v>6.619375855874714</v>
      </c>
      <c r="Z31" s="153">
        <v>457.52883870967736</v>
      </c>
      <c r="AA31" s="283" t="s">
        <v>116</v>
      </c>
      <c r="AB31" s="358"/>
      <c r="AC31" s="359">
        <v>29.210836277974089</v>
      </c>
      <c r="AF31" s="363"/>
      <c r="AG31" s="363"/>
      <c r="AH31" s="363"/>
      <c r="AI31" s="363"/>
      <c r="AJ31" s="288"/>
      <c r="AK31" s="288"/>
      <c r="AL31" s="364"/>
      <c r="AM31" s="364"/>
      <c r="AN31" s="364"/>
      <c r="AO31" s="367"/>
      <c r="AP31" s="367"/>
      <c r="AQ31" s="367"/>
      <c r="AR31" s="367"/>
      <c r="AS31" s="366"/>
    </row>
    <row r="32" spans="1:45">
      <c r="B32" s="166" t="s">
        <v>26</v>
      </c>
      <c r="C32" s="153">
        <v>423.79515777610817</v>
      </c>
      <c r="D32" s="153">
        <v>451.0384259954921</v>
      </c>
      <c r="E32" s="153">
        <v>387.29963936889555</v>
      </c>
      <c r="F32" s="153">
        <v>20.210792637114949</v>
      </c>
      <c r="G32" s="153">
        <v>43.527993989481587</v>
      </c>
      <c r="H32" s="153">
        <v>63.738786626596536</v>
      </c>
      <c r="I32" s="153">
        <v>352.16915477084899</v>
      </c>
      <c r="J32" s="153"/>
      <c r="K32" s="153">
        <v>-13.69290258110048</v>
      </c>
      <c r="L32" s="153">
        <v>27.243268219383921</v>
      </c>
      <c r="M32" s="153">
        <v>7.0324755822689697</v>
      </c>
      <c r="N32" s="153">
        <v>10.735289256198346</v>
      </c>
      <c r="O32" s="153">
        <v>31.460667419567795</v>
      </c>
      <c r="P32" s="153"/>
      <c r="Q32" s="153">
        <v>6.5178900560144681</v>
      </c>
      <c r="R32" s="153">
        <v>422.58640120210362</v>
      </c>
      <c r="S32" s="153"/>
      <c r="T32" s="153">
        <v>40.884038317054845</v>
      </c>
      <c r="U32" s="153">
        <v>28.697603305785119</v>
      </c>
      <c r="V32" s="153">
        <v>38.549447783621332</v>
      </c>
      <c r="W32" s="153"/>
      <c r="X32" s="153">
        <v>27.763129226145754</v>
      </c>
      <c r="Y32" s="153">
        <v>7.0377510627763051</v>
      </c>
      <c r="Z32" s="153">
        <v>455.72036438767844</v>
      </c>
      <c r="AA32" s="283" t="s">
        <v>116</v>
      </c>
      <c r="AB32" s="358"/>
      <c r="AC32" s="359">
        <v>31.354534746760898</v>
      </c>
      <c r="AF32" s="363"/>
      <c r="AG32" s="363"/>
      <c r="AH32" s="363"/>
      <c r="AI32" s="363"/>
      <c r="AJ32" s="288"/>
      <c r="AK32" s="288"/>
      <c r="AL32" s="364"/>
      <c r="AM32" s="364"/>
      <c r="AN32" s="364"/>
      <c r="AO32" s="367"/>
      <c r="AP32" s="367"/>
      <c r="AQ32" s="367"/>
      <c r="AR32" s="367"/>
      <c r="AS32" s="366"/>
    </row>
    <row r="33" spans="2:45">
      <c r="B33" s="166" t="s">
        <v>27</v>
      </c>
      <c r="C33" s="153">
        <v>430.16304301075269</v>
      </c>
      <c r="D33" s="153">
        <v>466.07665591397858</v>
      </c>
      <c r="E33" s="153">
        <v>398.7165698924731</v>
      </c>
      <c r="F33" s="153">
        <v>23.826774193548388</v>
      </c>
      <c r="G33" s="153">
        <v>43.533311827956986</v>
      </c>
      <c r="H33" s="153">
        <v>67.360086021505367</v>
      </c>
      <c r="I33" s="153">
        <v>360.01860215053767</v>
      </c>
      <c r="J33" s="153"/>
      <c r="K33" s="153">
        <v>-1.8963010103080915</v>
      </c>
      <c r="L33" s="153">
        <v>35.913612903225804</v>
      </c>
      <c r="M33" s="153">
        <v>12.086838709677419</v>
      </c>
      <c r="N33" s="153">
        <v>1.7679892473118279</v>
      </c>
      <c r="O33" s="153">
        <v>15.751128967297337</v>
      </c>
      <c r="P33" s="153"/>
      <c r="Q33" s="153">
        <v>21.930473183240302</v>
      </c>
      <c r="R33" s="153">
        <v>436.97634408602147</v>
      </c>
      <c r="S33" s="153"/>
      <c r="T33" s="153">
        <v>37.392516129032259</v>
      </c>
      <c r="U33" s="153">
        <v>29.806290322580647</v>
      </c>
      <c r="V33" s="153">
        <v>40.243817204301074</v>
      </c>
      <c r="W33" s="153"/>
      <c r="X33" s="153">
        <v>35.785806451612906</v>
      </c>
      <c r="Y33" s="153">
        <v>21.802666731627401</v>
      </c>
      <c r="Z33" s="153">
        <v>472.11703225806457</v>
      </c>
      <c r="AA33" s="283" t="s">
        <v>116</v>
      </c>
      <c r="AB33" s="358"/>
      <c r="AC33" s="359">
        <v>32.862190812720847</v>
      </c>
      <c r="AF33" s="363"/>
      <c r="AG33" s="363"/>
      <c r="AH33" s="363"/>
      <c r="AI33" s="363"/>
      <c r="AJ33" s="288"/>
      <c r="AK33" s="288"/>
      <c r="AL33" s="364"/>
      <c r="AM33" s="364"/>
      <c r="AN33" s="364"/>
      <c r="AO33" s="367"/>
      <c r="AP33" s="367"/>
      <c r="AQ33" s="367"/>
      <c r="AR33" s="367"/>
      <c r="AS33" s="366"/>
    </row>
    <row r="34" spans="2:45">
      <c r="B34" s="166" t="s">
        <v>28</v>
      </c>
      <c r="C34" s="153">
        <v>435.62333898305081</v>
      </c>
      <c r="D34" s="153">
        <v>471.69864406779658</v>
      </c>
      <c r="E34" s="153">
        <v>408.15027457627104</v>
      </c>
      <c r="F34" s="153">
        <v>21.492650847457622</v>
      </c>
      <c r="G34" s="153">
        <v>42.055718644067788</v>
      </c>
      <c r="H34" s="153">
        <v>63.548369491525413</v>
      </c>
      <c r="I34" s="153">
        <v>373.40746779661015</v>
      </c>
      <c r="J34" s="153"/>
      <c r="K34" s="153">
        <v>9.2323082755443604</v>
      </c>
      <c r="L34" s="153">
        <v>36.075305084745757</v>
      </c>
      <c r="M34" s="153">
        <v>14.582654237288134</v>
      </c>
      <c r="N34" s="153">
        <v>4.0867118644067784</v>
      </c>
      <c r="O34" s="153">
        <v>9.4370578261505518</v>
      </c>
      <c r="P34" s="153"/>
      <c r="Q34" s="153">
        <v>30.724959123001977</v>
      </c>
      <c r="R34" s="153">
        <v>451.84067796610162</v>
      </c>
      <c r="S34" s="153"/>
      <c r="T34" s="153">
        <v>29.568223728813553</v>
      </c>
      <c r="U34" s="153">
        <v>29.525054237288135</v>
      </c>
      <c r="V34" s="153">
        <v>42.363661016949152</v>
      </c>
      <c r="W34" s="153"/>
      <c r="X34" s="153">
        <v>31.821671186440675</v>
      </c>
      <c r="Y34" s="153">
        <v>26.471325224696901</v>
      </c>
      <c r="Z34" s="153">
        <v>479.12955254237283</v>
      </c>
      <c r="AA34" s="283" t="s">
        <v>116</v>
      </c>
      <c r="AB34" s="358"/>
      <c r="AC34" s="359">
        <v>34.746760895170794</v>
      </c>
      <c r="AF34" s="363"/>
      <c r="AG34" s="363"/>
      <c r="AH34" s="363"/>
      <c r="AI34" s="363"/>
      <c r="AJ34" s="288"/>
      <c r="AK34" s="288"/>
      <c r="AL34" s="364"/>
      <c r="AM34" s="364"/>
      <c r="AN34" s="364"/>
      <c r="AO34" s="367"/>
      <c r="AP34" s="367"/>
      <c r="AQ34" s="367"/>
      <c r="AR34" s="367"/>
      <c r="AS34" s="366"/>
    </row>
    <row r="35" spans="2:45">
      <c r="B35" s="166" t="s">
        <v>29</v>
      </c>
      <c r="C35" s="153">
        <v>442.62855077120821</v>
      </c>
      <c r="D35" s="153">
        <v>467.27464974293048</v>
      </c>
      <c r="E35" s="153">
        <v>410.75285668380462</v>
      </c>
      <c r="F35" s="153">
        <v>17.271911953727507</v>
      </c>
      <c r="G35" s="153">
        <v>39.249881105398451</v>
      </c>
      <c r="H35" s="153">
        <v>56.521793059125955</v>
      </c>
      <c r="I35" s="153">
        <v>378.05871786632383</v>
      </c>
      <c r="J35" s="153"/>
      <c r="K35" s="153">
        <v>7.1827155401720795</v>
      </c>
      <c r="L35" s="153">
        <v>24.646098971722363</v>
      </c>
      <c r="M35" s="153">
        <v>7.3741870179948572</v>
      </c>
      <c r="N35" s="153">
        <v>15.143955655526991</v>
      </c>
      <c r="O35" s="153">
        <v>15.335427133349766</v>
      </c>
      <c r="P35" s="153"/>
      <c r="Q35" s="153">
        <v>24.45462749389959</v>
      </c>
      <c r="R35" s="153">
        <v>443.32422879177375</v>
      </c>
      <c r="S35" s="153"/>
      <c r="T35" s="153">
        <v>30.320649100257068</v>
      </c>
      <c r="U35" s="153">
        <v>15.656847686375318</v>
      </c>
      <c r="V35" s="153">
        <v>45.290003213367605</v>
      </c>
      <c r="W35" s="153"/>
      <c r="X35" s="153">
        <v>26.323910668380456</v>
      </c>
      <c r="Y35" s="153">
        <v>26.132439190557683</v>
      </c>
      <c r="Z35" s="153">
        <v>489.11075514138804</v>
      </c>
      <c r="AA35" s="283" t="s">
        <v>116</v>
      </c>
      <c r="AB35" s="358"/>
      <c r="AC35" s="359">
        <v>36.654888103651359</v>
      </c>
      <c r="AF35" s="363"/>
      <c r="AG35" s="363"/>
      <c r="AH35" s="363"/>
      <c r="AI35" s="363"/>
      <c r="AJ35" s="288"/>
      <c r="AK35" s="288"/>
      <c r="AL35" s="364"/>
      <c r="AM35" s="364"/>
      <c r="AN35" s="364"/>
      <c r="AO35" s="367"/>
      <c r="AP35" s="367"/>
      <c r="AQ35" s="367"/>
      <c r="AR35" s="367"/>
      <c r="AS35" s="366"/>
    </row>
    <row r="36" spans="2:45">
      <c r="B36" s="166" t="s">
        <v>30</v>
      </c>
      <c r="C36" s="153">
        <v>445.83760641579272</v>
      </c>
      <c r="D36" s="153">
        <v>467.8141887723628</v>
      </c>
      <c r="E36" s="153">
        <v>416.14355644663794</v>
      </c>
      <c r="F36" s="153">
        <v>9.6893892658852572</v>
      </c>
      <c r="G36" s="153">
        <v>41.981243059839606</v>
      </c>
      <c r="H36" s="153">
        <v>51.670632325724874</v>
      </c>
      <c r="I36" s="153">
        <v>387.52057680444182</v>
      </c>
      <c r="J36" s="153"/>
      <c r="K36" s="153">
        <v>14.116979077202242</v>
      </c>
      <c r="L36" s="153">
        <v>21.97658235657002</v>
      </c>
      <c r="M36" s="153">
        <v>12.287193090684765</v>
      </c>
      <c r="N36" s="153">
        <v>16.72598087600247</v>
      </c>
      <c r="O36" s="153">
        <v>14.896194889484992</v>
      </c>
      <c r="P36" s="153"/>
      <c r="Q36" s="153">
        <v>23.806368343087499</v>
      </c>
      <c r="R36" s="153">
        <v>439.42689697717469</v>
      </c>
      <c r="S36" s="153"/>
      <c r="T36" s="153">
        <v>27.321458975940782</v>
      </c>
      <c r="U36" s="153">
        <v>9.6553454657618758</v>
      </c>
      <c r="V36" s="153">
        <v>45.094941394201115</v>
      </c>
      <c r="W36" s="153"/>
      <c r="X36" s="153">
        <v>24.527248611967924</v>
      </c>
      <c r="Y36" s="153">
        <v>26.357034598485395</v>
      </c>
      <c r="Z36" s="153">
        <v>499.35446020974712</v>
      </c>
      <c r="AA36" s="283" t="s">
        <v>116</v>
      </c>
      <c r="AB36" s="358"/>
      <c r="AC36" s="359">
        <v>38.186101295641926</v>
      </c>
      <c r="AF36" s="363"/>
      <c r="AG36" s="363"/>
      <c r="AH36" s="363"/>
      <c r="AI36" s="363"/>
      <c r="AJ36" s="288"/>
      <c r="AK36" s="288"/>
      <c r="AL36" s="364"/>
      <c r="AM36" s="364"/>
      <c r="AN36" s="364"/>
      <c r="AO36" s="367"/>
      <c r="AP36" s="367"/>
      <c r="AQ36" s="367"/>
      <c r="AR36" s="367"/>
      <c r="AS36" s="366"/>
    </row>
    <row r="37" spans="2:45">
      <c r="B37" s="166" t="s">
        <v>31</v>
      </c>
      <c r="C37" s="153">
        <v>458.48971995332556</v>
      </c>
      <c r="D37" s="153">
        <v>470.2266248541423</v>
      </c>
      <c r="E37" s="153">
        <v>421.65183780630099</v>
      </c>
      <c r="F37" s="153">
        <v>0.8519719953325553</v>
      </c>
      <c r="G37" s="153">
        <v>47.722815052508743</v>
      </c>
      <c r="H37" s="153">
        <v>48.574787047841298</v>
      </c>
      <c r="I37" s="153">
        <v>401.21193990665114</v>
      </c>
      <c r="J37" s="153"/>
      <c r="K37" s="153">
        <v>25.597289991224841</v>
      </c>
      <c r="L37" s="153">
        <v>11.736904900816802</v>
      </c>
      <c r="M37" s="153">
        <v>10.884932905484245</v>
      </c>
      <c r="N37" s="153">
        <v>25.638413068844805</v>
      </c>
      <c r="O37" s="153">
        <v>10.926055983104206</v>
      </c>
      <c r="P37" s="153"/>
      <c r="Q37" s="153">
        <v>26.449261986557403</v>
      </c>
      <c r="R37" s="153">
        <v>414.59334889148192</v>
      </c>
      <c r="S37" s="153"/>
      <c r="T37" s="153">
        <v>2.9695186697782963</v>
      </c>
      <c r="U37" s="153">
        <v>-8.002097432905483</v>
      </c>
      <c r="V37" s="153">
        <v>45.652324970828467</v>
      </c>
      <c r="W37" s="153"/>
      <c r="X37" s="153">
        <v>14.743573512252043</v>
      </c>
      <c r="Y37" s="153">
        <v>29.455930597992641</v>
      </c>
      <c r="Z37" s="153">
        <v>497.59870186697776</v>
      </c>
      <c r="AA37" s="283" t="s">
        <v>116</v>
      </c>
      <c r="AB37" s="358"/>
      <c r="AC37" s="359">
        <v>40.376914016489991</v>
      </c>
      <c r="AF37" s="363"/>
      <c r="AG37" s="363"/>
      <c r="AH37" s="363"/>
      <c r="AI37" s="363"/>
      <c r="AJ37" s="288"/>
      <c r="AK37" s="288"/>
      <c r="AL37" s="364"/>
      <c r="AM37" s="364"/>
      <c r="AN37" s="364"/>
      <c r="AO37" s="367"/>
      <c r="AP37" s="367"/>
      <c r="AQ37" s="367"/>
      <c r="AR37" s="367"/>
      <c r="AS37" s="366"/>
    </row>
    <row r="38" spans="2:45">
      <c r="B38" s="166" t="s">
        <v>32</v>
      </c>
      <c r="C38" s="153">
        <v>470.83505743982499</v>
      </c>
      <c r="D38" s="153">
        <v>456.88321936542684</v>
      </c>
      <c r="E38" s="153">
        <v>411.40737964989063</v>
      </c>
      <c r="F38" s="153">
        <v>-2.3825875273522983</v>
      </c>
      <c r="G38" s="153">
        <v>47.858427242888411</v>
      </c>
      <c r="H38" s="153">
        <v>45.475839715536111</v>
      </c>
      <c r="I38" s="153">
        <v>412.65905087527364</v>
      </c>
      <c r="J38" s="153"/>
      <c r="K38" s="153">
        <v>15.971925425400121</v>
      </c>
      <c r="L38" s="153">
        <v>-13.951838074398252</v>
      </c>
      <c r="M38" s="153">
        <v>-11.569250547045955</v>
      </c>
      <c r="N38" s="153">
        <v>48.585278993435459</v>
      </c>
      <c r="O38" s="153">
        <v>21.044103020989382</v>
      </c>
      <c r="P38" s="153"/>
      <c r="Q38" s="153">
        <v>13.589337898047823</v>
      </c>
      <c r="R38" s="153">
        <v>356.9236870897156</v>
      </c>
      <c r="S38" s="153"/>
      <c r="T38" s="153">
        <v>-16.160259846827135</v>
      </c>
      <c r="U38" s="153">
        <v>-33.681334792122541</v>
      </c>
      <c r="V38" s="153">
        <v>44.045358315098468</v>
      </c>
      <c r="W38" s="153"/>
      <c r="X38" s="153">
        <v>-8.9428309628008762</v>
      </c>
      <c r="Y38" s="153">
        <v>18.598345009645197</v>
      </c>
      <c r="Z38" s="153">
        <v>453.39758205689282</v>
      </c>
      <c r="AA38" s="283" t="s">
        <v>116</v>
      </c>
      <c r="AB38" s="358"/>
      <c r="AC38" s="359">
        <v>43.062426383981148</v>
      </c>
      <c r="AF38" s="363"/>
      <c r="AG38" s="363"/>
      <c r="AH38" s="363"/>
      <c r="AI38" s="363"/>
      <c r="AJ38" s="288"/>
      <c r="AK38" s="288"/>
      <c r="AL38" s="364"/>
      <c r="AM38" s="364"/>
      <c r="AN38" s="364"/>
      <c r="AO38" s="367"/>
      <c r="AP38" s="367"/>
      <c r="AQ38" s="367"/>
      <c r="AR38" s="367"/>
      <c r="AS38" s="366"/>
    </row>
    <row r="39" spans="2:45" ht="15" customHeight="1">
      <c r="B39" s="166" t="s">
        <v>33</v>
      </c>
      <c r="C39" s="153">
        <v>470.57750633552962</v>
      </c>
      <c r="D39" s="153">
        <v>469.22203243791182</v>
      </c>
      <c r="E39" s="153">
        <v>413.86921186011148</v>
      </c>
      <c r="F39" s="153">
        <v>6.9796147997972628</v>
      </c>
      <c r="G39" s="153">
        <v>48.37320577800304</v>
      </c>
      <c r="H39" s="153">
        <v>55.352820577800301</v>
      </c>
      <c r="I39" s="153">
        <v>415.77117840851486</v>
      </c>
      <c r="J39" s="153"/>
      <c r="K39" s="153">
        <v>10.100530535565941</v>
      </c>
      <c r="L39" s="153">
        <v>-1.3554738976178407</v>
      </c>
      <c r="M39" s="153">
        <v>-8.3350886974151042</v>
      </c>
      <c r="N39" s="153">
        <v>31.961213887480994</v>
      </c>
      <c r="O39" s="153">
        <v>13.525594654499946</v>
      </c>
      <c r="P39" s="153"/>
      <c r="Q39" s="153">
        <v>17.080145335363206</v>
      </c>
      <c r="R39" s="153">
        <v>326.81981753674603</v>
      </c>
      <c r="S39" s="153"/>
      <c r="T39" s="153">
        <v>-9.8433223517486059</v>
      </c>
      <c r="U39" s="153">
        <v>-15.039305625950327</v>
      </c>
      <c r="V39" s="153">
        <v>42.542516472377088</v>
      </c>
      <c r="W39" s="153"/>
      <c r="X39" s="153">
        <v>4.7398555499239725</v>
      </c>
      <c r="Y39" s="153">
        <v>23.17547478290502</v>
      </c>
      <c r="Z39" s="153">
        <v>401.60324885960461</v>
      </c>
      <c r="AA39" s="283" t="s">
        <v>116</v>
      </c>
      <c r="AB39" s="358"/>
      <c r="AC39" s="359">
        <v>46.478209658421676</v>
      </c>
      <c r="AF39" s="363"/>
      <c r="AG39" s="363"/>
      <c r="AH39" s="363"/>
      <c r="AI39" s="363"/>
      <c r="AJ39" s="288"/>
      <c r="AK39" s="288"/>
      <c r="AL39" s="364"/>
      <c r="AM39" s="364"/>
      <c r="AN39" s="364"/>
      <c r="AO39" s="367"/>
      <c r="AP39" s="367"/>
      <c r="AQ39" s="367"/>
      <c r="AR39" s="367"/>
      <c r="AS39" s="366"/>
    </row>
    <row r="40" spans="2:45">
      <c r="B40" s="166" t="s">
        <v>34</v>
      </c>
      <c r="C40" s="153">
        <v>457.6042492984098</v>
      </c>
      <c r="D40" s="153">
        <v>470.00965622076711</v>
      </c>
      <c r="E40" s="153">
        <v>416.45872310570633</v>
      </c>
      <c r="F40" s="153">
        <v>9.4787792329279714</v>
      </c>
      <c r="G40" s="153">
        <v>44.072153882132838</v>
      </c>
      <c r="H40" s="153">
        <v>53.550933115060808</v>
      </c>
      <c r="I40" s="153">
        <v>410.12100561272223</v>
      </c>
      <c r="J40" s="153"/>
      <c r="K40" s="153">
        <v>-0.14416686193541683</v>
      </c>
      <c r="L40" s="153">
        <v>12.405406922357345</v>
      </c>
      <c r="M40" s="153">
        <v>2.9266276894293735</v>
      </c>
      <c r="N40" s="153">
        <v>15.071934050514502</v>
      </c>
      <c r="O40" s="153">
        <v>18.142728601879291</v>
      </c>
      <c r="P40" s="153"/>
      <c r="Q40" s="153">
        <v>9.3346123709925539</v>
      </c>
      <c r="R40" s="153">
        <v>300.0091206735267</v>
      </c>
      <c r="S40" s="153"/>
      <c r="T40" s="153">
        <v>-5.2317937324602433</v>
      </c>
      <c r="U40" s="153">
        <v>-1.6896608980355474</v>
      </c>
      <c r="V40" s="153">
        <v>38.661665107577178</v>
      </c>
      <c r="W40" s="153"/>
      <c r="X40" s="153">
        <v>16.620624415341442</v>
      </c>
      <c r="Y40" s="153">
        <v>13.549829863976651</v>
      </c>
      <c r="Z40" s="153">
        <v>373.9074625818522</v>
      </c>
      <c r="AA40" s="283" t="s">
        <v>116</v>
      </c>
      <c r="AB40" s="358"/>
      <c r="AC40" s="359">
        <v>50.365135453474672</v>
      </c>
      <c r="AF40" s="363"/>
      <c r="AG40" s="363"/>
      <c r="AH40" s="363"/>
      <c r="AI40" s="363"/>
      <c r="AJ40" s="288"/>
      <c r="AK40" s="288"/>
      <c r="AL40" s="364"/>
      <c r="AM40" s="364"/>
      <c r="AN40" s="364"/>
      <c r="AO40" s="367"/>
      <c r="AP40" s="367"/>
      <c r="AQ40" s="367"/>
      <c r="AR40" s="367"/>
      <c r="AS40" s="366"/>
    </row>
    <row r="41" spans="2:45">
      <c r="B41" s="166" t="s">
        <v>35</v>
      </c>
      <c r="C41" s="153">
        <v>449.29154966887415</v>
      </c>
      <c r="D41" s="153">
        <v>492.46685430463566</v>
      </c>
      <c r="E41" s="153">
        <v>438.28641059602643</v>
      </c>
      <c r="F41" s="153">
        <v>14.290562913907284</v>
      </c>
      <c r="G41" s="153">
        <v>39.88988079470198</v>
      </c>
      <c r="H41" s="153">
        <v>54.180443708609275</v>
      </c>
      <c r="I41" s="153">
        <v>406.22682119205297</v>
      </c>
      <c r="J41" s="153"/>
      <c r="K41" s="153">
        <v>10.288028144441977</v>
      </c>
      <c r="L41" s="153">
        <v>43.175304635761584</v>
      </c>
      <c r="M41" s="153">
        <v>28.884741721854308</v>
      </c>
      <c r="N41" s="153">
        <v>-20.033026490066224</v>
      </c>
      <c r="O41" s="153">
        <v>-1.436312912653898</v>
      </c>
      <c r="P41" s="153"/>
      <c r="Q41" s="153">
        <v>24.578591058349261</v>
      </c>
      <c r="R41" s="153">
        <v>310.73774834437086</v>
      </c>
      <c r="S41" s="153"/>
      <c r="T41" s="153">
        <v>24.401721854304633</v>
      </c>
      <c r="U41" s="153">
        <v>25.775490066225164</v>
      </c>
      <c r="V41" s="153">
        <v>32.867357615894036</v>
      </c>
      <c r="W41" s="153"/>
      <c r="X41" s="153">
        <v>42.946655629139066</v>
      </c>
      <c r="Y41" s="153">
        <v>24.349942051726746</v>
      </c>
      <c r="Z41" s="153">
        <v>383.61118543046354</v>
      </c>
      <c r="AA41" s="283" t="s">
        <v>116</v>
      </c>
      <c r="AB41" s="358"/>
      <c r="AC41" s="359">
        <v>53.35689045936396</v>
      </c>
      <c r="AF41" s="363"/>
      <c r="AG41" s="363"/>
      <c r="AH41" s="363"/>
      <c r="AI41" s="363"/>
      <c r="AJ41" s="288"/>
      <c r="AK41" s="288"/>
      <c r="AL41" s="364"/>
      <c r="AM41" s="364"/>
      <c r="AN41" s="364"/>
      <c r="AO41" s="367"/>
      <c r="AP41" s="367"/>
      <c r="AQ41" s="367"/>
      <c r="AR41" s="367"/>
      <c r="AS41" s="366"/>
    </row>
    <row r="42" spans="2:45">
      <c r="B42" s="166" t="s">
        <v>36</v>
      </c>
      <c r="C42" s="153">
        <v>432.34969273743025</v>
      </c>
      <c r="D42" s="153">
        <v>518.30775032230349</v>
      </c>
      <c r="E42" s="153">
        <v>464.78280618822527</v>
      </c>
      <c r="F42" s="153">
        <v>14.451607219596049</v>
      </c>
      <c r="G42" s="153">
        <v>39.073336914482169</v>
      </c>
      <c r="H42" s="153">
        <v>53.524944134078225</v>
      </c>
      <c r="I42" s="153">
        <v>391.83885689729266</v>
      </c>
      <c r="J42" s="153"/>
      <c r="K42" s="153">
        <v>49.337120825229697</v>
      </c>
      <c r="L42" s="153">
        <v>85.958057584873231</v>
      </c>
      <c r="M42" s="153">
        <v>71.506450365277203</v>
      </c>
      <c r="N42" s="153">
        <v>-60.36036097980233</v>
      </c>
      <c r="O42" s="153">
        <v>-38.191031439754838</v>
      </c>
      <c r="P42" s="153"/>
      <c r="Q42" s="153">
        <v>63.78872804482576</v>
      </c>
      <c r="R42" s="153">
        <v>368.3134937688011</v>
      </c>
      <c r="S42" s="153"/>
      <c r="T42" s="153">
        <v>66.039211431027084</v>
      </c>
      <c r="U42" s="153">
        <v>65.951648044692746</v>
      </c>
      <c r="V42" s="153">
        <v>33.555019338203692</v>
      </c>
      <c r="W42" s="153"/>
      <c r="X42" s="153">
        <v>84.92918779544479</v>
      </c>
      <c r="Y42" s="153">
        <v>62.759858255397305</v>
      </c>
      <c r="Z42" s="153">
        <v>453.58928663515263</v>
      </c>
      <c r="AA42" s="283" t="s">
        <v>116</v>
      </c>
      <c r="AB42" s="358"/>
      <c r="AC42" s="359">
        <v>54.817432273262654</v>
      </c>
      <c r="AF42" s="363"/>
      <c r="AG42" s="363"/>
      <c r="AH42" s="363"/>
      <c r="AI42" s="363"/>
      <c r="AJ42" s="288"/>
      <c r="AK42" s="288"/>
      <c r="AL42" s="364"/>
      <c r="AM42" s="364"/>
      <c r="AN42" s="364"/>
      <c r="AO42" s="367"/>
      <c r="AP42" s="367"/>
      <c r="AQ42" s="367"/>
      <c r="AR42" s="367"/>
      <c r="AS42" s="366"/>
    </row>
    <row r="43" spans="2:45">
      <c r="B43" s="166" t="s">
        <v>37</v>
      </c>
      <c r="C43" s="153">
        <v>435.34991411813991</v>
      </c>
      <c r="D43" s="153">
        <v>527.03622329283633</v>
      </c>
      <c r="E43" s="153">
        <v>478.09690406367838</v>
      </c>
      <c r="F43" s="153">
        <v>10.25949099287809</v>
      </c>
      <c r="G43" s="153">
        <v>38.679828236279853</v>
      </c>
      <c r="H43" s="153">
        <v>48.939319229157938</v>
      </c>
      <c r="I43" s="153">
        <v>394.4311018014244</v>
      </c>
      <c r="J43" s="153"/>
      <c r="K43" s="153">
        <v>63.892965205560728</v>
      </c>
      <c r="L43" s="153">
        <v>91.686309174696277</v>
      </c>
      <c r="M43" s="153">
        <v>81.426818181818177</v>
      </c>
      <c r="N43" s="153">
        <v>-62.325207373271894</v>
      </c>
      <c r="O43" s="153">
        <v>-44.791354397014437</v>
      </c>
      <c r="P43" s="153"/>
      <c r="Q43" s="153">
        <v>74.152456198438827</v>
      </c>
      <c r="R43" s="153">
        <v>444.24005027230839</v>
      </c>
      <c r="S43" s="153"/>
      <c r="T43" s="153">
        <v>88.243359865940519</v>
      </c>
      <c r="U43" s="153">
        <v>81.997679095098448</v>
      </c>
      <c r="V43" s="153">
        <v>35.83263720150817</v>
      </c>
      <c r="W43" s="153"/>
      <c r="X43" s="153">
        <v>91.552930456640141</v>
      </c>
      <c r="Y43" s="153">
        <v>74.019077480382691</v>
      </c>
      <c r="Z43" s="153">
        <v>531.22965018852119</v>
      </c>
      <c r="AA43" s="283" t="s">
        <v>116</v>
      </c>
      <c r="AB43" s="358"/>
      <c r="AC43" s="359">
        <v>56.230859835100112</v>
      </c>
      <c r="AF43" s="363"/>
      <c r="AG43" s="363"/>
      <c r="AH43" s="363"/>
      <c r="AI43" s="363"/>
      <c r="AJ43" s="288"/>
      <c r="AK43" s="288"/>
      <c r="AL43" s="364"/>
      <c r="AM43" s="364"/>
      <c r="AN43" s="364"/>
      <c r="AO43" s="367"/>
      <c r="AP43" s="367"/>
      <c r="AQ43" s="367"/>
      <c r="AR43" s="367"/>
      <c r="AS43" s="366"/>
    </row>
    <row r="44" spans="2:45">
      <c r="B44" s="166" t="s">
        <v>38</v>
      </c>
      <c r="C44" s="153">
        <v>463.84424442609424</v>
      </c>
      <c r="D44" s="153">
        <v>540.61880264244428</v>
      </c>
      <c r="E44" s="153">
        <v>491.68212014863747</v>
      </c>
      <c r="F44" s="153">
        <v>10.735187861271676</v>
      </c>
      <c r="G44" s="153">
        <v>38.201494632535095</v>
      </c>
      <c r="H44" s="153">
        <v>48.936682493806771</v>
      </c>
      <c r="I44" s="153">
        <v>422.36172584640792</v>
      </c>
      <c r="J44" s="153"/>
      <c r="K44" s="153">
        <v>54.126993955052072</v>
      </c>
      <c r="L44" s="153">
        <v>76.77455821635013</v>
      </c>
      <c r="M44" s="153">
        <v>66.039370355078447</v>
      </c>
      <c r="N44" s="153">
        <v>-42.791773327828238</v>
      </c>
      <c r="O44" s="153">
        <v>-30.87939692780186</v>
      </c>
      <c r="P44" s="153"/>
      <c r="Q44" s="153">
        <v>64.862181816323755</v>
      </c>
      <c r="R44" s="153">
        <v>508.27828241123035</v>
      </c>
      <c r="S44" s="153"/>
      <c r="T44" s="153">
        <v>68.400235342692</v>
      </c>
      <c r="U44" s="153">
        <v>64.39885838150289</v>
      </c>
      <c r="V44" s="153">
        <v>39.931393476465729</v>
      </c>
      <c r="W44" s="153"/>
      <c r="X44" s="153">
        <v>80.104657308009905</v>
      </c>
      <c r="Y44" s="153">
        <v>68.192280907983545</v>
      </c>
      <c r="Z44" s="153">
        <v>595.79153385631707</v>
      </c>
      <c r="AA44" s="283" t="s">
        <v>116</v>
      </c>
      <c r="AB44" s="358"/>
      <c r="AC44" s="359">
        <v>57.055359246171967</v>
      </c>
      <c r="AF44" s="363"/>
      <c r="AG44" s="363"/>
      <c r="AH44" s="363"/>
      <c r="AI44" s="363"/>
      <c r="AJ44" s="288"/>
      <c r="AK44" s="288"/>
      <c r="AL44" s="364"/>
      <c r="AM44" s="364"/>
      <c r="AN44" s="364"/>
      <c r="AO44" s="367"/>
      <c r="AP44" s="367"/>
      <c r="AQ44" s="367"/>
      <c r="AR44" s="367"/>
      <c r="AS44" s="366"/>
    </row>
    <row r="45" spans="2:45">
      <c r="B45" s="166" t="s">
        <v>39</v>
      </c>
      <c r="C45" s="153">
        <v>488.56940929114938</v>
      </c>
      <c r="D45" s="153">
        <v>548.59782338806576</v>
      </c>
      <c r="E45" s="153">
        <v>500.59209251101322</v>
      </c>
      <c r="F45" s="153">
        <v>10.251241489787747</v>
      </c>
      <c r="G45" s="153">
        <v>37.754489387264719</v>
      </c>
      <c r="H45" s="153">
        <v>48.005730877052457</v>
      </c>
      <c r="I45" s="153">
        <v>442.95903484181014</v>
      </c>
      <c r="J45" s="153"/>
      <c r="K45" s="153">
        <v>29.859138094857173</v>
      </c>
      <c r="L45" s="153">
        <v>60.028414096916308</v>
      </c>
      <c r="M45" s="153">
        <v>49.777172607128556</v>
      </c>
      <c r="N45" s="153">
        <v>-22.001918301962355</v>
      </c>
      <c r="O45" s="153">
        <v>-2.0838837896909697</v>
      </c>
      <c r="P45" s="153"/>
      <c r="Q45" s="153">
        <v>40.110379584644932</v>
      </c>
      <c r="R45" s="153">
        <v>547.58289947937533</v>
      </c>
      <c r="S45" s="153"/>
      <c r="T45" s="153">
        <v>60.076015218261915</v>
      </c>
      <c r="U45" s="153">
        <v>53.615863035642775</v>
      </c>
      <c r="V45" s="153">
        <v>44.415246295554667</v>
      </c>
      <c r="W45" s="153"/>
      <c r="X45" s="153">
        <v>63.136087304765724</v>
      </c>
      <c r="Y45" s="153">
        <v>43.218052792494341</v>
      </c>
      <c r="Z45" s="153">
        <v>641.51861233480179</v>
      </c>
      <c r="AA45" s="283" t="s">
        <v>116</v>
      </c>
      <c r="AB45" s="358"/>
      <c r="AC45" s="359">
        <v>58.822143698468786</v>
      </c>
      <c r="AF45" s="363"/>
      <c r="AG45" s="363"/>
      <c r="AH45" s="363"/>
      <c r="AI45" s="363"/>
      <c r="AJ45" s="288"/>
      <c r="AK45" s="288"/>
      <c r="AL45" s="364"/>
      <c r="AM45" s="364"/>
      <c r="AN45" s="364"/>
      <c r="AO45" s="367"/>
      <c r="AP45" s="367"/>
      <c r="AQ45" s="367"/>
      <c r="AR45" s="367"/>
      <c r="AS45" s="366"/>
    </row>
    <row r="46" spans="2:45">
      <c r="B46" s="166" t="s">
        <v>40</v>
      </c>
      <c r="C46" s="153">
        <v>491.74861368909512</v>
      </c>
      <c r="D46" s="153">
        <v>537.23052204176338</v>
      </c>
      <c r="E46" s="153">
        <v>498.49038283062646</v>
      </c>
      <c r="F46" s="153">
        <v>2.7315081206496519</v>
      </c>
      <c r="G46" s="153">
        <v>36.008631090487242</v>
      </c>
      <c r="H46" s="153">
        <v>38.740139211136892</v>
      </c>
      <c r="I46" s="153">
        <v>449.60393851508115</v>
      </c>
      <c r="J46" s="153"/>
      <c r="K46" s="153">
        <v>35.798061041645148</v>
      </c>
      <c r="L46" s="153">
        <v>45.481908352668214</v>
      </c>
      <c r="M46" s="153">
        <v>42.750400232018556</v>
      </c>
      <c r="N46" s="153">
        <v>-6.4462935034802786</v>
      </c>
      <c r="O46" s="153">
        <v>0.50604568689313445</v>
      </c>
      <c r="P46" s="153"/>
      <c r="Q46" s="153">
        <v>38.529569162294806</v>
      </c>
      <c r="R46" s="153">
        <v>569.61136890951275</v>
      </c>
      <c r="S46" s="153"/>
      <c r="T46" s="153">
        <v>41.210643851508124</v>
      </c>
      <c r="U46" s="153">
        <v>37.133080046403713</v>
      </c>
      <c r="V46" s="153">
        <v>45.248810904872393</v>
      </c>
      <c r="W46" s="153"/>
      <c r="X46" s="153">
        <v>48.618874709976794</v>
      </c>
      <c r="Y46" s="153">
        <v>41.666535519603386</v>
      </c>
      <c r="Z46" s="153">
        <v>658.89754060324833</v>
      </c>
      <c r="AA46" s="283" t="s">
        <v>116</v>
      </c>
      <c r="AB46" s="358"/>
      <c r="AC46" s="359">
        <v>60.918727915194346</v>
      </c>
      <c r="AF46" s="363"/>
      <c r="AG46" s="363"/>
      <c r="AH46" s="363"/>
      <c r="AI46" s="363"/>
      <c r="AJ46" s="288"/>
      <c r="AK46" s="288"/>
      <c r="AL46" s="364"/>
      <c r="AM46" s="364"/>
      <c r="AN46" s="364"/>
      <c r="AO46" s="367"/>
      <c r="AP46" s="367"/>
      <c r="AQ46" s="367"/>
      <c r="AR46" s="367"/>
      <c r="AS46" s="366"/>
    </row>
    <row r="47" spans="2:45">
      <c r="B47" s="166" t="s">
        <v>41</v>
      </c>
      <c r="C47" s="153">
        <v>550.47511456310679</v>
      </c>
      <c r="D47" s="153">
        <v>565.21309514563109</v>
      </c>
      <c r="E47" s="153">
        <v>523.64341747572814</v>
      </c>
      <c r="F47" s="153">
        <v>4.7626427184466014</v>
      </c>
      <c r="G47" s="153">
        <v>36.807034951456316</v>
      </c>
      <c r="H47" s="153">
        <v>41.569677669902916</v>
      </c>
      <c r="I47" s="153">
        <v>496.21165048543691</v>
      </c>
      <c r="J47" s="153"/>
      <c r="K47" s="153">
        <v>27.26242391308547</v>
      </c>
      <c r="L47" s="153">
        <v>14.737980582524271</v>
      </c>
      <c r="M47" s="153">
        <v>9.9753378640776695</v>
      </c>
      <c r="N47" s="153">
        <v>26.439343689320388</v>
      </c>
      <c r="O47" s="153">
        <v>9.1522576403125857</v>
      </c>
      <c r="P47" s="153"/>
      <c r="Q47" s="153">
        <v>32.02506663153207</v>
      </c>
      <c r="R47" s="153">
        <v>576.8254368932038</v>
      </c>
      <c r="S47" s="153"/>
      <c r="T47" s="153">
        <v>5.8407902912621363</v>
      </c>
      <c r="U47" s="153">
        <v>1.961766990291262</v>
      </c>
      <c r="V47" s="153">
        <v>48.396297087378642</v>
      </c>
      <c r="W47" s="153"/>
      <c r="X47" s="153">
        <v>16.879438834951458</v>
      </c>
      <c r="Y47" s="153">
        <v>34.166524883959262</v>
      </c>
      <c r="Z47" s="153">
        <v>663.92294563106805</v>
      </c>
      <c r="AA47" s="283">
        <v>578.30912621359221</v>
      </c>
      <c r="AB47" s="358"/>
      <c r="AC47" s="359">
        <v>60.659599528857477</v>
      </c>
      <c r="AF47" s="363"/>
      <c r="AG47" s="363"/>
      <c r="AH47" s="363"/>
      <c r="AI47" s="363"/>
      <c r="AJ47" s="288"/>
      <c r="AK47" s="288"/>
      <c r="AL47" s="364"/>
      <c r="AM47" s="364"/>
      <c r="AN47" s="364"/>
      <c r="AO47" s="367"/>
      <c r="AP47" s="367"/>
      <c r="AQ47" s="367"/>
      <c r="AR47" s="367"/>
      <c r="AS47" s="366"/>
    </row>
    <row r="48" spans="2:45">
      <c r="B48" s="166" t="s">
        <v>42</v>
      </c>
      <c r="C48" s="153">
        <v>572.77512533232061</v>
      </c>
      <c r="D48" s="153">
        <v>570.74694075199398</v>
      </c>
      <c r="E48" s="153">
        <v>527.82616976832526</v>
      </c>
      <c r="F48" s="153">
        <v>5.8943106722369931</v>
      </c>
      <c r="G48" s="153">
        <v>37.026460311431833</v>
      </c>
      <c r="H48" s="153">
        <v>42.920770983668824</v>
      </c>
      <c r="I48" s="153">
        <v>517.7303892897836</v>
      </c>
      <c r="J48" s="153"/>
      <c r="K48" s="153">
        <v>11.457342291844924</v>
      </c>
      <c r="L48" s="153">
        <v>-2.0281845803266236</v>
      </c>
      <c r="M48" s="153">
        <v>-7.9224952525636159</v>
      </c>
      <c r="N48" s="153">
        <v>40.821648309912653</v>
      </c>
      <c r="O48" s="153">
        <v>21.441810765504119</v>
      </c>
      <c r="P48" s="153"/>
      <c r="Q48" s="153">
        <v>17.351652964081914</v>
      </c>
      <c r="R48" s="153">
        <v>562.50683630839353</v>
      </c>
      <c r="S48" s="153"/>
      <c r="T48" s="153">
        <v>-7.327582605393089</v>
      </c>
      <c r="U48" s="153">
        <v>-9.8990884922142044</v>
      </c>
      <c r="V48" s="153">
        <v>46.593429548044057</v>
      </c>
      <c r="W48" s="153"/>
      <c r="X48" s="153">
        <v>-0.57717812381314093</v>
      </c>
      <c r="Y48" s="153">
        <v>18.802659420595401</v>
      </c>
      <c r="Z48" s="153">
        <v>650.97308773262444</v>
      </c>
      <c r="AA48" s="283">
        <v>563.95784276490701</v>
      </c>
      <c r="AB48" s="358"/>
      <c r="AC48" s="359">
        <v>62.02591283863368</v>
      </c>
      <c r="AF48" s="363"/>
      <c r="AG48" s="363"/>
      <c r="AH48" s="363"/>
      <c r="AI48" s="363"/>
      <c r="AJ48" s="288"/>
      <c r="AK48" s="288"/>
      <c r="AL48" s="364"/>
      <c r="AM48" s="364"/>
      <c r="AN48" s="364"/>
      <c r="AO48" s="367"/>
      <c r="AP48" s="367"/>
      <c r="AQ48" s="367"/>
      <c r="AR48" s="367"/>
      <c r="AS48" s="366"/>
    </row>
    <row r="49" spans="1:45">
      <c r="B49" s="166" t="s">
        <v>43</v>
      </c>
      <c r="C49" s="153">
        <v>608.14594599697887</v>
      </c>
      <c r="D49" s="153">
        <v>589.65101963746213</v>
      </c>
      <c r="E49" s="153">
        <v>543.64054191842911</v>
      </c>
      <c r="F49" s="153">
        <v>7.4495902567975838</v>
      </c>
      <c r="G49" s="153">
        <v>38.560887462235641</v>
      </c>
      <c r="H49" s="153">
        <v>46.010477719033233</v>
      </c>
      <c r="I49" s="153">
        <v>551.91733006042284</v>
      </c>
      <c r="J49" s="153"/>
      <c r="K49" s="153">
        <v>-6.1722463899544167</v>
      </c>
      <c r="L49" s="153">
        <v>-18.494926359516619</v>
      </c>
      <c r="M49" s="153">
        <v>-25.9445166163142</v>
      </c>
      <c r="N49" s="153">
        <v>51.677424471299084</v>
      </c>
      <c r="O49" s="153">
        <v>31.905154244939311</v>
      </c>
      <c r="P49" s="153"/>
      <c r="Q49" s="153">
        <v>1.2773438668431656</v>
      </c>
      <c r="R49" s="153">
        <v>542.96884441087605</v>
      </c>
      <c r="S49" s="153"/>
      <c r="T49" s="153">
        <v>-14.647494335347433</v>
      </c>
      <c r="U49" s="153">
        <v>-12.909737537764352</v>
      </c>
      <c r="V49" s="153">
        <v>40.4397167673716</v>
      </c>
      <c r="W49" s="153"/>
      <c r="X49" s="153">
        <v>-16.112724697885195</v>
      </c>
      <c r="Y49" s="153">
        <v>3.6595455284745864</v>
      </c>
      <c r="Z49" s="153">
        <v>635.88753398791539</v>
      </c>
      <c r="AA49" s="283">
        <v>544.73225075528694</v>
      </c>
      <c r="AB49" s="358"/>
      <c r="AC49" s="359">
        <v>62.379269729093053</v>
      </c>
      <c r="AF49" s="363"/>
      <c r="AG49" s="363"/>
      <c r="AH49" s="363"/>
      <c r="AI49" s="363"/>
      <c r="AJ49" s="288"/>
      <c r="AK49" s="288"/>
      <c r="AL49" s="364"/>
      <c r="AM49" s="364"/>
      <c r="AN49" s="364"/>
      <c r="AO49" s="367"/>
      <c r="AP49" s="367"/>
      <c r="AQ49" s="367"/>
      <c r="AR49" s="367"/>
      <c r="AS49" s="366"/>
    </row>
    <row r="50" spans="1:45">
      <c r="B50" s="166" t="s">
        <v>44</v>
      </c>
      <c r="C50" s="153">
        <v>638.18490744168832</v>
      </c>
      <c r="D50" s="153">
        <v>613.5667363939283</v>
      </c>
      <c r="E50" s="153">
        <v>568.13062014068873</v>
      </c>
      <c r="F50" s="153">
        <v>6.1655442428730112</v>
      </c>
      <c r="G50" s="153">
        <v>39.270572010366536</v>
      </c>
      <c r="H50" s="153">
        <v>45.436116253239547</v>
      </c>
      <c r="I50" s="153">
        <v>579.0503757867458</v>
      </c>
      <c r="J50" s="153"/>
      <c r="K50" s="153">
        <v>-14.797689009311812</v>
      </c>
      <c r="L50" s="153">
        <v>-24.618171047760093</v>
      </c>
      <c r="M50" s="153">
        <v>-30.783715290633101</v>
      </c>
      <c r="N50" s="153">
        <v>57.693337652721233</v>
      </c>
      <c r="O50" s="153">
        <v>41.707311371399932</v>
      </c>
      <c r="P50" s="153"/>
      <c r="Q50" s="153">
        <v>-8.6321447664388007</v>
      </c>
      <c r="R50" s="153">
        <v>482.49352091817855</v>
      </c>
      <c r="S50" s="153"/>
      <c r="T50" s="153">
        <v>-55.901667900777511</v>
      </c>
      <c r="U50" s="153">
        <v>-57.397869307663839</v>
      </c>
      <c r="V50" s="153">
        <v>41.198974453905969</v>
      </c>
      <c r="W50" s="153"/>
      <c r="X50" s="153">
        <v>-24.250407256571645</v>
      </c>
      <c r="Y50" s="153">
        <v>-8.2643809752503543</v>
      </c>
      <c r="Z50" s="153">
        <v>606.50064235468358</v>
      </c>
      <c r="AA50" s="283">
        <v>484.37948907811926</v>
      </c>
      <c r="AB50" s="358"/>
      <c r="AC50" s="359">
        <v>63.627797408716127</v>
      </c>
      <c r="AF50" s="363"/>
      <c r="AG50" s="363"/>
      <c r="AH50" s="363"/>
      <c r="AI50" s="363"/>
      <c r="AJ50" s="288"/>
      <c r="AK50" s="288"/>
      <c r="AL50" s="364"/>
      <c r="AM50" s="364"/>
      <c r="AN50" s="364"/>
      <c r="AO50" s="367"/>
      <c r="AP50" s="367"/>
      <c r="AQ50" s="367"/>
      <c r="AR50" s="367"/>
      <c r="AS50" s="366"/>
    </row>
    <row r="51" spans="1:45">
      <c r="B51" s="166" t="s">
        <v>45</v>
      </c>
      <c r="C51" s="153">
        <v>633.9010170413344</v>
      </c>
      <c r="D51" s="153">
        <v>642.22324873096454</v>
      </c>
      <c r="E51" s="153">
        <v>585.01733321247286</v>
      </c>
      <c r="F51" s="153">
        <v>17.089280275562004</v>
      </c>
      <c r="G51" s="153">
        <v>40.116635242929668</v>
      </c>
      <c r="H51" s="153">
        <v>57.205915518491665</v>
      </c>
      <c r="I51" s="153">
        <v>576.3149292965918</v>
      </c>
      <c r="J51" s="153"/>
      <c r="K51" s="153">
        <v>-0.73617015392621032</v>
      </c>
      <c r="L51" s="153">
        <v>8.3222316896301685</v>
      </c>
      <c r="M51" s="153">
        <v>-8.7670485859318354</v>
      </c>
      <c r="N51" s="153">
        <v>21.535910079767952</v>
      </c>
      <c r="O51" s="153">
        <v>13.505031647762323</v>
      </c>
      <c r="P51" s="153"/>
      <c r="Q51" s="153">
        <v>16.353110121635794</v>
      </c>
      <c r="R51" s="153">
        <v>483.14195068890501</v>
      </c>
      <c r="S51" s="153"/>
      <c r="T51" s="153">
        <v>4.2650090645395222</v>
      </c>
      <c r="U51" s="153">
        <v>6.178183466279914</v>
      </c>
      <c r="V51" s="153">
        <v>34.31554568527919</v>
      </c>
      <c r="W51" s="153"/>
      <c r="X51" s="153">
        <v>6.5491207396664253</v>
      </c>
      <c r="Y51" s="153">
        <v>14.579999171672053</v>
      </c>
      <c r="Z51" s="153">
        <v>590.48134699057289</v>
      </c>
      <c r="AA51" s="283">
        <v>485.14285714285717</v>
      </c>
      <c r="AB51" s="358"/>
      <c r="AC51" s="359">
        <v>64.970553592461712</v>
      </c>
      <c r="AF51" s="363"/>
      <c r="AG51" s="363"/>
      <c r="AH51" s="363"/>
      <c r="AI51" s="363"/>
      <c r="AJ51" s="288"/>
      <c r="AK51" s="288"/>
      <c r="AL51" s="364"/>
      <c r="AM51" s="364"/>
      <c r="AN51" s="364"/>
      <c r="AO51" s="367"/>
      <c r="AP51" s="367"/>
      <c r="AQ51" s="367"/>
      <c r="AR51" s="367"/>
      <c r="AS51" s="366"/>
    </row>
    <row r="52" spans="1:45">
      <c r="B52" s="166" t="s">
        <v>46</v>
      </c>
      <c r="C52" s="153">
        <v>629.53832386363638</v>
      </c>
      <c r="D52" s="153">
        <v>680.86574041193182</v>
      </c>
      <c r="E52" s="153">
        <v>615.80990944602274</v>
      </c>
      <c r="F52" s="153">
        <v>23.052038352272728</v>
      </c>
      <c r="G52" s="153">
        <v>42.003792613636364</v>
      </c>
      <c r="H52" s="153">
        <v>65.055830965909095</v>
      </c>
      <c r="I52" s="153">
        <v>573.25287997159091</v>
      </c>
      <c r="J52" s="153"/>
      <c r="K52" s="153">
        <v>26.034929184852658</v>
      </c>
      <c r="L52" s="153">
        <v>51.32741654829546</v>
      </c>
      <c r="M52" s="153">
        <v>28.275378196022729</v>
      </c>
      <c r="N52" s="153">
        <v>-21.555133167613636</v>
      </c>
      <c r="O52" s="153">
        <v>-19.314684156443565</v>
      </c>
      <c r="P52" s="153"/>
      <c r="Q52" s="153">
        <v>49.086967537125375</v>
      </c>
      <c r="R52" s="153">
        <v>524.5951704545455</v>
      </c>
      <c r="S52" s="153"/>
      <c r="T52" s="153">
        <v>32.788705610795454</v>
      </c>
      <c r="U52" s="153">
        <v>36.985466974431816</v>
      </c>
      <c r="V52" s="153">
        <v>31.567665127840904</v>
      </c>
      <c r="W52" s="153"/>
      <c r="X52" s="153">
        <v>43.640891335227273</v>
      </c>
      <c r="Y52" s="153">
        <v>41.400442324057209</v>
      </c>
      <c r="Z52" s="153">
        <v>611.40210404829543</v>
      </c>
      <c r="AA52" s="283">
        <v>526.2533735795455</v>
      </c>
      <c r="AB52" s="358"/>
      <c r="AC52" s="359">
        <v>66.336866902237929</v>
      </c>
      <c r="AF52" s="363"/>
      <c r="AG52" s="363"/>
      <c r="AH52" s="363"/>
      <c r="AI52" s="363"/>
      <c r="AJ52" s="288"/>
      <c r="AK52" s="288"/>
      <c r="AL52" s="364"/>
      <c r="AM52" s="364"/>
      <c r="AN52" s="364"/>
      <c r="AO52" s="367"/>
      <c r="AP52" s="367"/>
      <c r="AQ52" s="367"/>
      <c r="AR52" s="367"/>
      <c r="AS52" s="366"/>
    </row>
    <row r="53" spans="1:45">
      <c r="B53" s="166" t="s">
        <v>47</v>
      </c>
      <c r="C53" s="153">
        <v>664.22197022160674</v>
      </c>
      <c r="D53" s="153">
        <v>725.45991689750713</v>
      </c>
      <c r="E53" s="153">
        <v>655.23809210526338</v>
      </c>
      <c r="F53" s="153">
        <v>28.96536357340721</v>
      </c>
      <c r="G53" s="153">
        <v>41.256461218836577</v>
      </c>
      <c r="H53" s="153">
        <v>70.22182479224378</v>
      </c>
      <c r="I53" s="153">
        <v>605.42842624653758</v>
      </c>
      <c r="J53" s="153"/>
      <c r="K53" s="153">
        <v>35.111291429451377</v>
      </c>
      <c r="L53" s="153">
        <v>61.23794667590029</v>
      </c>
      <c r="M53" s="153">
        <v>32.27258310249308</v>
      </c>
      <c r="N53" s="153">
        <v>-31.026128808864271</v>
      </c>
      <c r="O53" s="153">
        <v>-33.864837135822576</v>
      </c>
      <c r="P53" s="153"/>
      <c r="Q53" s="153">
        <v>64.076655002858587</v>
      </c>
      <c r="R53" s="153">
        <v>560.61045706371203</v>
      </c>
      <c r="S53" s="153"/>
      <c r="T53" s="153">
        <v>57.899859764542953</v>
      </c>
      <c r="U53" s="153">
        <v>56.474080678670369</v>
      </c>
      <c r="V53" s="153">
        <v>32.719425207756245</v>
      </c>
      <c r="W53" s="153"/>
      <c r="X53" s="153">
        <v>53.54902873961219</v>
      </c>
      <c r="Y53" s="153">
        <v>56.387737066570494</v>
      </c>
      <c r="Z53" s="153">
        <v>660.43704120498626</v>
      </c>
      <c r="AA53" s="283">
        <v>562.52129501385048</v>
      </c>
      <c r="AB53" s="358"/>
      <c r="AC53" s="359">
        <v>68.03297997644286</v>
      </c>
      <c r="AF53" s="363"/>
      <c r="AG53" s="363"/>
      <c r="AH53" s="363"/>
      <c r="AI53" s="363"/>
      <c r="AJ53" s="288"/>
      <c r="AK53" s="288"/>
      <c r="AL53" s="364"/>
      <c r="AM53" s="364"/>
      <c r="AN53" s="364"/>
      <c r="AO53" s="367"/>
      <c r="AP53" s="367"/>
      <c r="AQ53" s="367"/>
      <c r="AR53" s="367"/>
      <c r="AS53" s="366"/>
    </row>
    <row r="54" spans="1:45">
      <c r="B54" s="166" t="s">
        <v>48</v>
      </c>
      <c r="C54" s="153">
        <v>691.61230575176592</v>
      </c>
      <c r="D54" s="153">
        <v>761.61982341069631</v>
      </c>
      <c r="E54" s="153">
        <v>683.69059031281529</v>
      </c>
      <c r="F54" s="153">
        <v>35.826200807265387</v>
      </c>
      <c r="G54" s="153">
        <v>42.103032290615538</v>
      </c>
      <c r="H54" s="153">
        <v>77.929233097880939</v>
      </c>
      <c r="I54" s="153">
        <v>631.61259334006047</v>
      </c>
      <c r="J54" s="153"/>
      <c r="K54" s="153">
        <v>43.886706644470273</v>
      </c>
      <c r="L54" s="153">
        <v>70.007517658930368</v>
      </c>
      <c r="M54" s="153">
        <v>34.181316851664981</v>
      </c>
      <c r="N54" s="153">
        <v>-38.633355196770935</v>
      </c>
      <c r="O54" s="153">
        <v>-48.33874498957622</v>
      </c>
      <c r="P54" s="153"/>
      <c r="Q54" s="153">
        <v>79.71290745173566</v>
      </c>
      <c r="R54" s="153">
        <v>622.11453077699298</v>
      </c>
      <c r="S54" s="153"/>
      <c r="T54" s="153">
        <v>58.700368314833497</v>
      </c>
      <c r="U54" s="153">
        <v>58.567578203834515</v>
      </c>
      <c r="V54" s="153">
        <v>35.414979818365289</v>
      </c>
      <c r="W54" s="153"/>
      <c r="X54" s="153">
        <v>61.123430877901107</v>
      </c>
      <c r="Y54" s="153">
        <v>70.828820670706392</v>
      </c>
      <c r="Z54" s="153">
        <v>720.06508577194757</v>
      </c>
      <c r="AA54" s="283">
        <v>624.25630676084756</v>
      </c>
      <c r="AB54" s="358"/>
      <c r="AC54" s="359">
        <v>70.035335689045937</v>
      </c>
      <c r="AF54" s="363"/>
      <c r="AG54" s="363"/>
      <c r="AH54" s="363"/>
      <c r="AI54" s="363"/>
      <c r="AJ54" s="288"/>
      <c r="AK54" s="288"/>
      <c r="AL54" s="364"/>
      <c r="AM54" s="364"/>
      <c r="AN54" s="364"/>
      <c r="AO54" s="367"/>
      <c r="AP54" s="367"/>
      <c r="AQ54" s="367"/>
      <c r="AR54" s="367"/>
      <c r="AS54" s="366"/>
    </row>
    <row r="55" spans="1:45">
      <c r="B55" s="166" t="s">
        <v>49</v>
      </c>
      <c r="C55" s="153">
        <v>723.0210989549314</v>
      </c>
      <c r="D55" s="153">
        <v>784.19096668843895</v>
      </c>
      <c r="E55" s="153">
        <v>704.57711463096018</v>
      </c>
      <c r="F55" s="153">
        <v>35.53350587851078</v>
      </c>
      <c r="G55" s="153">
        <v>44.080346178967993</v>
      </c>
      <c r="H55" s="153">
        <v>79.613852057478766</v>
      </c>
      <c r="I55" s="153">
        <v>656.20601894186802</v>
      </c>
      <c r="J55" s="153"/>
      <c r="K55" s="153">
        <v>32.592650385496462</v>
      </c>
      <c r="L55" s="153">
        <v>61.169867733507509</v>
      </c>
      <c r="M55" s="153">
        <v>25.636361854996736</v>
      </c>
      <c r="N55" s="153">
        <v>-30.010292292619202</v>
      </c>
      <c r="O55" s="153">
        <v>-36.966580823118932</v>
      </c>
      <c r="P55" s="153"/>
      <c r="Q55" s="153">
        <v>68.12615626400725</v>
      </c>
      <c r="R55" s="153">
        <v>657.68386675375575</v>
      </c>
      <c r="S55" s="153"/>
      <c r="T55" s="153">
        <v>59.668451992161984</v>
      </c>
      <c r="U55" s="153">
        <v>57.110638471587194</v>
      </c>
      <c r="V55" s="153">
        <v>36.757651861528409</v>
      </c>
      <c r="W55" s="153"/>
      <c r="X55" s="153">
        <v>58.546895819725677</v>
      </c>
      <c r="Y55" s="153">
        <v>65.503184350225382</v>
      </c>
      <c r="Z55" s="153">
        <v>766.18090953625074</v>
      </c>
      <c r="AA55" s="283">
        <v>660.73383409536257</v>
      </c>
      <c r="AB55" s="358"/>
      <c r="AC55" s="359">
        <v>72.131919905771497</v>
      </c>
      <c r="AF55" s="363"/>
      <c r="AG55" s="363"/>
      <c r="AH55" s="363"/>
      <c r="AI55" s="363"/>
      <c r="AJ55" s="288"/>
      <c r="AK55" s="288"/>
      <c r="AL55" s="364"/>
      <c r="AM55" s="364"/>
      <c r="AN55" s="364"/>
      <c r="AO55" s="367"/>
      <c r="AP55" s="367"/>
      <c r="AQ55" s="367"/>
      <c r="AR55" s="367"/>
      <c r="AS55" s="366"/>
    </row>
    <row r="56" spans="1:45">
      <c r="B56" s="166" t="s">
        <v>50</v>
      </c>
      <c r="C56" s="153">
        <v>743.60629282994933</v>
      </c>
      <c r="D56" s="153">
        <v>797.21019194162443</v>
      </c>
      <c r="E56" s="153">
        <v>716.92824555837558</v>
      </c>
      <c r="F56" s="153">
        <v>34.789606598984776</v>
      </c>
      <c r="G56" s="153">
        <v>45.492339784263962</v>
      </c>
      <c r="H56" s="153">
        <v>80.281946383248723</v>
      </c>
      <c r="I56" s="153">
        <v>676.53071383248732</v>
      </c>
      <c r="J56" s="153"/>
      <c r="K56" s="153">
        <v>24.257906034247799</v>
      </c>
      <c r="L56" s="153">
        <v>53.603899111675126</v>
      </c>
      <c r="M56" s="153">
        <v>18.814292512690358</v>
      </c>
      <c r="N56" s="153">
        <v>-19.214281408629439</v>
      </c>
      <c r="O56" s="153">
        <v>-24.657894930186888</v>
      </c>
      <c r="P56" s="153"/>
      <c r="Q56" s="153">
        <v>59.047512633232571</v>
      </c>
      <c r="R56" s="153">
        <v>686.17623730964465</v>
      </c>
      <c r="S56" s="153"/>
      <c r="T56" s="153">
        <v>50.425536167512689</v>
      </c>
      <c r="U56" s="153">
        <v>47.42763959390863</v>
      </c>
      <c r="V56" s="153">
        <v>38.811043781725893</v>
      </c>
      <c r="W56" s="153"/>
      <c r="X56" s="153">
        <v>51.570285532994916</v>
      </c>
      <c r="Y56" s="153">
        <v>57.013899054552375</v>
      </c>
      <c r="Z56" s="153">
        <v>800.62693210659893</v>
      </c>
      <c r="AA56" s="283">
        <v>688.86976522842633</v>
      </c>
      <c r="AB56" s="358"/>
      <c r="AC56" s="359">
        <v>74.252061248527681</v>
      </c>
      <c r="AF56" s="363"/>
      <c r="AG56" s="363"/>
      <c r="AH56" s="363"/>
      <c r="AI56" s="363"/>
      <c r="AJ56" s="288"/>
      <c r="AK56" s="288"/>
      <c r="AL56" s="364"/>
      <c r="AM56" s="364"/>
      <c r="AN56" s="364"/>
      <c r="AO56" s="367"/>
      <c r="AP56" s="367"/>
      <c r="AQ56" s="367"/>
      <c r="AR56" s="367"/>
      <c r="AS56" s="366"/>
    </row>
    <row r="57" spans="1:45">
      <c r="B57" s="166" t="s">
        <v>51</v>
      </c>
      <c r="C57" s="153">
        <v>764.93327777777779</v>
      </c>
      <c r="D57" s="153">
        <v>823.84706481481476</v>
      </c>
      <c r="E57" s="153">
        <v>741.42069444444439</v>
      </c>
      <c r="F57" s="153">
        <v>35.250532407407405</v>
      </c>
      <c r="G57" s="153">
        <v>47.175837962962959</v>
      </c>
      <c r="H57" s="153">
        <v>82.426370370370378</v>
      </c>
      <c r="I57" s="153">
        <v>693.04341666666664</v>
      </c>
      <c r="J57" s="153"/>
      <c r="K57" s="153">
        <v>40.723625836054417</v>
      </c>
      <c r="L57" s="153">
        <v>58.913787037037032</v>
      </c>
      <c r="M57" s="153">
        <v>23.66325462962963</v>
      </c>
      <c r="N57" s="153">
        <v>-24.22532407407407</v>
      </c>
      <c r="O57" s="153">
        <v>-41.285695280498857</v>
      </c>
      <c r="P57" s="153"/>
      <c r="Q57" s="153">
        <v>75.974158243461829</v>
      </c>
      <c r="R57" s="153">
        <v>712.2166666666667</v>
      </c>
      <c r="S57" s="153"/>
      <c r="T57" s="153">
        <v>43.580689814814811</v>
      </c>
      <c r="U57" s="153">
        <v>36.678634259259255</v>
      </c>
      <c r="V57" s="153">
        <v>41.234148148148151</v>
      </c>
      <c r="W57" s="153"/>
      <c r="X57" s="153">
        <v>59.350078703703701</v>
      </c>
      <c r="Y57" s="153">
        <v>76.410449910128492</v>
      </c>
      <c r="Z57" s="153">
        <v>834.80807407407406</v>
      </c>
      <c r="AA57" s="283">
        <v>714.96805555555568</v>
      </c>
      <c r="AB57" s="358"/>
      <c r="AC57" s="359">
        <v>76.325088339222617</v>
      </c>
      <c r="AF57" s="363"/>
      <c r="AG57" s="363"/>
      <c r="AH57" s="363"/>
      <c r="AI57" s="363"/>
      <c r="AJ57" s="288"/>
      <c r="AK57" s="288"/>
      <c r="AL57" s="364"/>
      <c r="AM57" s="364"/>
      <c r="AN57" s="364"/>
      <c r="AO57" s="367"/>
      <c r="AP57" s="367"/>
      <c r="AQ57" s="367"/>
      <c r="AR57" s="367"/>
      <c r="AS57" s="366"/>
    </row>
    <row r="58" spans="1:45">
      <c r="B58" s="166" t="s">
        <v>52</v>
      </c>
      <c r="C58" s="153">
        <v>724.32093974820145</v>
      </c>
      <c r="D58" s="153">
        <v>873.52581834532384</v>
      </c>
      <c r="E58" s="153">
        <v>764.1203597122302</v>
      </c>
      <c r="F58" s="153">
        <v>59.245490107913668</v>
      </c>
      <c r="G58" s="153">
        <v>50.159968525179856</v>
      </c>
      <c r="H58" s="153">
        <v>109.40545863309352</v>
      </c>
      <c r="I58" s="153">
        <v>649.3882913669064</v>
      </c>
      <c r="J58" s="153"/>
      <c r="K58" s="153">
        <v>83.268663477499729</v>
      </c>
      <c r="L58" s="153">
        <v>149.20487859712227</v>
      </c>
      <c r="M58" s="153">
        <v>89.959388489208621</v>
      </c>
      <c r="N58" s="153">
        <v>-110.83063848920862</v>
      </c>
      <c r="O58" s="153">
        <v>-104.13991347749973</v>
      </c>
      <c r="P58" s="153"/>
      <c r="Q58" s="153">
        <v>142.51415358541337</v>
      </c>
      <c r="R58" s="153">
        <v>961.48741007194246</v>
      </c>
      <c r="S58" s="153"/>
      <c r="T58" s="153">
        <v>208.4694559352518</v>
      </c>
      <c r="U58" s="153">
        <v>221.41059802158273</v>
      </c>
      <c r="V58" s="153">
        <v>40.428026079136693</v>
      </c>
      <c r="W58" s="153"/>
      <c r="X58" s="153">
        <v>136.59712679856113</v>
      </c>
      <c r="Y58" s="153">
        <v>129.90640178685226</v>
      </c>
      <c r="Z58" s="153">
        <v>1044.7230035971222</v>
      </c>
      <c r="AA58" s="283">
        <v>962.2508992805756</v>
      </c>
      <c r="AB58" s="358"/>
      <c r="AC58" s="359">
        <v>78.586572438162548</v>
      </c>
      <c r="AF58" s="363"/>
      <c r="AG58" s="363"/>
      <c r="AH58" s="363"/>
      <c r="AI58" s="363"/>
      <c r="AJ58" s="288"/>
      <c r="AK58" s="288"/>
      <c r="AL58" s="364"/>
      <c r="AM58" s="364"/>
      <c r="AN58" s="364"/>
      <c r="AO58" s="367"/>
      <c r="AP58" s="367"/>
      <c r="AQ58" s="367"/>
      <c r="AR58" s="367"/>
      <c r="AS58" s="366"/>
    </row>
    <row r="59" spans="1:45">
      <c r="B59" s="166" t="s">
        <v>53</v>
      </c>
      <c r="C59" s="153">
        <v>706.84512396694231</v>
      </c>
      <c r="D59" s="153">
        <v>904.54710301062596</v>
      </c>
      <c r="E59" s="153">
        <v>795.62927390791049</v>
      </c>
      <c r="F59" s="153">
        <v>57.137098583234959</v>
      </c>
      <c r="G59" s="153">
        <v>51.780730519480521</v>
      </c>
      <c r="H59" s="153">
        <v>108.91782910271547</v>
      </c>
      <c r="I59" s="153">
        <v>631.75824085005911</v>
      </c>
      <c r="J59" s="153"/>
      <c r="K59" s="153">
        <v>100.14115712202569</v>
      </c>
      <c r="L59" s="153">
        <v>197.70197904368359</v>
      </c>
      <c r="M59" s="153">
        <v>140.56488046044865</v>
      </c>
      <c r="N59" s="153">
        <v>-162.92129574970485</v>
      </c>
      <c r="O59" s="153">
        <v>-122.49757241128194</v>
      </c>
      <c r="P59" s="153"/>
      <c r="Q59" s="153">
        <v>157.27825570526068</v>
      </c>
      <c r="R59" s="153">
        <v>1247.1880165289258</v>
      </c>
      <c r="S59" s="153"/>
      <c r="T59" s="153">
        <v>248.82616292798119</v>
      </c>
      <c r="U59" s="153">
        <v>252.42839876033062</v>
      </c>
      <c r="V59" s="153">
        <v>32.832343565525392</v>
      </c>
      <c r="W59" s="153"/>
      <c r="X59" s="153">
        <v>195.4880135773318</v>
      </c>
      <c r="Y59" s="153">
        <v>155.06429023890888</v>
      </c>
      <c r="Z59" s="153">
        <v>1347.4366735537194</v>
      </c>
      <c r="AA59" s="283">
        <v>1231.5261216056672</v>
      </c>
      <c r="AB59" s="358"/>
      <c r="AC59" s="359">
        <v>79.81154299175499</v>
      </c>
      <c r="AD59" s="288"/>
      <c r="AF59" s="363"/>
      <c r="AG59" s="363"/>
      <c r="AH59" s="363"/>
      <c r="AI59" s="363"/>
      <c r="AJ59" s="288"/>
      <c r="AK59" s="288"/>
      <c r="AL59" s="364"/>
      <c r="AM59" s="364"/>
      <c r="AN59" s="364"/>
      <c r="AO59" s="367"/>
      <c r="AP59" s="367"/>
      <c r="AQ59" s="367"/>
      <c r="AR59" s="367"/>
      <c r="AS59" s="366"/>
    </row>
    <row r="60" spans="1:45">
      <c r="B60" s="166" t="s">
        <v>54</v>
      </c>
      <c r="C60" s="153">
        <v>744.33148476052259</v>
      </c>
      <c r="D60" s="153">
        <v>916.65384034833096</v>
      </c>
      <c r="E60" s="153">
        <v>816.86738316400579</v>
      </c>
      <c r="F60" s="153">
        <v>48.155181422351234</v>
      </c>
      <c r="G60" s="153">
        <v>51.631275761973882</v>
      </c>
      <c r="H60" s="153">
        <v>99.786457184325101</v>
      </c>
      <c r="I60" s="153">
        <v>666.92954716981137</v>
      </c>
      <c r="J60" s="153"/>
      <c r="K60" s="153">
        <v>93.150424412275285</v>
      </c>
      <c r="L60" s="153">
        <v>172.32235558780843</v>
      </c>
      <c r="M60" s="153">
        <v>124.1671741654572</v>
      </c>
      <c r="N60" s="153">
        <v>-123.90224673439769</v>
      </c>
      <c r="O60" s="153">
        <v>-92.88549698121578</v>
      </c>
      <c r="P60" s="153"/>
      <c r="Q60" s="153">
        <v>141.30560583462653</v>
      </c>
      <c r="R60" s="153">
        <v>1403.1296081277214</v>
      </c>
      <c r="S60" s="153"/>
      <c r="T60" s="153">
        <v>165.13358055152395</v>
      </c>
      <c r="U60" s="153">
        <v>159.52204789550075</v>
      </c>
      <c r="V60" s="153">
        <v>48.208166908563136</v>
      </c>
      <c r="W60" s="153"/>
      <c r="X60" s="153">
        <v>175.3659404934688</v>
      </c>
      <c r="Y60" s="153">
        <v>144.34919074028693</v>
      </c>
      <c r="Z60" s="153">
        <v>1494.8745936139335</v>
      </c>
      <c r="AA60" s="283">
        <v>1397.3381712626997</v>
      </c>
      <c r="AB60" s="358"/>
      <c r="AC60" s="359">
        <v>81.154299175500583</v>
      </c>
      <c r="AF60" s="368"/>
      <c r="AG60" s="368"/>
      <c r="AH60" s="368"/>
      <c r="AI60" s="368"/>
      <c r="AJ60" s="288"/>
      <c r="AK60" s="288"/>
      <c r="AL60" s="364"/>
      <c r="AM60" s="364"/>
      <c r="AN60" s="364"/>
      <c r="AO60" s="367"/>
      <c r="AP60" s="367"/>
      <c r="AQ60" s="367"/>
      <c r="AR60" s="367"/>
      <c r="AS60" s="366"/>
    </row>
    <row r="61" spans="1:45">
      <c r="A61" s="241"/>
      <c r="B61" s="166" t="s">
        <v>55</v>
      </c>
      <c r="C61" s="153">
        <v>758.70786674292242</v>
      </c>
      <c r="D61" s="153">
        <v>906.24012868172701</v>
      </c>
      <c r="E61" s="153">
        <v>815.41509436659965</v>
      </c>
      <c r="F61" s="153">
        <v>38.168583071203884</v>
      </c>
      <c r="G61" s="153">
        <v>52.65645124392335</v>
      </c>
      <c r="H61" s="153">
        <v>90.825034315127226</v>
      </c>
      <c r="I61" s="153">
        <v>679.45370460394611</v>
      </c>
      <c r="J61" s="153"/>
      <c r="K61" s="153">
        <v>86.275498900703056</v>
      </c>
      <c r="L61" s="153">
        <v>147.53226193880465</v>
      </c>
      <c r="M61" s="153">
        <v>109.36367886760078</v>
      </c>
      <c r="N61" s="153">
        <v>-98.164259365170125</v>
      </c>
      <c r="O61" s="153">
        <v>-75.076079398272412</v>
      </c>
      <c r="P61" s="153"/>
      <c r="Q61" s="153">
        <v>124.44408197190695</v>
      </c>
      <c r="R61" s="153">
        <v>1499.2849585358877</v>
      </c>
      <c r="S61" s="153"/>
      <c r="T61" s="153">
        <v>142.84176150986556</v>
      </c>
      <c r="U61" s="153">
        <v>131.47967972547895</v>
      </c>
      <c r="V61" s="153">
        <v>49.965240205890751</v>
      </c>
      <c r="W61" s="153"/>
      <c r="X61" s="153">
        <v>151.66922505004285</v>
      </c>
      <c r="Y61" s="153">
        <v>128.58104508314517</v>
      </c>
      <c r="Z61" s="153">
        <v>1637.0805476122389</v>
      </c>
      <c r="AA61" s="283">
        <v>1505.8400057191875</v>
      </c>
      <c r="AB61" s="358"/>
      <c r="AC61" s="359">
        <v>82.379269729093068</v>
      </c>
      <c r="AD61" s="288"/>
      <c r="AF61" s="369"/>
      <c r="AG61" s="369"/>
      <c r="AH61" s="369"/>
      <c r="AI61" s="369"/>
      <c r="AJ61" s="288"/>
      <c r="AK61" s="288"/>
      <c r="AL61" s="370"/>
      <c r="AM61" s="370"/>
      <c r="AN61" s="370"/>
      <c r="AO61" s="371"/>
      <c r="AP61" s="371"/>
      <c r="AQ61" s="371"/>
      <c r="AR61" s="371"/>
      <c r="AS61" s="366"/>
    </row>
    <row r="62" spans="1:45">
      <c r="A62" s="237"/>
      <c r="B62" s="166" t="s">
        <v>56</v>
      </c>
      <c r="C62" s="153">
        <v>757.83243834080713</v>
      </c>
      <c r="D62" s="153">
        <v>906.39673066143496</v>
      </c>
      <c r="E62" s="153">
        <v>813.11618693946195</v>
      </c>
      <c r="F62" s="153">
        <v>40.234700112107618</v>
      </c>
      <c r="G62" s="153">
        <v>53.045843609865472</v>
      </c>
      <c r="H62" s="153">
        <v>93.280543721973089</v>
      </c>
      <c r="I62" s="153">
        <v>673.55229400224221</v>
      </c>
      <c r="J62" s="153"/>
      <c r="K62" s="153">
        <v>85.32164133333093</v>
      </c>
      <c r="L62" s="153">
        <v>148.5642923206278</v>
      </c>
      <c r="M62" s="153">
        <v>108.32959220852017</v>
      </c>
      <c r="N62" s="153">
        <v>-105.25172926008968</v>
      </c>
      <c r="O62" s="153">
        <v>-82.243778384900438</v>
      </c>
      <c r="P62" s="153"/>
      <c r="Q62" s="153">
        <v>125.55634144543855</v>
      </c>
      <c r="R62" s="153">
        <v>1595.8011491031389</v>
      </c>
      <c r="S62" s="153"/>
      <c r="T62" s="153">
        <v>114.05106221973094</v>
      </c>
      <c r="U62" s="153">
        <v>103.51232623318387</v>
      </c>
      <c r="V62" s="153">
        <v>44.024028867713007</v>
      </c>
      <c r="W62" s="153"/>
      <c r="X62" s="153">
        <v>150.50357202914799</v>
      </c>
      <c r="Y62" s="153">
        <v>127.49562115395872</v>
      </c>
      <c r="Z62" s="153">
        <v>1694.5545067264575</v>
      </c>
      <c r="AA62" s="283">
        <v>1569.2698991031391</v>
      </c>
      <c r="AB62" s="372"/>
      <c r="AC62" s="359">
        <v>84.051825677267374</v>
      </c>
      <c r="AD62" s="288"/>
      <c r="AF62" s="373"/>
      <c r="AG62" s="373"/>
      <c r="AH62" s="373"/>
      <c r="AI62" s="373"/>
      <c r="AJ62" s="288"/>
      <c r="AK62" s="288"/>
      <c r="AL62" s="374"/>
      <c r="AM62" s="375"/>
      <c r="AN62" s="375"/>
      <c r="AO62" s="376"/>
      <c r="AP62" s="376"/>
      <c r="AQ62" s="376"/>
      <c r="AR62" s="376"/>
      <c r="AS62" s="377"/>
    </row>
    <row r="63" spans="1:45">
      <c r="A63" s="237"/>
      <c r="B63" s="166" t="s">
        <v>57</v>
      </c>
      <c r="C63" s="153">
        <v>771.92940821917796</v>
      </c>
      <c r="D63" s="153">
        <v>894.06212876712323</v>
      </c>
      <c r="E63" s="153">
        <v>807.31642602739737</v>
      </c>
      <c r="F63" s="153">
        <v>33.406405479452054</v>
      </c>
      <c r="G63" s="153">
        <v>53.33929726027398</v>
      </c>
      <c r="H63" s="153">
        <v>86.745702739726028</v>
      </c>
      <c r="I63" s="153">
        <v>685.73846301369861</v>
      </c>
      <c r="J63" s="153"/>
      <c r="K63" s="153">
        <v>66.425332272332028</v>
      </c>
      <c r="L63" s="153">
        <v>122.1327205479452</v>
      </c>
      <c r="M63" s="153">
        <v>88.72631506849315</v>
      </c>
      <c r="N63" s="153">
        <v>-81.109738356164385</v>
      </c>
      <c r="O63" s="153">
        <v>-58.808755560003256</v>
      </c>
      <c r="P63" s="153"/>
      <c r="Q63" s="153">
        <v>99.831737751784075</v>
      </c>
      <c r="R63" s="153">
        <v>1676.0190410958903</v>
      </c>
      <c r="S63" s="153"/>
      <c r="T63" s="153">
        <v>91.218653424657546</v>
      </c>
      <c r="U63" s="153">
        <v>75.209769863013705</v>
      </c>
      <c r="V63" s="153">
        <v>42.210419178082184</v>
      </c>
      <c r="W63" s="153"/>
      <c r="X63" s="153">
        <v>120.38703698630138</v>
      </c>
      <c r="Y63" s="153">
        <v>98.086054190140231</v>
      </c>
      <c r="Z63" s="153">
        <v>1768.9368575342464</v>
      </c>
      <c r="AA63" s="283">
        <v>1627.5213698630139</v>
      </c>
      <c r="AB63" s="378"/>
      <c r="AC63" s="359">
        <v>85.983510011778563</v>
      </c>
      <c r="AF63" s="373"/>
      <c r="AG63" s="373"/>
      <c r="AH63" s="373"/>
      <c r="AI63" s="373"/>
      <c r="AJ63" s="288"/>
      <c r="AK63" s="288"/>
      <c r="AL63" s="374"/>
      <c r="AM63" s="375"/>
      <c r="AN63" s="375"/>
      <c r="AO63" s="376"/>
      <c r="AP63" s="376"/>
      <c r="AQ63" s="376"/>
      <c r="AR63" s="376"/>
      <c r="AS63" s="377"/>
    </row>
    <row r="64" spans="1:45">
      <c r="A64" s="237"/>
      <c r="B64" s="166" t="s">
        <v>58</v>
      </c>
      <c r="C64" s="156">
        <v>794.36704551612024</v>
      </c>
      <c r="D64" s="156">
        <v>905.31209292874553</v>
      </c>
      <c r="E64" s="156">
        <v>810.46492278515302</v>
      </c>
      <c r="F64" s="156">
        <v>40.730608236250333</v>
      </c>
      <c r="G64" s="156">
        <v>54.116561907342188</v>
      </c>
      <c r="H64" s="156">
        <v>94.847170143592507</v>
      </c>
      <c r="I64" s="156">
        <v>703.70622053644001</v>
      </c>
      <c r="J64" s="156"/>
      <c r="K64" s="156">
        <v>57.860034026714672</v>
      </c>
      <c r="L64" s="156">
        <v>110.9450474126253</v>
      </c>
      <c r="M64" s="156">
        <v>70.214439176374967</v>
      </c>
      <c r="N64" s="156">
        <v>-74.370881874830673</v>
      </c>
      <c r="O64" s="156">
        <v>-62.016476725170364</v>
      </c>
      <c r="P64" s="156"/>
      <c r="Q64" s="156">
        <v>98.590642262965005</v>
      </c>
      <c r="R64" s="156">
        <v>1761.8302628014089</v>
      </c>
      <c r="S64" s="156"/>
      <c r="T64" s="156">
        <v>97.229016526686536</v>
      </c>
      <c r="U64" s="156">
        <v>89.920163912218911</v>
      </c>
      <c r="V64" s="156">
        <v>37.996832836629636</v>
      </c>
      <c r="W64" s="156"/>
      <c r="X64" s="156">
        <v>108.3205310214034</v>
      </c>
      <c r="Y64" s="156">
        <v>95.966125871743131</v>
      </c>
      <c r="Z64" s="156">
        <v>1843.2109726361418</v>
      </c>
      <c r="AA64" s="283">
        <v>1707.0857491194797</v>
      </c>
      <c r="AB64" s="378"/>
      <c r="AC64" s="379">
        <v>86.949352179034165</v>
      </c>
      <c r="AF64" s="373"/>
      <c r="AG64" s="373"/>
      <c r="AH64" s="373"/>
      <c r="AI64" s="373"/>
      <c r="AJ64" s="288"/>
      <c r="AK64" s="288"/>
      <c r="AL64" s="374"/>
      <c r="AM64" s="375"/>
      <c r="AN64" s="375"/>
      <c r="AO64" s="376"/>
      <c r="AP64" s="376"/>
      <c r="AQ64" s="376"/>
      <c r="AR64" s="376"/>
      <c r="AS64" s="377"/>
    </row>
    <row r="65" spans="1:50">
      <c r="A65" s="237"/>
      <c r="B65" s="166" t="s">
        <v>59</v>
      </c>
      <c r="C65" s="156">
        <v>816.40242326332771</v>
      </c>
      <c r="D65" s="156">
        <v>908.53401050080754</v>
      </c>
      <c r="E65" s="156">
        <v>817.40366720516954</v>
      </c>
      <c r="F65" s="156">
        <v>36.211655896607425</v>
      </c>
      <c r="G65" s="156">
        <v>54.918687399030688</v>
      </c>
      <c r="H65" s="156">
        <v>91.130343295638099</v>
      </c>
      <c r="I65" s="156">
        <v>724.78288772213227</v>
      </c>
      <c r="J65" s="156"/>
      <c r="K65" s="156">
        <v>50.165158205264341</v>
      </c>
      <c r="L65" s="156">
        <v>92.131587237479792</v>
      </c>
      <c r="M65" s="156">
        <v>55.919931340872367</v>
      </c>
      <c r="N65" s="156">
        <v>-54.604369951534729</v>
      </c>
      <c r="O65" s="156">
        <v>-48.849596815926681</v>
      </c>
      <c r="P65" s="156"/>
      <c r="Q65" s="156">
        <v>86.37681410187173</v>
      </c>
      <c r="R65" s="156">
        <v>1799.953150242326</v>
      </c>
      <c r="S65" s="156"/>
      <c r="T65" s="156">
        <v>69.433295638125998</v>
      </c>
      <c r="U65" s="156">
        <v>57.57838449111469</v>
      </c>
      <c r="V65" s="156">
        <v>38.29758077544426</v>
      </c>
      <c r="W65" s="156"/>
      <c r="X65" s="156">
        <v>94.947871567043606</v>
      </c>
      <c r="Y65" s="156">
        <v>89.193098431435558</v>
      </c>
      <c r="Z65" s="156">
        <v>1886.9996526655896</v>
      </c>
      <c r="AA65" s="283">
        <v>1748.8622778675278</v>
      </c>
      <c r="AB65" s="358"/>
      <c r="AC65" s="359">
        <v>87.491166077738526</v>
      </c>
      <c r="AF65" s="373"/>
      <c r="AG65" s="373"/>
      <c r="AH65" s="373"/>
      <c r="AI65" s="373"/>
      <c r="AJ65" s="288"/>
      <c r="AK65" s="288"/>
      <c r="AL65" s="374"/>
      <c r="AM65" s="375"/>
      <c r="AN65" s="375"/>
      <c r="AO65" s="376"/>
      <c r="AP65" s="376"/>
      <c r="AQ65" s="376"/>
      <c r="AR65" s="376"/>
      <c r="AS65" s="377"/>
    </row>
    <row r="66" spans="1:50">
      <c r="A66" s="237"/>
      <c r="B66" s="166" t="s">
        <v>60</v>
      </c>
      <c r="C66" s="156">
        <v>847.14973005003958</v>
      </c>
      <c r="D66" s="156">
        <v>909.84201869897299</v>
      </c>
      <c r="E66" s="156">
        <v>812.11422570450372</v>
      </c>
      <c r="F66" s="156">
        <v>42.342673163023441</v>
      </c>
      <c r="G66" s="156">
        <v>55.385119831445884</v>
      </c>
      <c r="H66" s="156">
        <v>97.727792994469326</v>
      </c>
      <c r="I66" s="156">
        <v>756.61395312088496</v>
      </c>
      <c r="J66" s="156"/>
      <c r="K66" s="156">
        <v>16.388838385166149</v>
      </c>
      <c r="L66" s="156">
        <v>62.692288648933371</v>
      </c>
      <c r="M66" s="156">
        <v>20.349615485909929</v>
      </c>
      <c r="N66" s="156">
        <v>-23.354766921253621</v>
      </c>
      <c r="O66" s="156">
        <v>-19.393989820509844</v>
      </c>
      <c r="P66" s="156"/>
      <c r="Q66" s="156">
        <v>58.731511548189587</v>
      </c>
      <c r="R66" s="156">
        <v>1891.9708980774296</v>
      </c>
      <c r="S66" s="156"/>
      <c r="T66" s="156">
        <v>74.861586779036088</v>
      </c>
      <c r="U66" s="156">
        <v>110.80266131156176</v>
      </c>
      <c r="V66" s="156">
        <v>39.932291282591528</v>
      </c>
      <c r="W66" s="156"/>
      <c r="X66" s="156">
        <v>62.076277324203325</v>
      </c>
      <c r="Y66" s="156">
        <v>58.115500223459549</v>
      </c>
      <c r="Z66" s="156">
        <v>1922.7703463260468</v>
      </c>
      <c r="AA66" s="283">
        <v>1759.0421385304189</v>
      </c>
      <c r="AB66" s="343"/>
      <c r="AC66" s="380">
        <v>89.446407538280326</v>
      </c>
      <c r="AF66" s="373"/>
      <c r="AG66" s="373"/>
      <c r="AH66" s="373"/>
      <c r="AI66" s="373"/>
      <c r="AJ66" s="288"/>
      <c r="AK66" s="288"/>
      <c r="AL66" s="374"/>
      <c r="AM66" s="375"/>
      <c r="AN66" s="375"/>
      <c r="AO66" s="376"/>
      <c r="AP66" s="376"/>
      <c r="AQ66" s="376"/>
      <c r="AR66" s="376"/>
      <c r="AS66" s="377"/>
    </row>
    <row r="67" spans="1:50">
      <c r="A67" s="237"/>
      <c r="B67" s="166" t="s">
        <v>61</v>
      </c>
      <c r="C67" s="156">
        <v>858.57460134610403</v>
      </c>
      <c r="D67" s="156">
        <v>919.16282811286555</v>
      </c>
      <c r="E67" s="156">
        <v>816.53888169816207</v>
      </c>
      <c r="F67" s="156">
        <v>47.266421175252397</v>
      </c>
      <c r="G67" s="156">
        <v>55.357525239451213</v>
      </c>
      <c r="H67" s="156">
        <v>102.62394641470361</v>
      </c>
      <c r="I67" s="156">
        <v>770.60101475537147</v>
      </c>
      <c r="J67" s="156"/>
      <c r="K67" s="156">
        <v>13.136134840411229</v>
      </c>
      <c r="L67" s="156">
        <v>60.588226766761586</v>
      </c>
      <c r="M67" s="156">
        <v>13.32180559150919</v>
      </c>
      <c r="N67" s="156">
        <v>-17.686584260937096</v>
      </c>
      <c r="O67" s="156">
        <v>-17.500913509839137</v>
      </c>
      <c r="P67" s="156"/>
      <c r="Q67" s="156">
        <v>60.402556015663635</v>
      </c>
      <c r="R67" s="156">
        <v>1907.8873932177069</v>
      </c>
      <c r="S67" s="156"/>
      <c r="T67" s="156">
        <v>42.433516696867727</v>
      </c>
      <c r="U67" s="156">
        <v>88.971375873673324</v>
      </c>
      <c r="V67" s="156">
        <v>46.111491069117271</v>
      </c>
      <c r="W67" s="156"/>
      <c r="X67" s="156">
        <v>60.579435671757707</v>
      </c>
      <c r="Y67" s="156">
        <v>60.393764920659741</v>
      </c>
      <c r="Z67" s="156">
        <v>1937.5892065752009</v>
      </c>
      <c r="AA67" s="283">
        <v>1704.5933212529126</v>
      </c>
      <c r="AB67" s="343"/>
      <c r="AC67" s="380">
        <v>91.001177856301524</v>
      </c>
      <c r="AF67" s="373"/>
      <c r="AG67" s="373"/>
      <c r="AH67" s="373"/>
      <c r="AI67" s="373"/>
      <c r="AJ67" s="288"/>
      <c r="AK67" s="288"/>
      <c r="AL67" s="374"/>
      <c r="AM67" s="375"/>
      <c r="AN67" s="375"/>
      <c r="AO67" s="376"/>
      <c r="AP67" s="376"/>
      <c r="AQ67" s="376"/>
      <c r="AR67" s="376"/>
      <c r="AS67" s="377"/>
    </row>
    <row r="68" spans="1:50">
      <c r="A68" s="237"/>
      <c r="B68" s="166" t="s">
        <v>166</v>
      </c>
      <c r="C68" s="156">
        <v>877.73596520193053</v>
      </c>
      <c r="D68" s="156">
        <v>924.37489712979414</v>
      </c>
      <c r="E68" s="156">
        <v>820.30069469138937</v>
      </c>
      <c r="F68" s="156">
        <v>49.157682245364484</v>
      </c>
      <c r="G68" s="156">
        <v>54.916520193040384</v>
      </c>
      <c r="H68" s="156">
        <v>104.07420243840487</v>
      </c>
      <c r="I68" s="156">
        <v>793.69962915925828</v>
      </c>
      <c r="J68" s="156"/>
      <c r="K68" s="156">
        <v>0.89576594286306499</v>
      </c>
      <c r="L68" s="156">
        <v>46.638931927863858</v>
      </c>
      <c r="M68" s="156">
        <v>-2.5187503175006345</v>
      </c>
      <c r="N68" s="156">
        <v>-11.516597663195324</v>
      </c>
      <c r="O68" s="156">
        <v>-14.931113923559028</v>
      </c>
      <c r="P68" s="156"/>
      <c r="Q68" s="156">
        <v>50.053448188227549</v>
      </c>
      <c r="R68" s="156">
        <v>1891.8661417322835</v>
      </c>
      <c r="S68" s="156"/>
      <c r="T68" s="156">
        <v>37.537574295148588</v>
      </c>
      <c r="U68" s="156">
        <v>19.009232918465834</v>
      </c>
      <c r="V68" s="156">
        <v>40.90489331978663</v>
      </c>
      <c r="W68" s="156"/>
      <c r="X68" s="156">
        <v>42.247292354584708</v>
      </c>
      <c r="Y68" s="156">
        <v>45.661808614948406</v>
      </c>
      <c r="Z68" s="156">
        <v>1962.997117094234</v>
      </c>
      <c r="AA68" s="283">
        <v>1699.293878587757</v>
      </c>
      <c r="AB68" s="343"/>
      <c r="AC68" s="380">
        <v>92.744405182567732</v>
      </c>
      <c r="AF68" s="373"/>
      <c r="AG68" s="373"/>
      <c r="AH68" s="373"/>
      <c r="AI68" s="373"/>
      <c r="AJ68" s="288"/>
      <c r="AK68" s="288"/>
      <c r="AL68" s="374"/>
      <c r="AM68" s="375"/>
      <c r="AN68" s="375"/>
      <c r="AO68" s="376"/>
      <c r="AP68" s="376"/>
      <c r="AQ68" s="376"/>
      <c r="AR68" s="376"/>
      <c r="AS68" s="377"/>
    </row>
    <row r="69" spans="1:50">
      <c r="A69" s="237"/>
      <c r="B69" s="166" t="s">
        <v>177</v>
      </c>
      <c r="C69" s="156">
        <v>872.00437919046419</v>
      </c>
      <c r="D69" s="156">
        <v>931.9804209088652</v>
      </c>
      <c r="E69" s="156">
        <v>832.45641172088403</v>
      </c>
      <c r="F69" s="156">
        <v>44.274706977899179</v>
      </c>
      <c r="G69" s="156">
        <v>55.249302210081943</v>
      </c>
      <c r="H69" s="156">
        <v>99.524009187981122</v>
      </c>
      <c r="I69" s="156">
        <v>784.66300347653328</v>
      </c>
      <c r="J69" s="156"/>
      <c r="K69" s="156">
        <v>17.528349962245041</v>
      </c>
      <c r="L69" s="156">
        <v>59.976041718400793</v>
      </c>
      <c r="M69" s="156">
        <v>15.701334740501613</v>
      </c>
      <c r="N69" s="156">
        <v>-28.932832133101559</v>
      </c>
      <c r="O69" s="156">
        <v>-30.759847354844993</v>
      </c>
      <c r="P69" s="156"/>
      <c r="Q69" s="156">
        <v>61.803056940144238</v>
      </c>
      <c r="R69" s="156">
        <v>1890.1687360317851</v>
      </c>
      <c r="S69" s="156"/>
      <c r="T69" s="156">
        <v>59.111651353364778</v>
      </c>
      <c r="U69" s="156">
        <v>18.353537372734046</v>
      </c>
      <c r="V69" s="156">
        <v>39.148450459399051</v>
      </c>
      <c r="W69" s="156"/>
      <c r="X69" s="156">
        <v>64.615288055624532</v>
      </c>
      <c r="Y69" s="156">
        <v>66.442303277367969</v>
      </c>
      <c r="Z69" s="156">
        <v>1977.4805959771541</v>
      </c>
      <c r="AA69" s="283">
        <v>1704.324807549044</v>
      </c>
      <c r="AB69" s="343"/>
      <c r="AC69" s="380">
        <v>94.864546525323917</v>
      </c>
      <c r="AF69" s="373"/>
      <c r="AG69" s="373"/>
      <c r="AH69" s="373"/>
      <c r="AI69" s="373"/>
      <c r="AJ69" s="288"/>
      <c r="AK69" s="288"/>
      <c r="AL69" s="374"/>
      <c r="AM69" s="375"/>
      <c r="AN69" s="375"/>
      <c r="AO69" s="376"/>
      <c r="AP69" s="376"/>
      <c r="AQ69" s="376"/>
      <c r="AR69" s="376"/>
      <c r="AS69" s="377"/>
    </row>
    <row r="70" spans="1:50">
      <c r="A70" s="237"/>
      <c r="B70" s="166" t="s">
        <v>181</v>
      </c>
      <c r="C70" s="381">
        <v>793.07773678025853</v>
      </c>
      <c r="D70" s="382">
        <v>1101.7017074030553</v>
      </c>
      <c r="E70" s="382">
        <v>977.06331962397178</v>
      </c>
      <c r="F70" s="382">
        <v>71.348922444183302</v>
      </c>
      <c r="G70" s="382">
        <v>53.289465334900122</v>
      </c>
      <c r="H70" s="382">
        <v>124.63838777908343</v>
      </c>
      <c r="I70" s="382">
        <v>709.77996239717982</v>
      </c>
      <c r="J70" s="382"/>
      <c r="K70" s="382">
        <v>234.00204959914359</v>
      </c>
      <c r="L70" s="382">
        <v>308.62397062279672</v>
      </c>
      <c r="M70" s="382">
        <v>237.27504817861339</v>
      </c>
      <c r="N70" s="382">
        <v>-290.30213160987068</v>
      </c>
      <c r="O70" s="382">
        <v>-287.029133030401</v>
      </c>
      <c r="P70" s="382"/>
      <c r="Q70" s="382">
        <v>305.35097204332681</v>
      </c>
      <c r="R70" s="382">
        <v>2129.3837837837837</v>
      </c>
      <c r="S70" s="382"/>
      <c r="T70" s="382">
        <v>337.18868037602817</v>
      </c>
      <c r="U70" s="382">
        <v>337.56379670975321</v>
      </c>
      <c r="V70" s="382">
        <v>23.620357226792006</v>
      </c>
      <c r="W70" s="382"/>
      <c r="X70" s="382">
        <v>314.4592244418331</v>
      </c>
      <c r="Y70" s="382">
        <v>311.1862258623633</v>
      </c>
      <c r="Z70" s="382">
        <v>2218.0139964747354</v>
      </c>
      <c r="AA70" s="283">
        <v>1898.7271445358401</v>
      </c>
      <c r="AB70" s="383"/>
      <c r="AC70" s="384">
        <v>100.23557126030624</v>
      </c>
      <c r="AD70" s="297"/>
      <c r="AF70" s="373"/>
      <c r="AG70" s="373"/>
      <c r="AH70" s="373"/>
      <c r="AI70" s="373"/>
      <c r="AJ70" s="288"/>
      <c r="AK70" s="288"/>
      <c r="AL70" s="374"/>
      <c r="AM70" s="375"/>
      <c r="AN70" s="375"/>
      <c r="AO70" s="376"/>
      <c r="AP70" s="376"/>
      <c r="AQ70" s="376"/>
      <c r="AR70" s="376"/>
      <c r="AS70" s="377"/>
    </row>
    <row r="71" spans="1:50" s="288" customFormat="1">
      <c r="A71" s="237"/>
      <c r="B71" s="385" t="s">
        <v>239</v>
      </c>
      <c r="C71" s="386">
        <v>914.33</v>
      </c>
      <c r="D71" s="387">
        <v>1058.3889999999999</v>
      </c>
      <c r="E71" s="387">
        <v>939.63699999999994</v>
      </c>
      <c r="F71" s="387">
        <v>63.676999999999992</v>
      </c>
      <c r="G71" s="387">
        <v>55.07500000000001</v>
      </c>
      <c r="H71" s="387">
        <v>118.752</v>
      </c>
      <c r="I71" s="387">
        <v>824.76400000000001</v>
      </c>
      <c r="J71" s="387"/>
      <c r="K71" s="387">
        <v>96.362584356009449</v>
      </c>
      <c r="L71" s="387">
        <v>144.059</v>
      </c>
      <c r="M71" s="387">
        <v>80.382000000000005</v>
      </c>
      <c r="N71" s="387">
        <v>-94.835999999999999</v>
      </c>
      <c r="O71" s="387">
        <v>-110.81658435600946</v>
      </c>
      <c r="P71" s="387"/>
      <c r="Q71" s="387">
        <v>160.03958435600947</v>
      </c>
      <c r="R71" s="387">
        <v>2341.9</v>
      </c>
      <c r="S71" s="387"/>
      <c r="T71" s="387">
        <v>128.10900000000001</v>
      </c>
      <c r="U71" s="387">
        <v>172.512</v>
      </c>
      <c r="V71" s="387">
        <v>54.412999999999997</v>
      </c>
      <c r="W71" s="387"/>
      <c r="X71" s="387">
        <v>153.749</v>
      </c>
      <c r="Y71" s="387">
        <v>169.72958435600947</v>
      </c>
      <c r="Z71" s="387">
        <v>2365.1390000000001</v>
      </c>
      <c r="AA71" s="388">
        <v>2023.4</v>
      </c>
      <c r="AB71" s="358"/>
      <c r="AC71" s="389">
        <v>100</v>
      </c>
      <c r="AF71" s="373"/>
      <c r="AG71" s="373"/>
      <c r="AH71" s="373"/>
      <c r="AI71" s="373"/>
      <c r="AL71" s="374"/>
      <c r="AM71" s="375"/>
      <c r="AN71" s="375"/>
      <c r="AO71" s="376"/>
      <c r="AP71" s="376"/>
      <c r="AQ71" s="376"/>
      <c r="AR71" s="376"/>
      <c r="AS71" s="377"/>
    </row>
    <row r="72" spans="1:50">
      <c r="A72" s="237"/>
      <c r="B72" s="390" t="s">
        <v>274</v>
      </c>
      <c r="C72" s="206">
        <v>948.99192112283993</v>
      </c>
      <c r="D72" s="206">
        <v>1044.2695992635902</v>
      </c>
      <c r="E72" s="206">
        <v>935.05891707924013</v>
      </c>
      <c r="F72" s="206">
        <v>54.203768730078764</v>
      </c>
      <c r="G72" s="206">
        <v>55.006913454271412</v>
      </c>
      <c r="H72" s="206">
        <v>109.21068218435018</v>
      </c>
      <c r="I72" s="391">
        <v>858.53092584490685</v>
      </c>
      <c r="J72" s="391"/>
      <c r="K72" s="391">
        <v>51.370679076528155</v>
      </c>
      <c r="L72" s="206">
        <v>95.27767814075041</v>
      </c>
      <c r="M72" s="206">
        <v>41.073909410671646</v>
      </c>
      <c r="N72" s="391">
        <v>-25.674210200239926</v>
      </c>
      <c r="O72" s="391">
        <v>-35.970979866096442</v>
      </c>
      <c r="P72" s="206"/>
      <c r="Q72" s="206">
        <v>105.57444780660691</v>
      </c>
      <c r="R72" s="206">
        <v>2357.7924656510922</v>
      </c>
      <c r="S72" s="206"/>
      <c r="T72" s="391">
        <v>91.286658168942481</v>
      </c>
      <c r="U72" s="391">
        <v>84.505674065418887</v>
      </c>
      <c r="V72" s="391">
        <v>79.73181931932136</v>
      </c>
      <c r="W72" s="206"/>
      <c r="X72" s="206">
        <v>90.965927729273261</v>
      </c>
      <c r="Y72" s="391">
        <v>101.26269739512979</v>
      </c>
      <c r="Z72" s="206">
        <v>2339.1229394276534</v>
      </c>
      <c r="AA72" s="392">
        <v>2061.7373504180377</v>
      </c>
      <c r="AB72" s="358"/>
      <c r="AC72" s="393">
        <v>104.05447797397198</v>
      </c>
      <c r="AF72" s="373"/>
      <c r="AG72" s="373"/>
      <c r="AH72" s="373"/>
      <c r="AI72" s="373"/>
      <c r="AJ72" s="288"/>
      <c r="AK72" s="288"/>
      <c r="AL72" s="374"/>
      <c r="AM72" s="375"/>
      <c r="AN72" s="375"/>
      <c r="AO72" s="376"/>
      <c r="AP72" s="376"/>
      <c r="AQ72" s="376"/>
      <c r="AR72" s="376"/>
      <c r="AS72" s="377"/>
    </row>
    <row r="73" spans="1:50">
      <c r="A73" s="237"/>
      <c r="B73" s="390" t="s">
        <v>276</v>
      </c>
      <c r="C73" s="206">
        <v>985.42692522384425</v>
      </c>
      <c r="D73" s="206">
        <v>1032.5303670355283</v>
      </c>
      <c r="E73" s="206">
        <v>909.11182513094286</v>
      </c>
      <c r="F73" s="206">
        <v>67.608972322680941</v>
      </c>
      <c r="G73" s="206">
        <v>55.809569581904775</v>
      </c>
      <c r="H73" s="206">
        <v>123.41854190458569</v>
      </c>
      <c r="I73" s="391">
        <v>889.67928511871344</v>
      </c>
      <c r="J73" s="391"/>
      <c r="K73" s="391">
        <v>-22.019575201057521</v>
      </c>
      <c r="L73" s="206">
        <v>47.103441811684363</v>
      </c>
      <c r="M73" s="206">
        <v>-20.505530510996579</v>
      </c>
      <c r="N73" s="391">
        <v>-12.410147906715268</v>
      </c>
      <c r="O73" s="391">
        <v>-10.896103216654327</v>
      </c>
      <c r="P73" s="206"/>
      <c r="Q73" s="206">
        <v>45.589397121623406</v>
      </c>
      <c r="R73" s="206">
        <v>2361.3346646801228</v>
      </c>
      <c r="S73" s="206"/>
      <c r="T73" s="391">
        <v>70.007870988397741</v>
      </c>
      <c r="U73" s="391">
        <v>64.77441220371233</v>
      </c>
      <c r="V73" s="391">
        <v>47.519921423529809</v>
      </c>
      <c r="W73" s="206"/>
      <c r="X73" s="206">
        <v>44.237974101241996</v>
      </c>
      <c r="Y73" s="391">
        <v>42.723929411181047</v>
      </c>
      <c r="Z73" s="206">
        <v>2350.7475779355964</v>
      </c>
      <c r="AA73" s="392">
        <v>2081.2659071620101</v>
      </c>
      <c r="AB73" s="358"/>
      <c r="AC73" s="393">
        <v>106.56242180809321</v>
      </c>
      <c r="AF73" s="373"/>
      <c r="AG73" s="373"/>
      <c r="AH73" s="373"/>
      <c r="AI73" s="373"/>
      <c r="AJ73" s="288"/>
      <c r="AK73" s="288"/>
      <c r="AL73" s="374"/>
      <c r="AM73" s="375"/>
      <c r="AN73" s="375"/>
      <c r="AO73" s="376"/>
      <c r="AP73" s="376"/>
      <c r="AQ73" s="376"/>
      <c r="AR73" s="376"/>
      <c r="AS73" s="377"/>
    </row>
    <row r="74" spans="1:50">
      <c r="B74" s="394" t="s">
        <v>278</v>
      </c>
      <c r="C74" s="214">
        <v>1004.6391253521667</v>
      </c>
      <c r="D74" s="206">
        <v>1038.2892256541372</v>
      </c>
      <c r="E74" s="206">
        <v>918.7274661349752</v>
      </c>
      <c r="F74" s="206">
        <v>62.745879294297268</v>
      </c>
      <c r="G74" s="206">
        <v>56.815880224864848</v>
      </c>
      <c r="H74" s="206">
        <v>119.56175951916212</v>
      </c>
      <c r="I74" s="391">
        <v>910.49081288741468</v>
      </c>
      <c r="J74" s="391"/>
      <c r="K74" s="391">
        <v>-29.928310675781866</v>
      </c>
      <c r="L74" s="206">
        <v>33.650100301970603</v>
      </c>
      <c r="M74" s="206">
        <v>-29.095778992326665</v>
      </c>
      <c r="N74" s="391">
        <v>0.29527675398297326</v>
      </c>
      <c r="O74" s="391">
        <v>1.1278084374381765</v>
      </c>
      <c r="P74" s="206"/>
      <c r="Q74" s="206">
        <v>32.817568618515402</v>
      </c>
      <c r="R74" s="206">
        <v>2333.4948312980673</v>
      </c>
      <c r="S74" s="206"/>
      <c r="T74" s="391">
        <v>61.246100188685816</v>
      </c>
      <c r="U74" s="391">
        <v>32.717082990720222</v>
      </c>
      <c r="V74" s="391">
        <v>43.027055205106826</v>
      </c>
      <c r="W74" s="206"/>
      <c r="X74" s="206">
        <v>34.477889068855454</v>
      </c>
      <c r="Y74" s="391">
        <v>33.64535738540026</v>
      </c>
      <c r="Z74" s="206">
        <v>2359.5795214942018</v>
      </c>
      <c r="AA74" s="392">
        <v>2095.1764179811817</v>
      </c>
      <c r="AB74" s="358"/>
      <c r="AC74" s="393">
        <v>108.53843762737991</v>
      </c>
    </row>
    <row r="75" spans="1:50">
      <c r="B75" s="394" t="s">
        <v>304</v>
      </c>
      <c r="C75" s="214">
        <v>1021.9067061091671</v>
      </c>
      <c r="D75" s="206">
        <v>1053.3792855804018</v>
      </c>
      <c r="E75" s="206">
        <v>931.5738592358008</v>
      </c>
      <c r="F75" s="206">
        <v>64.191493628842338</v>
      </c>
      <c r="G75" s="206">
        <v>57.613932715758665</v>
      </c>
      <c r="H75" s="206">
        <v>121.80542634460099</v>
      </c>
      <c r="I75" s="391">
        <v>927.00788907056142</v>
      </c>
      <c r="J75" s="391"/>
      <c r="K75" s="391">
        <v>-32.258671173025661</v>
      </c>
      <c r="L75" s="206">
        <v>31.472579471234429</v>
      </c>
      <c r="M75" s="206">
        <v>-32.718914157607898</v>
      </c>
      <c r="N75" s="391">
        <v>2.4479915717744576</v>
      </c>
      <c r="O75" s="391">
        <v>1.9877485871922187</v>
      </c>
      <c r="P75" s="206"/>
      <c r="Q75" s="206">
        <v>31.932822455816662</v>
      </c>
      <c r="R75" s="206">
        <v>2231.0966790007042</v>
      </c>
      <c r="S75" s="206"/>
      <c r="T75" s="391">
        <v>50.691771250427244</v>
      </c>
      <c r="U75" s="391">
        <v>-53.005486551026038</v>
      </c>
      <c r="V75" s="391">
        <v>42.359917763530689</v>
      </c>
      <c r="W75" s="206"/>
      <c r="X75" s="206">
        <v>35.138412752162672</v>
      </c>
      <c r="Y75" s="391">
        <v>35.598655736744909</v>
      </c>
      <c r="Z75" s="206">
        <v>2363.8234518794206</v>
      </c>
      <c r="AA75" s="392">
        <v>2104.4578598876451</v>
      </c>
      <c r="AB75" s="358"/>
      <c r="AC75" s="393">
        <v>110.65827994663083</v>
      </c>
    </row>
    <row r="76" spans="1:50">
      <c r="B76" s="395" t="s">
        <v>311</v>
      </c>
      <c r="C76" s="216">
        <v>1040.6238389081486</v>
      </c>
      <c r="D76" s="217">
        <v>1068.5766125860298</v>
      </c>
      <c r="E76" s="217">
        <v>945.93860754916454</v>
      </c>
      <c r="F76" s="217">
        <v>63.929760339051242</v>
      </c>
      <c r="G76" s="217">
        <v>58.708244697813846</v>
      </c>
      <c r="H76" s="217">
        <v>122.63800503686511</v>
      </c>
      <c r="I76" s="396">
        <v>943.96619028092027</v>
      </c>
      <c r="J76" s="396"/>
      <c r="K76" s="396">
        <v>-35.812717213860651</v>
      </c>
      <c r="L76" s="217">
        <v>27.952773677880899</v>
      </c>
      <c r="M76" s="217">
        <v>-35.976986661170358</v>
      </c>
      <c r="N76" s="396">
        <v>5.3201346198846897</v>
      </c>
      <c r="O76" s="396">
        <v>5.1558651725749849</v>
      </c>
      <c r="P76" s="217"/>
      <c r="Q76" s="217">
        <v>28.117043125190595</v>
      </c>
      <c r="R76" s="217">
        <v>2197.4732444410283</v>
      </c>
      <c r="S76" s="217"/>
      <c r="T76" s="396">
        <v>38.709717286148084</v>
      </c>
      <c r="U76" s="396">
        <v>4.3164988850212849</v>
      </c>
      <c r="V76" s="396">
        <v>41.869163919399632</v>
      </c>
      <c r="W76" s="217"/>
      <c r="X76" s="217">
        <v>26.98537180282738</v>
      </c>
      <c r="Y76" s="396">
        <v>27.149641250137087</v>
      </c>
      <c r="Z76" s="217">
        <v>2364.6454544454286</v>
      </c>
      <c r="AA76" s="397">
        <v>2110.2997780348319</v>
      </c>
      <c r="AB76" s="358"/>
      <c r="AC76" s="398">
        <v>112.87204969536513</v>
      </c>
    </row>
    <row r="77" spans="1:50" s="288" customFormat="1">
      <c r="A77" s="171"/>
      <c r="B77" s="399" t="s">
        <v>127</v>
      </c>
      <c r="C77" s="228" t="s">
        <v>322</v>
      </c>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328"/>
      <c r="AB77" s="337"/>
      <c r="AC77" s="400"/>
      <c r="AE77" s="232"/>
      <c r="AF77" s="232"/>
      <c r="AG77" s="232"/>
      <c r="AH77" s="232"/>
      <c r="AI77" s="232"/>
      <c r="AL77" s="401"/>
      <c r="AM77" s="401"/>
      <c r="AN77" s="401"/>
      <c r="AO77" s="401"/>
      <c r="AP77" s="401"/>
      <c r="AQ77" s="401"/>
      <c r="AR77" s="401"/>
      <c r="AS77" s="377"/>
    </row>
    <row r="78" spans="1:50">
      <c r="B78" s="402"/>
      <c r="C78" s="235" t="s">
        <v>331</v>
      </c>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6"/>
      <c r="AB78" s="337"/>
      <c r="AC78" s="241"/>
      <c r="AE78" s="288"/>
      <c r="AF78" s="288"/>
      <c r="AG78" s="288"/>
      <c r="AH78" s="288"/>
      <c r="AI78" s="288"/>
      <c r="AJ78" s="288"/>
      <c r="AK78" s="288"/>
      <c r="AL78" s="288"/>
      <c r="AM78" s="288"/>
      <c r="AN78" s="288"/>
      <c r="AO78" s="288"/>
      <c r="AP78" s="288"/>
      <c r="AQ78" s="288"/>
      <c r="AR78" s="288"/>
      <c r="AS78" s="288"/>
      <c r="AT78" s="288"/>
      <c r="AU78" s="288"/>
      <c r="AV78" s="288"/>
      <c r="AW78" s="288"/>
      <c r="AX78" s="288"/>
    </row>
    <row r="79" spans="1:50">
      <c r="B79" s="403"/>
      <c r="C79" s="240" t="s">
        <v>167</v>
      </c>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41"/>
      <c r="AB79" s="337"/>
      <c r="AC79" s="241"/>
      <c r="AE79" s="288"/>
      <c r="AF79" s="288"/>
      <c r="AG79" s="288"/>
      <c r="AH79" s="288"/>
      <c r="AI79" s="288"/>
      <c r="AJ79" s="288"/>
      <c r="AK79" s="288"/>
      <c r="AL79" s="288"/>
      <c r="AM79" s="288"/>
      <c r="AN79" s="288"/>
      <c r="AO79" s="288"/>
      <c r="AP79" s="288"/>
      <c r="AQ79" s="288"/>
      <c r="AR79" s="288"/>
      <c r="AS79" s="288"/>
      <c r="AT79" s="288"/>
      <c r="AU79" s="288"/>
      <c r="AV79" s="288"/>
      <c r="AW79" s="288"/>
      <c r="AX79" s="288"/>
    </row>
    <row r="80" spans="1:50" ht="16.5" thickBot="1">
      <c r="B80" s="404"/>
      <c r="C80" s="243" t="s">
        <v>309</v>
      </c>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6"/>
      <c r="AB80" s="337"/>
      <c r="AC80" s="246"/>
      <c r="AE80" s="288"/>
      <c r="AF80" s="288"/>
      <c r="AG80" s="288"/>
      <c r="AH80" s="288"/>
      <c r="AI80" s="288"/>
      <c r="AJ80" s="288"/>
      <c r="AK80" s="288"/>
      <c r="AL80" s="288"/>
      <c r="AM80" s="288"/>
      <c r="AN80" s="288"/>
      <c r="AO80" s="288"/>
      <c r="AP80" s="288"/>
      <c r="AQ80" s="288"/>
      <c r="AR80" s="288"/>
      <c r="AS80" s="288"/>
      <c r="AT80" s="288"/>
      <c r="AU80" s="288"/>
      <c r="AV80" s="288"/>
      <c r="AW80" s="288"/>
      <c r="AX80" s="288"/>
    </row>
    <row r="81" spans="2:45">
      <c r="AE81" s="288"/>
      <c r="AF81" s="288"/>
      <c r="AG81" s="288"/>
      <c r="AH81" s="288"/>
      <c r="AI81" s="288"/>
      <c r="AJ81" s="288"/>
      <c r="AK81" s="288"/>
      <c r="AL81" s="288"/>
      <c r="AM81" s="288"/>
      <c r="AN81" s="288"/>
      <c r="AO81" s="288"/>
      <c r="AP81" s="288"/>
      <c r="AQ81" s="288"/>
      <c r="AR81" s="288"/>
      <c r="AS81" s="288"/>
    </row>
    <row r="82" spans="2:45">
      <c r="AE82" s="288"/>
      <c r="AF82" s="288"/>
      <c r="AG82" s="288"/>
      <c r="AH82" s="288"/>
      <c r="AI82" s="288"/>
      <c r="AJ82" s="288"/>
      <c r="AK82" s="288"/>
      <c r="AL82" s="288"/>
      <c r="AM82" s="288"/>
      <c r="AN82" s="288"/>
      <c r="AO82" s="288"/>
      <c r="AP82" s="288"/>
      <c r="AQ82" s="288"/>
      <c r="AR82" s="288"/>
      <c r="AS82" s="288"/>
    </row>
    <row r="83" spans="2:45">
      <c r="AE83" s="288"/>
      <c r="AF83" s="288"/>
      <c r="AG83" s="288"/>
      <c r="AH83" s="288"/>
      <c r="AI83" s="288"/>
      <c r="AJ83" s="288"/>
      <c r="AK83" s="288"/>
      <c r="AL83" s="288"/>
      <c r="AM83" s="288"/>
      <c r="AN83" s="288"/>
      <c r="AO83" s="288"/>
      <c r="AP83" s="288"/>
      <c r="AQ83" s="288"/>
      <c r="AR83" s="288"/>
    </row>
    <row r="84" spans="2:45">
      <c r="B84" s="333"/>
      <c r="AE84" s="288"/>
      <c r="AF84" s="288"/>
      <c r="AG84" s="288"/>
      <c r="AH84" s="288"/>
      <c r="AI84" s="288"/>
      <c r="AJ84" s="288"/>
      <c r="AK84" s="288"/>
      <c r="AL84" s="288"/>
      <c r="AM84" s="288"/>
      <c r="AN84" s="288"/>
      <c r="AO84" s="288"/>
      <c r="AP84" s="288"/>
      <c r="AQ84" s="288"/>
      <c r="AR84" s="288"/>
    </row>
    <row r="85" spans="2:45">
      <c r="B85" s="333"/>
      <c r="AE85" s="288"/>
      <c r="AF85" s="288"/>
      <c r="AG85" s="288"/>
      <c r="AH85" s="288"/>
      <c r="AI85" s="288"/>
      <c r="AJ85" s="288"/>
      <c r="AK85" s="288"/>
      <c r="AL85" s="288"/>
      <c r="AM85" s="288"/>
      <c r="AN85" s="288"/>
      <c r="AO85" s="288"/>
      <c r="AP85" s="288"/>
      <c r="AQ85" s="288"/>
      <c r="AR85" s="288"/>
    </row>
    <row r="86" spans="2:45">
      <c r="B86" s="333"/>
      <c r="AE86" s="288"/>
      <c r="AF86" s="288"/>
      <c r="AG86" s="288"/>
      <c r="AH86" s="288"/>
      <c r="AI86" s="288"/>
      <c r="AJ86" s="288"/>
      <c r="AK86" s="288"/>
      <c r="AL86" s="288"/>
      <c r="AM86" s="288"/>
      <c r="AN86" s="288"/>
      <c r="AO86" s="288"/>
      <c r="AP86" s="288"/>
      <c r="AQ86" s="288"/>
      <c r="AR86" s="288"/>
    </row>
    <row r="87" spans="2:45">
      <c r="B87" s="333"/>
      <c r="AE87" s="288"/>
      <c r="AF87" s="288"/>
      <c r="AG87" s="288"/>
      <c r="AH87" s="288"/>
      <c r="AI87" s="288"/>
      <c r="AJ87" s="288"/>
      <c r="AK87" s="288"/>
      <c r="AL87" s="288"/>
      <c r="AM87" s="288"/>
      <c r="AN87" s="288"/>
      <c r="AO87" s="288"/>
      <c r="AP87" s="288"/>
      <c r="AQ87" s="288"/>
      <c r="AR87" s="288"/>
    </row>
    <row r="88" spans="2:45">
      <c r="B88" s="333"/>
      <c r="AE88" s="288"/>
      <c r="AF88" s="288"/>
      <c r="AG88" s="288"/>
      <c r="AH88" s="288"/>
      <c r="AI88" s="288"/>
      <c r="AJ88" s="288"/>
      <c r="AK88" s="288"/>
      <c r="AL88" s="288"/>
      <c r="AM88" s="288"/>
      <c r="AN88" s="288"/>
      <c r="AO88" s="288"/>
      <c r="AP88" s="288"/>
      <c r="AQ88" s="288"/>
      <c r="AR88" s="288"/>
    </row>
    <row r="89" spans="2:45">
      <c r="B89" s="333"/>
      <c r="AE89" s="288"/>
      <c r="AF89" s="288"/>
      <c r="AG89" s="288"/>
      <c r="AH89" s="288"/>
      <c r="AI89" s="288"/>
      <c r="AJ89" s="288"/>
      <c r="AK89" s="288"/>
      <c r="AL89" s="288"/>
      <c r="AM89" s="288"/>
      <c r="AN89" s="288"/>
      <c r="AO89" s="288"/>
      <c r="AP89" s="288"/>
      <c r="AQ89" s="288"/>
      <c r="AR89" s="288"/>
    </row>
    <row r="90" spans="2:45">
      <c r="B90" s="333"/>
      <c r="AE90" s="288"/>
      <c r="AF90" s="288"/>
      <c r="AG90" s="288"/>
      <c r="AH90" s="288"/>
      <c r="AI90" s="288"/>
      <c r="AJ90" s="288"/>
      <c r="AK90" s="288"/>
      <c r="AL90" s="288"/>
      <c r="AM90" s="288"/>
      <c r="AN90" s="288"/>
      <c r="AO90" s="288"/>
      <c r="AP90" s="288"/>
      <c r="AQ90" s="288"/>
      <c r="AR90" s="288"/>
    </row>
    <row r="91" spans="2:45">
      <c r="B91" s="333"/>
      <c r="AE91" s="288"/>
      <c r="AF91" s="288"/>
      <c r="AG91" s="288"/>
      <c r="AH91" s="288"/>
      <c r="AI91" s="288"/>
      <c r="AJ91" s="288"/>
      <c r="AK91" s="288"/>
      <c r="AL91" s="288"/>
      <c r="AM91" s="288"/>
      <c r="AN91" s="288"/>
      <c r="AO91" s="288"/>
      <c r="AP91" s="288"/>
      <c r="AQ91" s="288"/>
      <c r="AR91" s="288"/>
    </row>
    <row r="92" spans="2:45">
      <c r="AE92" s="288"/>
      <c r="AF92" s="288"/>
      <c r="AG92" s="288"/>
      <c r="AH92" s="288"/>
      <c r="AI92" s="288"/>
      <c r="AJ92" s="288"/>
      <c r="AK92" s="288"/>
      <c r="AL92" s="288"/>
      <c r="AM92" s="288"/>
      <c r="AN92" s="288"/>
      <c r="AO92" s="288"/>
      <c r="AP92" s="288"/>
      <c r="AQ92" s="288"/>
      <c r="AR92" s="288"/>
    </row>
    <row r="93" spans="2:45">
      <c r="AE93" s="288"/>
      <c r="AF93" s="288"/>
      <c r="AG93" s="288"/>
      <c r="AH93" s="288"/>
      <c r="AI93" s="288"/>
      <c r="AJ93" s="288"/>
      <c r="AK93" s="288"/>
      <c r="AL93" s="288"/>
      <c r="AM93" s="288"/>
      <c r="AN93" s="288"/>
      <c r="AO93" s="288"/>
      <c r="AP93" s="288"/>
      <c r="AQ93" s="288"/>
      <c r="AR93" s="288"/>
    </row>
    <row r="94" spans="2:45">
      <c r="AE94" s="288"/>
      <c r="AF94" s="288"/>
      <c r="AG94" s="288"/>
      <c r="AH94" s="288"/>
      <c r="AI94" s="288"/>
      <c r="AJ94" s="288"/>
      <c r="AK94" s="288"/>
      <c r="AL94" s="288"/>
      <c r="AM94" s="288"/>
      <c r="AN94" s="288"/>
      <c r="AO94" s="288"/>
      <c r="AP94" s="288"/>
      <c r="AQ94" s="288"/>
      <c r="AR94" s="288"/>
    </row>
    <row r="95" spans="2:45">
      <c r="AE95" s="288"/>
      <c r="AF95" s="288"/>
      <c r="AG95" s="288"/>
      <c r="AH95" s="288"/>
      <c r="AI95" s="288"/>
      <c r="AJ95" s="288"/>
      <c r="AK95" s="288"/>
      <c r="AL95" s="288"/>
      <c r="AM95" s="288"/>
      <c r="AN95" s="288"/>
      <c r="AO95" s="288"/>
      <c r="AP95" s="288"/>
      <c r="AQ95" s="288"/>
      <c r="AR95" s="288"/>
    </row>
    <row r="96" spans="2:45">
      <c r="AE96" s="288"/>
      <c r="AF96" s="288"/>
      <c r="AG96" s="288"/>
      <c r="AH96" s="288"/>
      <c r="AI96" s="288"/>
      <c r="AJ96" s="288"/>
      <c r="AK96" s="288"/>
      <c r="AL96" s="288"/>
      <c r="AM96" s="288"/>
      <c r="AN96" s="288"/>
      <c r="AO96" s="288"/>
      <c r="AP96" s="288"/>
      <c r="AQ96" s="288"/>
      <c r="AR96" s="288"/>
    </row>
    <row r="97" spans="31:44">
      <c r="AE97" s="288"/>
      <c r="AF97" s="288"/>
      <c r="AG97" s="288"/>
      <c r="AH97" s="288"/>
      <c r="AI97" s="288"/>
      <c r="AJ97" s="288"/>
      <c r="AK97" s="288"/>
      <c r="AL97" s="288"/>
      <c r="AM97" s="288"/>
      <c r="AN97" s="288"/>
      <c r="AO97" s="288"/>
      <c r="AP97" s="288"/>
      <c r="AQ97" s="288"/>
      <c r="AR97" s="288"/>
    </row>
    <row r="98" spans="31:44">
      <c r="AE98" s="288"/>
      <c r="AF98" s="288"/>
      <c r="AG98" s="288"/>
      <c r="AH98" s="288"/>
      <c r="AI98" s="288"/>
      <c r="AJ98" s="288"/>
      <c r="AK98" s="288"/>
      <c r="AL98" s="288"/>
      <c r="AM98" s="288"/>
      <c r="AN98" s="288"/>
      <c r="AO98" s="288"/>
      <c r="AP98" s="288"/>
      <c r="AQ98" s="288"/>
      <c r="AR98" s="288"/>
    </row>
    <row r="99" spans="31:44">
      <c r="AE99" s="288"/>
      <c r="AF99" s="288"/>
      <c r="AG99" s="288"/>
      <c r="AH99" s="288"/>
      <c r="AI99" s="288"/>
      <c r="AJ99" s="288"/>
      <c r="AK99" s="288"/>
      <c r="AL99" s="288"/>
      <c r="AM99" s="288"/>
      <c r="AN99" s="288"/>
      <c r="AO99" s="288"/>
      <c r="AP99" s="288"/>
      <c r="AQ99" s="288"/>
      <c r="AR99" s="288"/>
    </row>
    <row r="100" spans="31:44">
      <c r="AE100" s="288"/>
      <c r="AF100" s="288"/>
      <c r="AG100" s="288"/>
      <c r="AH100" s="288"/>
      <c r="AI100" s="288"/>
      <c r="AJ100" s="288"/>
      <c r="AK100" s="288"/>
      <c r="AL100" s="288"/>
      <c r="AM100" s="288"/>
      <c r="AN100" s="288"/>
      <c r="AO100" s="288"/>
      <c r="AP100" s="288"/>
      <c r="AQ100" s="288"/>
      <c r="AR100" s="288"/>
    </row>
    <row r="101" spans="31:44">
      <c r="AE101" s="288"/>
      <c r="AF101" s="288"/>
      <c r="AG101" s="288"/>
      <c r="AH101" s="288"/>
      <c r="AI101" s="288"/>
      <c r="AJ101" s="288"/>
      <c r="AK101" s="288"/>
      <c r="AL101" s="288"/>
      <c r="AM101" s="288"/>
      <c r="AN101" s="288"/>
      <c r="AO101" s="288"/>
      <c r="AP101" s="288"/>
      <c r="AQ101" s="288"/>
      <c r="AR101" s="288"/>
    </row>
    <row r="102" spans="31:44">
      <c r="AE102" s="288"/>
      <c r="AF102" s="288"/>
      <c r="AG102" s="288"/>
      <c r="AH102" s="288"/>
      <c r="AI102" s="288"/>
      <c r="AJ102" s="288"/>
      <c r="AK102" s="288"/>
      <c r="AL102" s="288"/>
      <c r="AM102" s="288"/>
      <c r="AN102" s="288"/>
      <c r="AO102" s="288"/>
      <c r="AP102" s="288"/>
      <c r="AQ102" s="288"/>
      <c r="AR102" s="288"/>
    </row>
    <row r="103" spans="31:44">
      <c r="AE103" s="288"/>
      <c r="AF103" s="288"/>
      <c r="AG103" s="288"/>
      <c r="AH103" s="288"/>
      <c r="AI103" s="288"/>
      <c r="AJ103" s="288"/>
      <c r="AK103" s="288"/>
      <c r="AL103" s="288"/>
      <c r="AM103" s="288"/>
      <c r="AN103" s="288"/>
      <c r="AO103" s="288"/>
      <c r="AP103" s="288"/>
      <c r="AQ103" s="288"/>
      <c r="AR103" s="288"/>
    </row>
    <row r="104" spans="31:44">
      <c r="AE104" s="288"/>
      <c r="AF104" s="288"/>
      <c r="AG104" s="288"/>
      <c r="AH104" s="288"/>
      <c r="AI104" s="288"/>
      <c r="AJ104" s="288"/>
      <c r="AK104" s="288"/>
      <c r="AL104" s="288"/>
      <c r="AM104" s="288"/>
      <c r="AN104" s="288"/>
      <c r="AO104" s="288"/>
      <c r="AP104" s="288"/>
      <c r="AQ104" s="288"/>
      <c r="AR104" s="288"/>
    </row>
  </sheetData>
  <mergeCells count="9">
    <mergeCell ref="AO2:AR2"/>
    <mergeCell ref="K3:O3"/>
    <mergeCell ref="Q3:R3"/>
    <mergeCell ref="C1:AA1"/>
    <mergeCell ref="C78:Z78"/>
    <mergeCell ref="C77:Z77"/>
    <mergeCell ref="T3:V3"/>
    <mergeCell ref="C3:I3"/>
    <mergeCell ref="X3:AA3"/>
  </mergeCells>
  <phoneticPr fontId="131" type="noConversion"/>
  <pageMargins left="0.74803149606299213" right="0.74803149606299213" top="0.98425196850393704" bottom="0.98425196850393704" header="0.51181102362204722" footer="0.51181102362204722"/>
  <pageSetup paperSize="8" scale="3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5"/>
    <pageSetUpPr fitToPage="1"/>
  </sheetPr>
  <dimension ref="A1:AI112"/>
  <sheetViews>
    <sheetView topLeftCell="A3" zoomScaleNormal="100" workbookViewId="0">
      <pane xSplit="2" ySplit="4" topLeftCell="C7" activePane="bottomRight" state="frozen"/>
      <selection activeCell="A3" sqref="A3"/>
      <selection pane="topRight" activeCell="C3" sqref="C3"/>
      <selection pane="bottomLeft" activeCell="A7" sqref="A7"/>
      <selection pane="bottomRight"/>
    </sheetView>
  </sheetViews>
  <sheetFormatPr defaultColWidth="9.140625" defaultRowHeight="15.75"/>
  <cols>
    <col min="1" max="1" width="9.140625" style="171"/>
    <col min="2" max="2" width="10.42578125" style="171" bestFit="1" customWidth="1"/>
    <col min="3" max="5" width="13" style="171" customWidth="1"/>
    <col min="6" max="6" width="17.28515625" style="171" customWidth="1"/>
    <col min="7" max="12" width="13" style="171" customWidth="1"/>
    <col min="13" max="13" width="14.140625" style="171" bestFit="1" customWidth="1"/>
    <col min="14" max="14" width="27.7109375" style="171" bestFit="1" customWidth="1"/>
    <col min="15" max="20" width="13" style="171" customWidth="1"/>
    <col min="21" max="21" width="18.28515625" style="171" bestFit="1" customWidth="1"/>
    <col min="22" max="26" width="13" style="171" customWidth="1"/>
    <col min="27" max="27" width="16.5703125" style="171" bestFit="1" customWidth="1"/>
    <col min="28" max="28" width="13" style="171" customWidth="1"/>
    <col min="29" max="29" width="15" style="171" bestFit="1" customWidth="1"/>
    <col min="30" max="30" width="13.5703125" style="171" bestFit="1" customWidth="1"/>
    <col min="31" max="33" width="13" style="171" customWidth="1"/>
    <col min="34" max="16384" width="9.140625" style="171"/>
  </cols>
  <sheetData>
    <row r="1" spans="2:35" ht="29.25" customHeight="1" thickBot="1">
      <c r="B1" s="405"/>
      <c r="C1" s="406" t="s">
        <v>3</v>
      </c>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7"/>
      <c r="AH1" s="237"/>
      <c r="AI1" s="237"/>
    </row>
    <row r="2" spans="2:35" s="318" customFormat="1" ht="15.75" customHeight="1">
      <c r="B2" s="408"/>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409"/>
      <c r="AH2" s="410"/>
      <c r="AI2" s="410"/>
    </row>
    <row r="3" spans="2:35" s="414" customFormat="1">
      <c r="B3" s="411"/>
      <c r="C3" s="128"/>
      <c r="D3" s="128"/>
      <c r="E3" s="128"/>
      <c r="F3" s="128"/>
      <c r="G3" s="128"/>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412"/>
      <c r="AH3" s="413"/>
      <c r="AI3" s="413"/>
    </row>
    <row r="4" spans="2:35" s="414" customFormat="1" ht="40.5" customHeight="1">
      <c r="B4" s="415"/>
      <c r="C4" s="128" t="s">
        <v>268</v>
      </c>
      <c r="D4" s="128" t="s">
        <v>240</v>
      </c>
      <c r="E4" s="128" t="s">
        <v>224</v>
      </c>
      <c r="F4" s="135" t="s">
        <v>242</v>
      </c>
      <c r="G4" s="128" t="s">
        <v>243</v>
      </c>
      <c r="H4" s="128" t="s">
        <v>223</v>
      </c>
      <c r="I4" s="128" t="s">
        <v>222</v>
      </c>
      <c r="J4" s="128" t="s">
        <v>332</v>
      </c>
      <c r="K4" s="128" t="s">
        <v>245</v>
      </c>
      <c r="L4" s="128" t="s">
        <v>247</v>
      </c>
      <c r="M4" s="128" t="s">
        <v>249</v>
      </c>
      <c r="N4" s="128" t="s">
        <v>333</v>
      </c>
      <c r="O4" s="128" t="s">
        <v>312</v>
      </c>
      <c r="P4" s="128" t="s">
        <v>253</v>
      </c>
      <c r="Q4" s="128" t="s">
        <v>255</v>
      </c>
      <c r="R4" s="128" t="s">
        <v>256</v>
      </c>
      <c r="S4" s="128" t="s">
        <v>232</v>
      </c>
      <c r="T4" s="128" t="s">
        <v>269</v>
      </c>
      <c r="U4" s="128" t="s">
        <v>257</v>
      </c>
      <c r="V4" s="128" t="s">
        <v>258</v>
      </c>
      <c r="W4" s="128" t="s">
        <v>218</v>
      </c>
      <c r="X4" s="128" t="s">
        <v>219</v>
      </c>
      <c r="Y4" s="128" t="s">
        <v>236</v>
      </c>
      <c r="Z4" s="128" t="s">
        <v>259</v>
      </c>
      <c r="AA4" s="128" t="s">
        <v>262</v>
      </c>
      <c r="AB4" s="128" t="s">
        <v>221</v>
      </c>
      <c r="AC4" s="128" t="s">
        <v>263</v>
      </c>
      <c r="AD4" s="128" t="s">
        <v>264</v>
      </c>
      <c r="AE4" s="128" t="s">
        <v>265</v>
      </c>
      <c r="AF4" s="128" t="s">
        <v>3</v>
      </c>
      <c r="AG4" s="416" t="s">
        <v>266</v>
      </c>
      <c r="AH4" s="413"/>
      <c r="AI4" s="413"/>
    </row>
    <row r="5" spans="2:35" s="284" customFormat="1">
      <c r="B5" s="417"/>
      <c r="C5" s="140" t="s">
        <v>275</v>
      </c>
      <c r="D5" s="140" t="s">
        <v>241</v>
      </c>
      <c r="E5" s="140" t="s">
        <v>228</v>
      </c>
      <c r="F5" s="140" t="s">
        <v>225</v>
      </c>
      <c r="G5" s="140" t="s">
        <v>229</v>
      </c>
      <c r="H5" s="140" t="s">
        <v>227</v>
      </c>
      <c r="I5" s="140" t="s">
        <v>226</v>
      </c>
      <c r="J5" s="140" t="s">
        <v>244</v>
      </c>
      <c r="K5" s="140" t="s">
        <v>246</v>
      </c>
      <c r="L5" s="140" t="s">
        <v>248</v>
      </c>
      <c r="M5" s="140" t="s">
        <v>250</v>
      </c>
      <c r="N5" s="140" t="s">
        <v>251</v>
      </c>
      <c r="O5" s="140" t="s">
        <v>252</v>
      </c>
      <c r="P5" s="140" t="s">
        <v>254</v>
      </c>
      <c r="Q5" s="140" t="s">
        <v>230</v>
      </c>
      <c r="R5" s="140" t="s">
        <v>231</v>
      </c>
      <c r="S5" s="140" t="s">
        <v>233</v>
      </c>
      <c r="T5" s="140" t="s">
        <v>220</v>
      </c>
      <c r="U5" s="140" t="s">
        <v>270</v>
      </c>
      <c r="V5" s="140" t="s">
        <v>271</v>
      </c>
      <c r="W5" s="140" t="s">
        <v>234</v>
      </c>
      <c r="X5" s="140" t="s">
        <v>235</v>
      </c>
      <c r="Y5" s="140" t="s">
        <v>237</v>
      </c>
      <c r="Z5" s="140" t="s">
        <v>260</v>
      </c>
      <c r="AA5" s="140" t="s">
        <v>165</v>
      </c>
      <c r="AB5" s="140" t="s">
        <v>238</v>
      </c>
      <c r="AC5" s="140" t="s">
        <v>272</v>
      </c>
      <c r="AD5" s="140" t="s">
        <v>267</v>
      </c>
      <c r="AE5" s="418" t="s">
        <v>261</v>
      </c>
      <c r="AF5" s="140" t="s">
        <v>78</v>
      </c>
      <c r="AG5" s="419" t="s">
        <v>91</v>
      </c>
      <c r="AH5" s="420"/>
      <c r="AI5" s="420"/>
    </row>
    <row r="6" spans="2:35" s="284" customFormat="1">
      <c r="B6" s="417"/>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421"/>
      <c r="AH6" s="420"/>
      <c r="AI6" s="420"/>
    </row>
    <row r="7" spans="2:35" s="255" customFormat="1">
      <c r="B7" s="422" t="s">
        <v>43</v>
      </c>
      <c r="C7" s="153">
        <v>56.923000000000002</v>
      </c>
      <c r="D7" s="153">
        <v>5.8840000000000003</v>
      </c>
      <c r="E7" s="153">
        <v>22.515000000000001</v>
      </c>
      <c r="F7" s="153">
        <v>3.1859999999999999</v>
      </c>
      <c r="G7" s="153">
        <v>3.7120000000000002</v>
      </c>
      <c r="H7" s="153">
        <v>7.7960000000000003</v>
      </c>
      <c r="I7" s="153">
        <v>6.5</v>
      </c>
      <c r="J7" s="153">
        <v>4.8550000000000004</v>
      </c>
      <c r="K7" s="153">
        <v>0.88200000000000001</v>
      </c>
      <c r="L7" s="153">
        <v>1.5109999999999999</v>
      </c>
      <c r="M7" s="153">
        <v>0</v>
      </c>
      <c r="N7" s="153">
        <v>0</v>
      </c>
      <c r="O7" s="153">
        <v>0</v>
      </c>
      <c r="P7" s="153">
        <v>0</v>
      </c>
      <c r="Q7" s="153">
        <v>80.319999999999993</v>
      </c>
      <c r="R7" s="153">
        <v>14.432</v>
      </c>
      <c r="S7" s="153">
        <v>1.944</v>
      </c>
      <c r="T7" s="153">
        <v>2.1219999999999999</v>
      </c>
      <c r="U7" s="153">
        <v>33.142000000000003</v>
      </c>
      <c r="V7" s="153">
        <v>1.18</v>
      </c>
      <c r="W7" s="153">
        <v>0.85299999999999998</v>
      </c>
      <c r="X7" s="153">
        <v>0</v>
      </c>
      <c r="Y7" s="153">
        <v>2.286</v>
      </c>
      <c r="Z7" s="153">
        <v>2.0470000000000002</v>
      </c>
      <c r="AA7" s="153">
        <v>56.935000000000002</v>
      </c>
      <c r="AB7" s="153">
        <v>13.031000000000001</v>
      </c>
      <c r="AC7" s="153">
        <v>11.709</v>
      </c>
      <c r="AD7" s="153">
        <v>25.504000000000001</v>
      </c>
      <c r="AE7" s="153">
        <v>20.088000000000022</v>
      </c>
      <c r="AF7" s="153">
        <v>379.35700000000003</v>
      </c>
      <c r="AG7" s="283">
        <v>344.28199999999998</v>
      </c>
      <c r="AH7" s="288"/>
      <c r="AI7" s="288"/>
    </row>
    <row r="8" spans="2:35" s="255" customFormat="1">
      <c r="B8" s="422" t="s">
        <v>44</v>
      </c>
      <c r="C8" s="153">
        <v>59.04</v>
      </c>
      <c r="D8" s="153">
        <v>6.4390000000000001</v>
      </c>
      <c r="E8" s="153">
        <v>22.63</v>
      </c>
      <c r="F8" s="153">
        <v>3.6859999999999999</v>
      </c>
      <c r="G8" s="153">
        <v>4.4790000000000001</v>
      </c>
      <c r="H8" s="153">
        <v>7.6379999999999999</v>
      </c>
      <c r="I8" s="153">
        <v>6.6120000000000001</v>
      </c>
      <c r="J8" s="153">
        <v>4.2690000000000001</v>
      </c>
      <c r="K8" s="153">
        <v>0.95599999999999996</v>
      </c>
      <c r="L8" s="153">
        <v>1.7509999999999999</v>
      </c>
      <c r="M8" s="153">
        <v>0</v>
      </c>
      <c r="N8" s="153">
        <v>0</v>
      </c>
      <c r="O8" s="153">
        <v>0</v>
      </c>
      <c r="P8" s="153">
        <v>0</v>
      </c>
      <c r="Q8" s="153">
        <v>89.778000000000006</v>
      </c>
      <c r="R8" s="153">
        <v>15.273</v>
      </c>
      <c r="S8" s="153">
        <v>2.0369999999999999</v>
      </c>
      <c r="T8" s="153">
        <v>3.2360000000000002</v>
      </c>
      <c r="U8" s="153">
        <v>32.228000000000002</v>
      </c>
      <c r="V8" s="153">
        <v>2.64</v>
      </c>
      <c r="W8" s="153">
        <v>1.518</v>
      </c>
      <c r="X8" s="153">
        <v>0</v>
      </c>
      <c r="Y8" s="153">
        <v>2.0640000000000001</v>
      </c>
      <c r="Z8" s="153">
        <v>2.2229999999999999</v>
      </c>
      <c r="AA8" s="153">
        <v>62.067999999999998</v>
      </c>
      <c r="AB8" s="153">
        <v>14.314</v>
      </c>
      <c r="AC8" s="153">
        <v>12.86</v>
      </c>
      <c r="AD8" s="153">
        <v>25.844000000000001</v>
      </c>
      <c r="AE8" s="153">
        <v>22.479999999999961</v>
      </c>
      <c r="AF8" s="153">
        <v>406.06299999999999</v>
      </c>
      <c r="AG8" s="283">
        <v>368.43700000000001</v>
      </c>
      <c r="AH8" s="288"/>
      <c r="AI8" s="288"/>
    </row>
    <row r="9" spans="2:35" s="255" customFormat="1">
      <c r="B9" s="422" t="s">
        <v>45</v>
      </c>
      <c r="C9" s="153">
        <v>61.738</v>
      </c>
      <c r="D9" s="153">
        <v>7.6109999999999998</v>
      </c>
      <c r="E9" s="153">
        <v>21.916</v>
      </c>
      <c r="F9" s="153">
        <v>4.1310000000000002</v>
      </c>
      <c r="G9" s="153">
        <v>2.8519999999999999</v>
      </c>
      <c r="H9" s="153">
        <v>7.6390000000000002</v>
      </c>
      <c r="I9" s="153">
        <v>6.9749999999999996</v>
      </c>
      <c r="J9" s="153">
        <v>4.2910000000000004</v>
      </c>
      <c r="K9" s="153">
        <v>0.80200000000000005</v>
      </c>
      <c r="L9" s="153">
        <v>1.921</v>
      </c>
      <c r="M9" s="153">
        <v>0.82199999999999995</v>
      </c>
      <c r="N9" s="153">
        <v>0</v>
      </c>
      <c r="O9" s="153">
        <v>0</v>
      </c>
      <c r="P9" s="423">
        <v>0</v>
      </c>
      <c r="Q9" s="153">
        <v>92.128</v>
      </c>
      <c r="R9" s="153">
        <v>15.281000000000001</v>
      </c>
      <c r="S9" s="153">
        <v>1.2450000000000001</v>
      </c>
      <c r="T9" s="153">
        <v>3.0339999999999998</v>
      </c>
      <c r="U9" s="153">
        <v>29.152000000000001</v>
      </c>
      <c r="V9" s="153">
        <v>3.456</v>
      </c>
      <c r="W9" s="153">
        <v>1.31</v>
      </c>
      <c r="X9" s="153">
        <v>0</v>
      </c>
      <c r="Y9" s="153">
        <v>2.1829999999999998</v>
      </c>
      <c r="Z9" s="153">
        <v>2.3570000000000002</v>
      </c>
      <c r="AA9" s="153">
        <v>63.161999999999999</v>
      </c>
      <c r="AB9" s="153">
        <v>15.391</v>
      </c>
      <c r="AC9" s="153">
        <v>11.064</v>
      </c>
      <c r="AD9" s="153">
        <v>27.07</v>
      </c>
      <c r="AE9" s="153">
        <v>24.317999999999927</v>
      </c>
      <c r="AF9" s="153">
        <v>411.84899999999999</v>
      </c>
      <c r="AG9" s="283">
        <v>374.435</v>
      </c>
      <c r="AH9" s="288"/>
      <c r="AI9" s="288"/>
    </row>
    <row r="10" spans="2:35" s="255" customFormat="1">
      <c r="B10" s="422" t="s">
        <v>46</v>
      </c>
      <c r="C10" s="153">
        <v>63.988</v>
      </c>
      <c r="D10" s="153">
        <v>8.6159999999999997</v>
      </c>
      <c r="E10" s="153">
        <v>22.146999999999998</v>
      </c>
      <c r="F10" s="153">
        <v>5.01</v>
      </c>
      <c r="G10" s="153">
        <v>2.5390000000000001</v>
      </c>
      <c r="H10" s="153">
        <v>8.02</v>
      </c>
      <c r="I10" s="153">
        <v>7.3819999999999997</v>
      </c>
      <c r="J10" s="153">
        <v>4.3360000000000003</v>
      </c>
      <c r="K10" s="153">
        <v>0.80400000000000005</v>
      </c>
      <c r="L10" s="153">
        <v>2.1890000000000001</v>
      </c>
      <c r="M10" s="153">
        <v>0.81299999999999994</v>
      </c>
      <c r="N10" s="153">
        <v>0.27800000000000002</v>
      </c>
      <c r="O10" s="153">
        <v>0</v>
      </c>
      <c r="P10" s="423">
        <v>0</v>
      </c>
      <c r="Q10" s="153">
        <v>94.680999999999997</v>
      </c>
      <c r="R10" s="153">
        <v>16.059999999999999</v>
      </c>
      <c r="S10" s="153">
        <v>3.5999999999999997E-2</v>
      </c>
      <c r="T10" s="153">
        <v>1.5960000000000001</v>
      </c>
      <c r="U10" s="153">
        <v>26.39</v>
      </c>
      <c r="V10" s="153">
        <v>3.7320000000000002</v>
      </c>
      <c r="W10" s="153">
        <v>0.95799999999999996</v>
      </c>
      <c r="X10" s="153">
        <v>0</v>
      </c>
      <c r="Y10" s="153">
        <v>2.2869999999999999</v>
      </c>
      <c r="Z10" s="153">
        <v>2.3559999999999999</v>
      </c>
      <c r="AA10" s="153">
        <v>63.529000000000003</v>
      </c>
      <c r="AB10" s="153">
        <v>16.797000000000001</v>
      </c>
      <c r="AC10" s="153">
        <v>9.8149999999999995</v>
      </c>
      <c r="AD10" s="153">
        <v>28.024000000000001</v>
      </c>
      <c r="AE10" s="153">
        <v>25.232999999999947</v>
      </c>
      <c r="AF10" s="153">
        <v>417.61599999999999</v>
      </c>
      <c r="AG10" s="283">
        <v>380.27800000000002</v>
      </c>
      <c r="AH10" s="288"/>
      <c r="AI10" s="288"/>
    </row>
    <row r="11" spans="2:35" s="255" customFormat="1">
      <c r="B11" s="422" t="s">
        <v>47</v>
      </c>
      <c r="C11" s="153">
        <v>70.459999999999994</v>
      </c>
      <c r="D11" s="153">
        <v>9.83</v>
      </c>
      <c r="E11" s="153">
        <v>22.786000000000001</v>
      </c>
      <c r="F11" s="153">
        <v>4.9859999999999998</v>
      </c>
      <c r="G11" s="153">
        <v>2.5579999999999998</v>
      </c>
      <c r="H11" s="153">
        <v>8.5950000000000006</v>
      </c>
      <c r="I11" s="153">
        <v>7.61</v>
      </c>
      <c r="J11" s="153">
        <v>4.6890000000000001</v>
      </c>
      <c r="K11" s="153">
        <v>0.79900000000000004</v>
      </c>
      <c r="L11" s="153">
        <v>2.3130000000000002</v>
      </c>
      <c r="M11" s="153">
        <v>0.81599999999999995</v>
      </c>
      <c r="N11" s="153">
        <v>0.41599999999999998</v>
      </c>
      <c r="O11" s="153">
        <v>0</v>
      </c>
      <c r="P11" s="423">
        <v>0</v>
      </c>
      <c r="Q11" s="153">
        <v>100.32299999999999</v>
      </c>
      <c r="R11" s="153">
        <v>15.773</v>
      </c>
      <c r="S11" s="153">
        <v>0.82499999999999996</v>
      </c>
      <c r="T11" s="153">
        <v>2.2250000000000001</v>
      </c>
      <c r="U11" s="153">
        <v>27.629000000000001</v>
      </c>
      <c r="V11" s="153">
        <v>3.1080000000000001</v>
      </c>
      <c r="W11" s="153">
        <v>1.179</v>
      </c>
      <c r="X11" s="153">
        <v>0</v>
      </c>
      <c r="Y11" s="153">
        <v>2.391</v>
      </c>
      <c r="Z11" s="153">
        <v>2.504</v>
      </c>
      <c r="AA11" s="153">
        <v>75.147999999999996</v>
      </c>
      <c r="AB11" s="153">
        <v>18.898</v>
      </c>
      <c r="AC11" s="153">
        <v>10.988</v>
      </c>
      <c r="AD11" s="153">
        <v>29.986000000000001</v>
      </c>
      <c r="AE11" s="153">
        <v>25.055000000000007</v>
      </c>
      <c r="AF11" s="153">
        <v>451.89</v>
      </c>
      <c r="AG11" s="283">
        <v>411.89100000000002</v>
      </c>
      <c r="AH11" s="288"/>
      <c r="AI11" s="288"/>
    </row>
    <row r="12" spans="2:35" s="255" customFormat="1">
      <c r="B12" s="422" t="s">
        <v>48</v>
      </c>
      <c r="C12" s="153">
        <v>72.311000000000007</v>
      </c>
      <c r="D12" s="153">
        <v>10.48</v>
      </c>
      <c r="E12" s="153">
        <v>23.312999999999999</v>
      </c>
      <c r="F12" s="153">
        <v>6.25</v>
      </c>
      <c r="G12" s="153">
        <v>2.7160000000000002</v>
      </c>
      <c r="H12" s="153">
        <v>8.0709999999999997</v>
      </c>
      <c r="I12" s="153">
        <v>7.8890000000000002</v>
      </c>
      <c r="J12" s="153">
        <v>4.7370000000000001</v>
      </c>
      <c r="K12" s="153">
        <v>0.872</v>
      </c>
      <c r="L12" s="153">
        <v>2.3530000000000002</v>
      </c>
      <c r="M12" s="153">
        <v>0.75</v>
      </c>
      <c r="N12" s="153">
        <v>0.498</v>
      </c>
      <c r="O12" s="153">
        <v>0</v>
      </c>
      <c r="P12" s="423">
        <v>0</v>
      </c>
      <c r="Q12" s="153">
        <v>107.54600000000001</v>
      </c>
      <c r="R12" s="153">
        <v>17.140999999999998</v>
      </c>
      <c r="S12" s="153">
        <v>1.7450000000000001</v>
      </c>
      <c r="T12" s="153">
        <v>2.282</v>
      </c>
      <c r="U12" s="153">
        <v>33.722999999999999</v>
      </c>
      <c r="V12" s="153">
        <v>4.7430000000000003</v>
      </c>
      <c r="W12" s="153">
        <v>1.284</v>
      </c>
      <c r="X12" s="153">
        <v>0</v>
      </c>
      <c r="Y12" s="153">
        <v>2.508</v>
      </c>
      <c r="Z12" s="153">
        <v>2.9239999999999999</v>
      </c>
      <c r="AA12" s="153">
        <v>80.923000000000002</v>
      </c>
      <c r="AB12" s="153">
        <v>20.048999999999999</v>
      </c>
      <c r="AC12" s="153">
        <v>12.817</v>
      </c>
      <c r="AD12" s="153">
        <v>30.411999999999999</v>
      </c>
      <c r="AE12" s="153">
        <v>26.036000000000058</v>
      </c>
      <c r="AF12" s="153">
        <v>484.37299999999999</v>
      </c>
      <c r="AG12" s="283">
        <v>442.35199999999998</v>
      </c>
      <c r="AH12" s="288"/>
      <c r="AI12" s="288"/>
    </row>
    <row r="13" spans="2:35" s="255" customFormat="1">
      <c r="B13" s="422" t="s">
        <v>49</v>
      </c>
      <c r="C13" s="153">
        <v>73.302999999999997</v>
      </c>
      <c r="D13" s="153">
        <v>11.6</v>
      </c>
      <c r="E13" s="153">
        <v>23.437999999999999</v>
      </c>
      <c r="F13" s="153">
        <v>7.4539999999999997</v>
      </c>
      <c r="G13" s="153">
        <v>3.464</v>
      </c>
      <c r="H13" s="153">
        <v>8.4380000000000006</v>
      </c>
      <c r="I13" s="153">
        <v>7.8760000000000003</v>
      </c>
      <c r="J13" s="153">
        <v>4.95</v>
      </c>
      <c r="K13" s="153">
        <v>0.90600000000000003</v>
      </c>
      <c r="L13" s="153">
        <v>2.347</v>
      </c>
      <c r="M13" s="153">
        <v>0.74099999999999999</v>
      </c>
      <c r="N13" s="153">
        <v>0.58299999999999996</v>
      </c>
      <c r="O13" s="153">
        <v>0</v>
      </c>
      <c r="P13" s="423">
        <v>0</v>
      </c>
      <c r="Q13" s="153">
        <v>114.908</v>
      </c>
      <c r="R13" s="153">
        <v>18.077000000000002</v>
      </c>
      <c r="S13" s="153">
        <v>3.089</v>
      </c>
      <c r="T13" s="153">
        <v>3.0419999999999998</v>
      </c>
      <c r="U13" s="153">
        <v>37.997999999999998</v>
      </c>
      <c r="V13" s="153">
        <v>8.0220000000000002</v>
      </c>
      <c r="W13" s="153">
        <v>2.016</v>
      </c>
      <c r="X13" s="153">
        <v>0</v>
      </c>
      <c r="Y13" s="153">
        <v>2.6230000000000002</v>
      </c>
      <c r="Z13" s="153">
        <v>3.258</v>
      </c>
      <c r="AA13" s="153">
        <v>85.558999999999997</v>
      </c>
      <c r="AB13" s="153">
        <v>21.219000000000001</v>
      </c>
      <c r="AC13" s="153">
        <v>14.628</v>
      </c>
      <c r="AD13" s="153">
        <v>35.055</v>
      </c>
      <c r="AE13" s="153">
        <v>26.935000000000116</v>
      </c>
      <c r="AF13" s="153">
        <v>521.529</v>
      </c>
      <c r="AG13" s="283">
        <v>473.334</v>
      </c>
      <c r="AH13" s="288"/>
      <c r="AI13" s="288"/>
    </row>
    <row r="14" spans="2:35" s="255" customFormat="1">
      <c r="B14" s="422" t="s">
        <v>50</v>
      </c>
      <c r="C14" s="153">
        <v>78.903000000000006</v>
      </c>
      <c r="D14" s="153">
        <v>12.426</v>
      </c>
      <c r="E14" s="153">
        <v>23.585000000000001</v>
      </c>
      <c r="F14" s="153">
        <v>9.6370000000000005</v>
      </c>
      <c r="G14" s="153">
        <v>3.7559999999999998</v>
      </c>
      <c r="H14" s="153">
        <v>7.641</v>
      </c>
      <c r="I14" s="153">
        <v>7.9139999999999997</v>
      </c>
      <c r="J14" s="153">
        <v>5.1390000000000002</v>
      </c>
      <c r="K14" s="153">
        <v>1.1120000000000001</v>
      </c>
      <c r="L14" s="153">
        <v>2.3039999999999998</v>
      </c>
      <c r="M14" s="153">
        <v>0.69599999999999995</v>
      </c>
      <c r="N14" s="153">
        <v>0.74</v>
      </c>
      <c r="O14" s="153">
        <v>0</v>
      </c>
      <c r="P14" s="423">
        <v>0</v>
      </c>
      <c r="Q14" s="153">
        <v>123.42400000000001</v>
      </c>
      <c r="R14" s="153">
        <v>20.306000000000001</v>
      </c>
      <c r="S14" s="153">
        <v>2.7650000000000001</v>
      </c>
      <c r="T14" s="153">
        <v>3.83</v>
      </c>
      <c r="U14" s="153">
        <v>40.667999999999999</v>
      </c>
      <c r="V14" s="153">
        <v>5.67</v>
      </c>
      <c r="W14" s="153">
        <v>2.1549999999999998</v>
      </c>
      <c r="X14" s="153">
        <v>0</v>
      </c>
      <c r="Y14" s="153">
        <v>2.7450000000000001</v>
      </c>
      <c r="Z14" s="153">
        <v>3.5449999999999999</v>
      </c>
      <c r="AA14" s="153">
        <v>90.915999999999997</v>
      </c>
      <c r="AB14" s="153">
        <v>22.332999999999998</v>
      </c>
      <c r="AC14" s="153">
        <v>14.454000000000001</v>
      </c>
      <c r="AD14" s="153">
        <v>37.081000000000003</v>
      </c>
      <c r="AE14" s="153">
        <v>28.398000000000025</v>
      </c>
      <c r="AF14" s="153">
        <v>552.14300000000003</v>
      </c>
      <c r="AG14" s="283">
        <v>502.33800000000002</v>
      </c>
      <c r="AH14" s="288"/>
      <c r="AI14" s="288"/>
    </row>
    <row r="15" spans="2:35" s="255" customFormat="1">
      <c r="B15" s="422" t="s">
        <v>51</v>
      </c>
      <c r="C15" s="153">
        <v>80.852999999999994</v>
      </c>
      <c r="D15" s="153">
        <v>12.946999999999999</v>
      </c>
      <c r="E15" s="153">
        <v>24.905000000000001</v>
      </c>
      <c r="F15" s="153">
        <v>9.9580000000000002</v>
      </c>
      <c r="G15" s="153">
        <v>4.165</v>
      </c>
      <c r="H15" s="153">
        <v>7.9820000000000002</v>
      </c>
      <c r="I15" s="153">
        <v>8.2149999999999999</v>
      </c>
      <c r="J15" s="153">
        <v>5.3929999999999998</v>
      </c>
      <c r="K15" s="153">
        <v>1.9490000000000001</v>
      </c>
      <c r="L15" s="153">
        <v>2.302</v>
      </c>
      <c r="M15" s="153">
        <v>0.70499999999999996</v>
      </c>
      <c r="N15" s="153">
        <v>0.86299999999999999</v>
      </c>
      <c r="O15" s="153">
        <v>0</v>
      </c>
      <c r="P15" s="423">
        <v>0</v>
      </c>
      <c r="Q15" s="153">
        <v>131.86600000000001</v>
      </c>
      <c r="R15" s="153">
        <v>22.443000000000001</v>
      </c>
      <c r="S15" s="153">
        <v>2.7829999999999999</v>
      </c>
      <c r="T15" s="153">
        <v>5.2679999999999998</v>
      </c>
      <c r="U15" s="153">
        <v>39.725000000000001</v>
      </c>
      <c r="V15" s="153">
        <v>7.3780000000000001</v>
      </c>
      <c r="W15" s="153">
        <v>1.68</v>
      </c>
      <c r="X15" s="153">
        <v>0</v>
      </c>
      <c r="Y15" s="153">
        <v>2.8580000000000001</v>
      </c>
      <c r="Z15" s="153">
        <v>3.8239999999999998</v>
      </c>
      <c r="AA15" s="153">
        <v>95.436999999999998</v>
      </c>
      <c r="AB15" s="153">
        <v>23.513999999999999</v>
      </c>
      <c r="AC15" s="153">
        <v>16.844000000000001</v>
      </c>
      <c r="AD15" s="153">
        <v>39.786999999999999</v>
      </c>
      <c r="AE15" s="153">
        <v>30.191999999999894</v>
      </c>
      <c r="AF15" s="153">
        <v>583.83600000000001</v>
      </c>
      <c r="AG15" s="283">
        <v>528.96600000000001</v>
      </c>
      <c r="AH15" s="288"/>
      <c r="AI15" s="288"/>
    </row>
    <row r="16" spans="2:35" s="255" customFormat="1">
      <c r="B16" s="422" t="s">
        <v>52</v>
      </c>
      <c r="C16" s="153">
        <v>75.816999999999993</v>
      </c>
      <c r="D16" s="153">
        <v>13.41</v>
      </c>
      <c r="E16" s="153">
        <v>24.614999999999998</v>
      </c>
      <c r="F16" s="153">
        <v>4.798</v>
      </c>
      <c r="G16" s="153">
        <v>3.2040000000000002</v>
      </c>
      <c r="H16" s="153">
        <v>7.8959999999999999</v>
      </c>
      <c r="I16" s="153">
        <v>8.5980000000000008</v>
      </c>
      <c r="J16" s="153">
        <v>5.5819999999999999</v>
      </c>
      <c r="K16" s="153">
        <v>1.835</v>
      </c>
      <c r="L16" s="153">
        <v>2.2709999999999999</v>
      </c>
      <c r="M16" s="153">
        <v>0.71099999999999997</v>
      </c>
      <c r="N16" s="153">
        <v>1.0409999999999999</v>
      </c>
      <c r="O16" s="153">
        <v>0</v>
      </c>
      <c r="P16" s="423">
        <v>0</v>
      </c>
      <c r="Q16" s="153">
        <v>126.41800000000001</v>
      </c>
      <c r="R16" s="153">
        <v>22.532</v>
      </c>
      <c r="S16" s="153">
        <v>1.889</v>
      </c>
      <c r="T16" s="153">
        <v>7.8520000000000003</v>
      </c>
      <c r="U16" s="153">
        <v>30.15</v>
      </c>
      <c r="V16" s="153">
        <v>7.9909999999999997</v>
      </c>
      <c r="W16" s="153">
        <v>2.5670000000000002</v>
      </c>
      <c r="X16" s="153">
        <v>0</v>
      </c>
      <c r="Y16" s="153">
        <v>2.9769999999999999</v>
      </c>
      <c r="Z16" s="153">
        <v>2.8370000000000002</v>
      </c>
      <c r="AA16" s="153">
        <v>96.613</v>
      </c>
      <c r="AB16" s="153">
        <v>24.515999999999998</v>
      </c>
      <c r="AC16" s="153">
        <v>16.184999999999999</v>
      </c>
      <c r="AD16" s="153">
        <v>44.780999999999999</v>
      </c>
      <c r="AE16" s="153">
        <v>32.133000000000152</v>
      </c>
      <c r="AF16" s="153">
        <v>569.21900000000005</v>
      </c>
      <c r="AG16" s="283">
        <v>510.33199999999999</v>
      </c>
      <c r="AH16" s="288"/>
      <c r="AI16" s="288"/>
    </row>
    <row r="17" spans="1:35" s="255" customFormat="1">
      <c r="B17" s="422" t="s">
        <v>53</v>
      </c>
      <c r="C17" s="153">
        <v>73.543999999999997</v>
      </c>
      <c r="D17" s="153">
        <v>12.7</v>
      </c>
      <c r="E17" s="153">
        <v>26.196999999999999</v>
      </c>
      <c r="F17" s="153">
        <v>4.8879999999999999</v>
      </c>
      <c r="G17" s="153">
        <v>3.016</v>
      </c>
      <c r="H17" s="153">
        <v>9.4619999999999997</v>
      </c>
      <c r="I17" s="153">
        <v>9.2460000000000004</v>
      </c>
      <c r="J17" s="153">
        <v>5.6749999999999998</v>
      </c>
      <c r="K17" s="153">
        <v>1.87</v>
      </c>
      <c r="L17" s="153">
        <v>2.262</v>
      </c>
      <c r="M17" s="153">
        <v>0.68700000000000006</v>
      </c>
      <c r="N17" s="153">
        <v>1.119</v>
      </c>
      <c r="O17" s="153">
        <v>5.7000000000000002E-2</v>
      </c>
      <c r="P17" s="423">
        <v>0</v>
      </c>
      <c r="Q17" s="153">
        <v>125.349</v>
      </c>
      <c r="R17" s="153">
        <v>21.707000000000001</v>
      </c>
      <c r="S17" s="153">
        <v>9.1999999999999998E-2</v>
      </c>
      <c r="T17" s="153">
        <v>2.4910000000000001</v>
      </c>
      <c r="U17" s="153">
        <v>34.435000000000002</v>
      </c>
      <c r="V17" s="153">
        <v>5.6</v>
      </c>
      <c r="W17" s="153">
        <v>0.92300000000000004</v>
      </c>
      <c r="X17" s="153">
        <v>0</v>
      </c>
      <c r="Y17" s="153">
        <v>3.028</v>
      </c>
      <c r="Z17" s="153">
        <v>2.3860000000000001</v>
      </c>
      <c r="AA17" s="153">
        <v>96.638000000000005</v>
      </c>
      <c r="AB17" s="153">
        <v>25.061</v>
      </c>
      <c r="AC17" s="153">
        <v>14.27</v>
      </c>
      <c r="AD17" s="153">
        <v>47.622999999999998</v>
      </c>
      <c r="AE17" s="153">
        <v>33.817999999999984</v>
      </c>
      <c r="AF17" s="153">
        <v>564.14400000000001</v>
      </c>
      <c r="AG17" s="283">
        <v>504.21600000000001</v>
      </c>
      <c r="AH17" s="288"/>
      <c r="AI17" s="288"/>
    </row>
    <row r="18" spans="1:35" s="255" customFormat="1">
      <c r="B18" s="422" t="s">
        <v>54</v>
      </c>
      <c r="C18" s="153">
        <v>86.290999999999997</v>
      </c>
      <c r="D18" s="153">
        <v>14.994999999999999</v>
      </c>
      <c r="E18" s="153">
        <v>27.256</v>
      </c>
      <c r="F18" s="153">
        <v>5.9610000000000003</v>
      </c>
      <c r="G18" s="153">
        <v>2.97</v>
      </c>
      <c r="H18" s="153">
        <v>9.3049999999999997</v>
      </c>
      <c r="I18" s="153">
        <v>9.4339999999999993</v>
      </c>
      <c r="J18" s="153">
        <v>5.7729999999999997</v>
      </c>
      <c r="K18" s="153">
        <v>2.1829999999999998</v>
      </c>
      <c r="L18" s="153">
        <v>2.5089999999999999</v>
      </c>
      <c r="M18" s="153">
        <v>0.66</v>
      </c>
      <c r="N18" s="153">
        <v>1.2829999999999999</v>
      </c>
      <c r="O18" s="153">
        <v>0.24299999999999999</v>
      </c>
      <c r="P18" s="423">
        <v>0</v>
      </c>
      <c r="Q18" s="153">
        <v>132.006</v>
      </c>
      <c r="R18" s="153">
        <v>22.106999999999999</v>
      </c>
      <c r="S18" s="153">
        <v>-0.86699999999999999</v>
      </c>
      <c r="T18" s="153">
        <v>3.601</v>
      </c>
      <c r="U18" s="153">
        <v>36.323</v>
      </c>
      <c r="V18" s="153">
        <v>7.6079999999999997</v>
      </c>
      <c r="W18" s="153">
        <v>1.458</v>
      </c>
      <c r="X18" s="153">
        <v>4.2000000000000003E-2</v>
      </c>
      <c r="Y18" s="153">
        <v>3.0640000000000001</v>
      </c>
      <c r="Z18" s="153">
        <v>2.7160000000000002</v>
      </c>
      <c r="AA18" s="153">
        <v>97.747</v>
      </c>
      <c r="AB18" s="153">
        <v>25.562999999999999</v>
      </c>
      <c r="AC18" s="153">
        <v>16.018000000000001</v>
      </c>
      <c r="AD18" s="153">
        <v>48.554000000000002</v>
      </c>
      <c r="AE18" s="153">
        <v>39.254000000000019</v>
      </c>
      <c r="AF18" s="153">
        <v>604.05700000000002</v>
      </c>
      <c r="AG18" s="283">
        <v>541.24199999999996</v>
      </c>
      <c r="AH18" s="288"/>
      <c r="AI18" s="288"/>
    </row>
    <row r="19" spans="1:35" s="255" customFormat="1">
      <c r="B19" s="422" t="s">
        <v>55</v>
      </c>
      <c r="C19" s="153">
        <v>98.097999999999999</v>
      </c>
      <c r="D19" s="153">
        <v>16.106000000000002</v>
      </c>
      <c r="E19" s="153">
        <v>26.797999999999998</v>
      </c>
      <c r="F19" s="153">
        <v>6.125</v>
      </c>
      <c r="G19" s="153">
        <v>2.794</v>
      </c>
      <c r="H19" s="153">
        <v>9.8780000000000001</v>
      </c>
      <c r="I19" s="153">
        <v>10.18</v>
      </c>
      <c r="J19" s="153">
        <v>5.9210000000000003</v>
      </c>
      <c r="K19" s="153">
        <v>2.637</v>
      </c>
      <c r="L19" s="153">
        <v>3.0019999999999998</v>
      </c>
      <c r="M19" s="153">
        <v>0.67800000000000005</v>
      </c>
      <c r="N19" s="153">
        <v>1.4710000000000001</v>
      </c>
      <c r="O19" s="153">
        <v>0.34100000000000003</v>
      </c>
      <c r="P19" s="423">
        <v>0</v>
      </c>
      <c r="Q19" s="153">
        <v>133.91499999999999</v>
      </c>
      <c r="R19" s="153">
        <v>20.332999999999998</v>
      </c>
      <c r="S19" s="153">
        <v>-1.546</v>
      </c>
      <c r="T19" s="153">
        <v>4.3369999999999997</v>
      </c>
      <c r="U19" s="153">
        <v>34.216999999999999</v>
      </c>
      <c r="V19" s="153">
        <v>7.52</v>
      </c>
      <c r="W19" s="153">
        <v>2.032</v>
      </c>
      <c r="X19" s="153">
        <v>2.3820000000000001</v>
      </c>
      <c r="Y19" s="153">
        <v>3.113</v>
      </c>
      <c r="Z19" s="153">
        <v>2.9049999999999998</v>
      </c>
      <c r="AA19" s="153">
        <v>101.59699999999999</v>
      </c>
      <c r="AB19" s="153">
        <v>25.777000000000001</v>
      </c>
      <c r="AC19" s="153">
        <v>16.882999999999999</v>
      </c>
      <c r="AD19" s="153">
        <v>50.209000000000003</v>
      </c>
      <c r="AE19" s="153">
        <v>37.315000000000055</v>
      </c>
      <c r="AF19" s="153">
        <v>625.01800000000003</v>
      </c>
      <c r="AG19" s="283">
        <v>559.72900000000004</v>
      </c>
      <c r="AH19" s="288"/>
      <c r="AI19" s="288"/>
    </row>
    <row r="20" spans="1:35" s="255" customFormat="1">
      <c r="A20" s="424"/>
      <c r="B20" s="422" t="s">
        <v>56</v>
      </c>
      <c r="C20" s="153">
        <v>100.694</v>
      </c>
      <c r="D20" s="153">
        <v>16.617999999999999</v>
      </c>
      <c r="E20" s="153">
        <v>26.571000000000002</v>
      </c>
      <c r="F20" s="153">
        <v>6.907</v>
      </c>
      <c r="G20" s="153">
        <v>2.2330000000000001</v>
      </c>
      <c r="H20" s="153">
        <v>9.59</v>
      </c>
      <c r="I20" s="153">
        <v>10.138999999999999</v>
      </c>
      <c r="J20" s="153">
        <v>5.9870000000000001</v>
      </c>
      <c r="K20" s="153">
        <v>2.8180000000000001</v>
      </c>
      <c r="L20" s="153">
        <v>3.0329999999999999</v>
      </c>
      <c r="M20" s="153">
        <v>0.66300000000000003</v>
      </c>
      <c r="N20" s="153">
        <v>2.4630000000000001</v>
      </c>
      <c r="O20" s="153">
        <v>0.25800000000000001</v>
      </c>
      <c r="P20" s="423">
        <v>0</v>
      </c>
      <c r="Q20" s="153">
        <v>132.559</v>
      </c>
      <c r="R20" s="153">
        <v>20.550999999999998</v>
      </c>
      <c r="S20" s="153">
        <v>-0.81899999999999995</v>
      </c>
      <c r="T20" s="153">
        <v>3.927</v>
      </c>
      <c r="U20" s="153">
        <v>36.533999999999999</v>
      </c>
      <c r="V20" s="153">
        <v>4.2140000000000004</v>
      </c>
      <c r="W20" s="153">
        <v>1.7370000000000001</v>
      </c>
      <c r="X20" s="153">
        <v>1.7729999999999999</v>
      </c>
      <c r="Y20" s="153">
        <v>3.085</v>
      </c>
      <c r="Z20" s="153">
        <v>3.1059999999999999</v>
      </c>
      <c r="AA20" s="153">
        <v>104.483</v>
      </c>
      <c r="AB20" s="153">
        <v>26.146000000000001</v>
      </c>
      <c r="AC20" s="153">
        <v>17.741</v>
      </c>
      <c r="AD20" s="153">
        <v>52.35</v>
      </c>
      <c r="AE20" s="153">
        <v>41.61099999999999</v>
      </c>
      <c r="AF20" s="153">
        <v>636.97199999999998</v>
      </c>
      <c r="AG20" s="283">
        <v>566.13300000000004</v>
      </c>
      <c r="AH20" s="288"/>
      <c r="AI20" s="288"/>
    </row>
    <row r="21" spans="1:35" s="255" customFormat="1">
      <c r="B21" s="422" t="s">
        <v>57</v>
      </c>
      <c r="C21" s="153">
        <v>106.455</v>
      </c>
      <c r="D21" s="153">
        <v>17.137</v>
      </c>
      <c r="E21" s="153">
        <v>26.882000000000001</v>
      </c>
      <c r="F21" s="153">
        <v>9.3710000000000004</v>
      </c>
      <c r="G21" s="153">
        <v>3.1080000000000001</v>
      </c>
      <c r="H21" s="153">
        <v>9.5559999999999992</v>
      </c>
      <c r="I21" s="153">
        <v>10.308</v>
      </c>
      <c r="J21" s="153">
        <v>6.1050000000000004</v>
      </c>
      <c r="K21" s="153">
        <v>3.0030000000000001</v>
      </c>
      <c r="L21" s="153">
        <v>3.0179999999999998</v>
      </c>
      <c r="M21" s="153">
        <v>1.2</v>
      </c>
      <c r="N21" s="153">
        <v>3.1280000000000001</v>
      </c>
      <c r="O21" s="153">
        <v>0.35499999999999998</v>
      </c>
      <c r="P21" s="423">
        <v>0</v>
      </c>
      <c r="Q21" s="153">
        <v>135.48099999999999</v>
      </c>
      <c r="R21" s="153">
        <v>20.853999999999999</v>
      </c>
      <c r="S21" s="153">
        <v>1.2829999999999999</v>
      </c>
      <c r="T21" s="153">
        <v>3.9079999999999999</v>
      </c>
      <c r="U21" s="153">
        <v>37.360999999999997</v>
      </c>
      <c r="V21" s="153">
        <v>3.31</v>
      </c>
      <c r="W21" s="153">
        <v>1.1180000000000001</v>
      </c>
      <c r="X21" s="153">
        <v>2.4300000000000002</v>
      </c>
      <c r="Y21" s="153">
        <v>3.12</v>
      </c>
      <c r="Z21" s="153">
        <v>3.4009999999999998</v>
      </c>
      <c r="AA21" s="153">
        <v>107.306</v>
      </c>
      <c r="AB21" s="153">
        <v>27.364000000000001</v>
      </c>
      <c r="AC21" s="153">
        <v>19.052</v>
      </c>
      <c r="AD21" s="153">
        <v>54.447000000000003</v>
      </c>
      <c r="AE21" s="153">
        <v>43.670999999999935</v>
      </c>
      <c r="AF21" s="153">
        <v>663.73199999999997</v>
      </c>
      <c r="AG21" s="283">
        <v>589.62199999999996</v>
      </c>
      <c r="AH21" s="288"/>
      <c r="AI21" s="288"/>
    </row>
    <row r="22" spans="1:35" s="255" customFormat="1">
      <c r="B22" s="425" t="s">
        <v>58</v>
      </c>
      <c r="C22" s="153">
        <v>111.176</v>
      </c>
      <c r="D22" s="153">
        <v>17.14</v>
      </c>
      <c r="E22" s="153">
        <v>27.155999999999999</v>
      </c>
      <c r="F22" s="153">
        <v>10.853999999999999</v>
      </c>
      <c r="G22" s="153">
        <v>2.9249999999999998</v>
      </c>
      <c r="H22" s="153">
        <v>9.2509999999999994</v>
      </c>
      <c r="I22" s="153">
        <v>10.449</v>
      </c>
      <c r="J22" s="153">
        <v>5.8940000000000001</v>
      </c>
      <c r="K22" s="153">
        <v>3.2050000000000001</v>
      </c>
      <c r="L22" s="153">
        <v>2.9729999999999999</v>
      </c>
      <c r="M22" s="153">
        <v>1.6259999999999999</v>
      </c>
      <c r="N22" s="153">
        <v>3.6560000000000001</v>
      </c>
      <c r="O22" s="153">
        <v>0.44800000000000001</v>
      </c>
      <c r="P22" s="423">
        <v>0</v>
      </c>
      <c r="Q22" s="153">
        <v>140.001</v>
      </c>
      <c r="R22" s="153">
        <v>23.643999999999998</v>
      </c>
      <c r="S22" s="153">
        <v>-2.5999999999999999E-2</v>
      </c>
      <c r="T22" s="153">
        <v>5.5590000000000002</v>
      </c>
      <c r="U22" s="153">
        <v>42.726999999999997</v>
      </c>
      <c r="V22" s="153">
        <v>1.544</v>
      </c>
      <c r="W22" s="153">
        <v>7.6999999999999999E-2</v>
      </c>
      <c r="X22" s="153">
        <v>3.117</v>
      </c>
      <c r="Y22" s="153">
        <v>3.137</v>
      </c>
      <c r="Z22" s="153">
        <v>3.802</v>
      </c>
      <c r="AA22" s="153">
        <v>110.26</v>
      </c>
      <c r="AB22" s="153">
        <v>28.143999999999998</v>
      </c>
      <c r="AC22" s="153">
        <v>20.613</v>
      </c>
      <c r="AD22" s="153">
        <v>56.375999999999998</v>
      </c>
      <c r="AE22" s="153">
        <v>44.968999999999937</v>
      </c>
      <c r="AF22" s="153">
        <v>690.697</v>
      </c>
      <c r="AG22" s="283">
        <v>611.86800000000005</v>
      </c>
      <c r="AH22" s="288"/>
      <c r="AI22" s="288"/>
    </row>
    <row r="23" spans="1:35" s="255" customFormat="1">
      <c r="B23" s="425" t="s">
        <v>59</v>
      </c>
      <c r="C23" s="179">
        <v>116.152</v>
      </c>
      <c r="D23" s="179">
        <v>17.800999999999998</v>
      </c>
      <c r="E23" s="179">
        <v>27.622</v>
      </c>
      <c r="F23" s="179">
        <v>11.273999999999999</v>
      </c>
      <c r="G23" s="179">
        <v>3.323</v>
      </c>
      <c r="H23" s="179">
        <v>9.1059999999999999</v>
      </c>
      <c r="I23" s="179">
        <v>10.696999999999999</v>
      </c>
      <c r="J23" s="179">
        <v>5.9059999999999997</v>
      </c>
      <c r="K23" s="179">
        <v>3.04</v>
      </c>
      <c r="L23" s="179">
        <v>3.7170000000000001</v>
      </c>
      <c r="M23" s="179">
        <v>1.7969999999999999</v>
      </c>
      <c r="N23" s="179">
        <v>4.5259999999999998</v>
      </c>
      <c r="O23" s="179">
        <v>0.503</v>
      </c>
      <c r="P23" s="174">
        <v>0</v>
      </c>
      <c r="Q23" s="153">
        <v>146.15899999999999</v>
      </c>
      <c r="R23" s="153">
        <v>24.327999999999999</v>
      </c>
      <c r="S23" s="153">
        <v>-1.613</v>
      </c>
      <c r="T23" s="179">
        <v>7.06</v>
      </c>
      <c r="U23" s="179">
        <v>44.390999999999998</v>
      </c>
      <c r="V23" s="179">
        <v>0.41</v>
      </c>
      <c r="W23" s="179">
        <v>-0.56200000000000006</v>
      </c>
      <c r="X23" s="179">
        <v>3.198</v>
      </c>
      <c r="Y23" s="179">
        <v>3.1150000000000002</v>
      </c>
      <c r="Z23" s="179">
        <v>4.6500000000000004</v>
      </c>
      <c r="AA23" s="179">
        <v>114.205</v>
      </c>
      <c r="AB23" s="179">
        <v>28.986000000000001</v>
      </c>
      <c r="AC23" s="179">
        <v>20.934000000000001</v>
      </c>
      <c r="AD23" s="179">
        <v>57.98</v>
      </c>
      <c r="AE23" s="153">
        <v>45.575000000000045</v>
      </c>
      <c r="AF23" s="179">
        <v>714.28</v>
      </c>
      <c r="AG23" s="426">
        <v>634.12099999999998</v>
      </c>
      <c r="AH23" s="288"/>
      <c r="AI23" s="288"/>
    </row>
    <row r="24" spans="1:35" s="255" customFormat="1">
      <c r="B24" s="425" t="s">
        <v>60</v>
      </c>
      <c r="C24" s="179">
        <v>121.973</v>
      </c>
      <c r="D24" s="179">
        <v>17.510000000000002</v>
      </c>
      <c r="E24" s="179">
        <v>27.937000000000001</v>
      </c>
      <c r="F24" s="179">
        <v>12.407999999999999</v>
      </c>
      <c r="G24" s="179">
        <v>3.7149999999999999</v>
      </c>
      <c r="H24" s="179">
        <v>8.6809999999999992</v>
      </c>
      <c r="I24" s="179">
        <v>11.117000000000001</v>
      </c>
      <c r="J24" s="179">
        <v>5.9809999999999999</v>
      </c>
      <c r="K24" s="179">
        <v>3.2109999999999999</v>
      </c>
      <c r="L24" s="179">
        <v>4.907</v>
      </c>
      <c r="M24" s="179">
        <v>1.9319999999999999</v>
      </c>
      <c r="N24" s="179">
        <v>5.1719999999999997</v>
      </c>
      <c r="O24" s="179">
        <v>0.35299999999999998</v>
      </c>
      <c r="P24" s="174">
        <v>0.13800000000000001</v>
      </c>
      <c r="Q24" s="153">
        <v>149.73500000000001</v>
      </c>
      <c r="R24" s="153">
        <v>29.292000000000002</v>
      </c>
      <c r="S24" s="153">
        <v>-2.0760000000000001</v>
      </c>
      <c r="T24" s="179">
        <v>8.5609999999999999</v>
      </c>
      <c r="U24" s="179">
        <v>53.044000000000004</v>
      </c>
      <c r="V24" s="179">
        <v>0.622</v>
      </c>
      <c r="W24" s="179">
        <v>-0.65300000000000002</v>
      </c>
      <c r="X24" s="179">
        <v>3</v>
      </c>
      <c r="Y24" s="179">
        <v>3.1629999999999998</v>
      </c>
      <c r="Z24" s="179">
        <v>4.8230000000000004</v>
      </c>
      <c r="AA24" s="179">
        <v>125.97799999999999</v>
      </c>
      <c r="AB24" s="179">
        <v>30.361000000000001</v>
      </c>
      <c r="AC24" s="179">
        <v>20.074000000000002</v>
      </c>
      <c r="AD24" s="179">
        <v>59.707000000000001</v>
      </c>
      <c r="AE24" s="179">
        <v>47.079000000000178</v>
      </c>
      <c r="AF24" s="179">
        <v>757.745</v>
      </c>
      <c r="AG24" s="426">
        <v>676.76400000000001</v>
      </c>
      <c r="AH24" s="288"/>
      <c r="AI24" s="288"/>
    </row>
    <row r="25" spans="1:35" s="424" customFormat="1">
      <c r="B25" s="425" t="s">
        <v>61</v>
      </c>
      <c r="C25" s="179">
        <v>126.291</v>
      </c>
      <c r="D25" s="179">
        <v>17.355</v>
      </c>
      <c r="E25" s="179">
        <v>27.878</v>
      </c>
      <c r="F25" s="179">
        <v>13.595000000000001</v>
      </c>
      <c r="G25" s="179">
        <v>3.5190000000000001</v>
      </c>
      <c r="H25" s="179">
        <v>8.766</v>
      </c>
      <c r="I25" s="179">
        <v>11.585000000000001</v>
      </c>
      <c r="J25" s="179">
        <v>6.3620000000000001</v>
      </c>
      <c r="K25" s="179">
        <v>3.36</v>
      </c>
      <c r="L25" s="179">
        <v>5.8979999999999997</v>
      </c>
      <c r="M25" s="179">
        <v>1.86</v>
      </c>
      <c r="N25" s="179">
        <v>6.4939999999999998</v>
      </c>
      <c r="O25" s="179">
        <v>0.32900000000000001</v>
      </c>
      <c r="P25" s="174">
        <v>0.219</v>
      </c>
      <c r="Q25" s="153">
        <v>154.92599999999999</v>
      </c>
      <c r="R25" s="153">
        <v>28.295000000000002</v>
      </c>
      <c r="S25" s="153">
        <v>-2.6120000000000001</v>
      </c>
      <c r="T25" s="179">
        <v>7.7930000000000001</v>
      </c>
      <c r="U25" s="179">
        <v>53.753</v>
      </c>
      <c r="V25" s="179">
        <v>1.7929999999999999</v>
      </c>
      <c r="W25" s="179">
        <v>-0.56799999999999995</v>
      </c>
      <c r="X25" s="179">
        <v>2.6040000000000001</v>
      </c>
      <c r="Y25" s="179">
        <v>3.181</v>
      </c>
      <c r="Z25" s="179">
        <v>5.2039999999999997</v>
      </c>
      <c r="AA25" s="179">
        <v>131.78100000000001</v>
      </c>
      <c r="AB25" s="179">
        <v>32.131</v>
      </c>
      <c r="AC25" s="179">
        <v>21.023</v>
      </c>
      <c r="AD25" s="179">
        <v>58.356999999999999</v>
      </c>
      <c r="AE25" s="179">
        <v>50.140999999999963</v>
      </c>
      <c r="AF25" s="179">
        <v>781.31299999999999</v>
      </c>
      <c r="AG25" s="426">
        <v>701.25599999999997</v>
      </c>
      <c r="AH25" s="427"/>
      <c r="AI25" s="427"/>
    </row>
    <row r="26" spans="1:35" s="255" customFormat="1">
      <c r="B26" s="425" t="s">
        <v>166</v>
      </c>
      <c r="C26" s="179">
        <v>133.49700000000001</v>
      </c>
      <c r="D26" s="179">
        <v>18.306000000000001</v>
      </c>
      <c r="E26" s="179">
        <v>27.992999999999999</v>
      </c>
      <c r="F26" s="179">
        <v>12.888</v>
      </c>
      <c r="G26" s="179">
        <v>3.6190000000000002</v>
      </c>
      <c r="H26" s="179">
        <v>9.1519999999999992</v>
      </c>
      <c r="I26" s="179">
        <v>12.097</v>
      </c>
      <c r="J26" s="179">
        <v>6.6509999999999998</v>
      </c>
      <c r="K26" s="179">
        <v>3.6320000000000001</v>
      </c>
      <c r="L26" s="179">
        <v>6.306</v>
      </c>
      <c r="M26" s="179">
        <v>1.9470000000000001</v>
      </c>
      <c r="N26" s="179">
        <v>7.4870000000000001</v>
      </c>
      <c r="O26" s="179">
        <v>0.27400000000000002</v>
      </c>
      <c r="P26" s="174">
        <v>1.2E-2</v>
      </c>
      <c r="Q26" s="153">
        <v>163.47</v>
      </c>
      <c r="R26" s="153">
        <v>31.355</v>
      </c>
      <c r="S26" s="153">
        <v>-2.3199999999999998</v>
      </c>
      <c r="T26" s="179">
        <v>9.1910000000000007</v>
      </c>
      <c r="U26" s="179">
        <v>55.012999999999998</v>
      </c>
      <c r="V26" s="179">
        <v>1.867</v>
      </c>
      <c r="W26" s="179">
        <v>-0.74399999999999999</v>
      </c>
      <c r="X26" s="179">
        <v>2.5230000000000001</v>
      </c>
      <c r="Y26" s="179">
        <v>3.2269999999999999</v>
      </c>
      <c r="Z26" s="179">
        <v>5.36</v>
      </c>
      <c r="AA26" s="179">
        <v>137.68</v>
      </c>
      <c r="AB26" s="179">
        <v>34.787999999999997</v>
      </c>
      <c r="AC26" s="179">
        <v>21.968</v>
      </c>
      <c r="AD26" s="179">
        <v>55.234999999999999</v>
      </c>
      <c r="AE26" s="179">
        <v>51.577000000000112</v>
      </c>
      <c r="AF26" s="179">
        <v>814.05100000000004</v>
      </c>
      <c r="AG26" s="426">
        <v>736.11199999999997</v>
      </c>
      <c r="AH26" s="288"/>
      <c r="AI26" s="288"/>
    </row>
    <row r="27" spans="1:35" s="255" customFormat="1">
      <c r="B27" s="425" t="s">
        <v>177</v>
      </c>
      <c r="C27" s="179">
        <v>134.74299999999999</v>
      </c>
      <c r="D27" s="179">
        <v>18.98</v>
      </c>
      <c r="E27" s="179">
        <v>27.571999999999999</v>
      </c>
      <c r="F27" s="179">
        <v>12.548999999999999</v>
      </c>
      <c r="G27" s="179">
        <v>3.617</v>
      </c>
      <c r="H27" s="179">
        <v>9.6929999999999996</v>
      </c>
      <c r="I27" s="179">
        <v>12.023999999999999</v>
      </c>
      <c r="J27" s="179">
        <v>6.984</v>
      </c>
      <c r="K27" s="179">
        <v>3.6549999999999998</v>
      </c>
      <c r="L27" s="179">
        <v>6.48</v>
      </c>
      <c r="M27" s="179">
        <v>2.0939999999999999</v>
      </c>
      <c r="N27" s="179">
        <v>8.0250000000000004</v>
      </c>
      <c r="O27" s="179">
        <v>1.581</v>
      </c>
      <c r="P27" s="174">
        <v>5.0000000000000001E-3</v>
      </c>
      <c r="Q27" s="153">
        <v>164.20400000000001</v>
      </c>
      <c r="R27" s="153">
        <v>32.009</v>
      </c>
      <c r="S27" s="153">
        <v>-3.8479999999999999</v>
      </c>
      <c r="T27" s="179">
        <v>9.827</v>
      </c>
      <c r="U27" s="179">
        <v>50.590999999999994</v>
      </c>
      <c r="V27" s="179">
        <v>0.98399999999999999</v>
      </c>
      <c r="W27" s="179">
        <v>-0.40899999999999997</v>
      </c>
      <c r="X27" s="179">
        <v>2.5230000000000001</v>
      </c>
      <c r="Y27" s="179">
        <v>3.2589999999999999</v>
      </c>
      <c r="Z27" s="179">
        <v>5.1219999999999999</v>
      </c>
      <c r="AA27" s="179">
        <v>144.07400000000001</v>
      </c>
      <c r="AB27" s="179">
        <v>36.345999999999997</v>
      </c>
      <c r="AC27" s="179">
        <v>23.484000000000002</v>
      </c>
      <c r="AD27" s="179">
        <v>57.744999999999997</v>
      </c>
      <c r="AE27" s="179">
        <v>53.309999999999945</v>
      </c>
      <c r="AF27" s="179">
        <v>827.22299999999996</v>
      </c>
      <c r="AG27" s="426">
        <v>744.36699999999996</v>
      </c>
      <c r="AH27" s="288"/>
      <c r="AI27" s="288"/>
    </row>
    <row r="28" spans="1:35" s="255" customFormat="1">
      <c r="A28" s="288"/>
      <c r="B28" s="428" t="s">
        <v>181</v>
      </c>
      <c r="C28" s="179">
        <v>117.411</v>
      </c>
      <c r="D28" s="179">
        <v>20.245999999999999</v>
      </c>
      <c r="E28" s="179">
        <v>20.934000000000001</v>
      </c>
      <c r="F28" s="179">
        <v>9.5250000000000004</v>
      </c>
      <c r="G28" s="179">
        <v>3.6789999999999998</v>
      </c>
      <c r="H28" s="179">
        <v>9.7880000000000003</v>
      </c>
      <c r="I28" s="179">
        <v>12.156000000000001</v>
      </c>
      <c r="J28" s="179">
        <v>6.9480000000000004</v>
      </c>
      <c r="K28" s="179">
        <v>0.32900000000000001</v>
      </c>
      <c r="L28" s="179">
        <v>6.306</v>
      </c>
      <c r="M28" s="179">
        <v>1.782</v>
      </c>
      <c r="N28" s="179">
        <v>8.4760000000000009</v>
      </c>
      <c r="O28" s="179">
        <v>1.284</v>
      </c>
      <c r="P28" s="174">
        <v>0.14000000000000001</v>
      </c>
      <c r="Q28" s="153">
        <v>168.23500000000001</v>
      </c>
      <c r="R28" s="153">
        <v>31.187999999999999</v>
      </c>
      <c r="S28" s="153">
        <v>-4.117</v>
      </c>
      <c r="T28" s="179">
        <v>11.131</v>
      </c>
      <c r="U28" s="179">
        <v>54.948</v>
      </c>
      <c r="V28" s="179">
        <v>0.69099999999999995</v>
      </c>
      <c r="W28" s="179">
        <v>-0.24099999999999999</v>
      </c>
      <c r="X28" s="179">
        <v>1.9019999999999999</v>
      </c>
      <c r="Y28" s="179">
        <v>3.6669999999999998</v>
      </c>
      <c r="Z28" s="179">
        <v>5.327</v>
      </c>
      <c r="AA28" s="179">
        <v>144.589</v>
      </c>
      <c r="AB28" s="179">
        <v>37.576999999999998</v>
      </c>
      <c r="AC28" s="179">
        <v>23.457000000000001</v>
      </c>
      <c r="AD28" s="179">
        <v>58.645000000000003</v>
      </c>
      <c r="AE28" s="179">
        <v>38.943000000000097</v>
      </c>
      <c r="AF28" s="179">
        <v>794.94600000000003</v>
      </c>
      <c r="AG28" s="426">
        <v>711.452</v>
      </c>
      <c r="AH28" s="297"/>
      <c r="AI28" s="288"/>
    </row>
    <row r="29" spans="1:35" s="288" customFormat="1">
      <c r="A29" s="429"/>
      <c r="B29" s="195" t="s">
        <v>239</v>
      </c>
      <c r="C29" s="198">
        <v>142.554</v>
      </c>
      <c r="D29" s="198">
        <v>22.433</v>
      </c>
      <c r="E29" s="198">
        <v>25.943000000000001</v>
      </c>
      <c r="F29" s="198">
        <v>15.417</v>
      </c>
      <c r="G29" s="198">
        <v>4.3710000000000004</v>
      </c>
      <c r="H29" s="198">
        <v>10.191000000000001</v>
      </c>
      <c r="I29" s="198">
        <v>13.179</v>
      </c>
      <c r="J29" s="198">
        <v>7.1</v>
      </c>
      <c r="K29" s="198">
        <v>1.1890000000000001</v>
      </c>
      <c r="L29" s="198">
        <v>6.7919999999999998</v>
      </c>
      <c r="M29" s="198">
        <v>1.9410000000000001</v>
      </c>
      <c r="N29" s="198">
        <v>6.5839999999999996</v>
      </c>
      <c r="O29" s="198">
        <v>1.036</v>
      </c>
      <c r="P29" s="197">
        <v>0.25208241973000001</v>
      </c>
      <c r="Q29" s="430">
        <v>192.614</v>
      </c>
      <c r="R29" s="430">
        <v>37.027999999999999</v>
      </c>
      <c r="S29" s="430">
        <v>-4.641</v>
      </c>
      <c r="T29" s="198">
        <v>15.266999999999999</v>
      </c>
      <c r="U29" s="198">
        <v>64.180917580270005</v>
      </c>
      <c r="V29" s="198">
        <v>3.121</v>
      </c>
      <c r="W29" s="198">
        <v>-0.55200000000000005</v>
      </c>
      <c r="X29" s="198">
        <v>1.341</v>
      </c>
      <c r="Y29" s="198">
        <v>3.8319999999999999</v>
      </c>
      <c r="Z29" s="198">
        <v>6.056</v>
      </c>
      <c r="AA29" s="198">
        <v>160.845</v>
      </c>
      <c r="AB29" s="198">
        <v>39.597999999999999</v>
      </c>
      <c r="AC29" s="198">
        <v>23.625</v>
      </c>
      <c r="AD29" s="198">
        <v>62.14</v>
      </c>
      <c r="AE29" s="198">
        <v>50.893000000000029</v>
      </c>
      <c r="AF29" s="198">
        <v>914.33</v>
      </c>
      <c r="AG29" s="431">
        <v>824.76400000000001</v>
      </c>
      <c r="AH29" s="297"/>
    </row>
    <row r="30" spans="1:35" s="255" customFormat="1">
      <c r="B30" s="432" t="s">
        <v>274</v>
      </c>
      <c r="C30" s="206">
        <v>154.18623850764106</v>
      </c>
      <c r="D30" s="206">
        <v>23.439711177678042</v>
      </c>
      <c r="E30" s="206">
        <v>26.174383129808653</v>
      </c>
      <c r="F30" s="206">
        <v>17.145359680528038</v>
      </c>
      <c r="G30" s="206">
        <v>3.6233489396646137</v>
      </c>
      <c r="H30" s="206">
        <v>10.929193587293293</v>
      </c>
      <c r="I30" s="206">
        <v>12.713741603072352</v>
      </c>
      <c r="J30" s="206">
        <v>7.1573098332892675</v>
      </c>
      <c r="K30" s="206">
        <v>2.852113205254188</v>
      </c>
      <c r="L30" s="206">
        <v>7.4467748617327008</v>
      </c>
      <c r="M30" s="206">
        <v>1.8299981679796895</v>
      </c>
      <c r="N30" s="206">
        <v>6.8760557193092824</v>
      </c>
      <c r="O30" s="206">
        <v>5.7635309598298292</v>
      </c>
      <c r="P30" s="189">
        <v>2.837972150555049E-2</v>
      </c>
      <c r="Q30" s="206">
        <v>208.87559364220738</v>
      </c>
      <c r="R30" s="206">
        <v>39.519754040453591</v>
      </c>
      <c r="S30" s="206">
        <v>-2.9004026839041326</v>
      </c>
      <c r="T30" s="206">
        <v>14.970167517496773</v>
      </c>
      <c r="U30" s="206">
        <v>58.557237734441486</v>
      </c>
      <c r="V30" s="206">
        <v>8.0611147301789998</v>
      </c>
      <c r="W30" s="206">
        <v>-0.27506950745045999</v>
      </c>
      <c r="X30" s="206">
        <v>1.2589818430949058</v>
      </c>
      <c r="Y30" s="206">
        <v>3.7840708696902672</v>
      </c>
      <c r="Z30" s="206">
        <v>6.6922897911000003</v>
      </c>
      <c r="AA30" s="206">
        <v>178.96318868374618</v>
      </c>
      <c r="AB30" s="206">
        <v>41.897000594735907</v>
      </c>
      <c r="AC30" s="206">
        <v>31.298203594146152</v>
      </c>
      <c r="AD30" s="206">
        <v>59.683136834567101</v>
      </c>
      <c r="AE30" s="206">
        <v>56.917182760448313</v>
      </c>
      <c r="AF30" s="206">
        <v>987.46858953953904</v>
      </c>
      <c r="AG30" s="433">
        <v>893.33987313302646</v>
      </c>
      <c r="AH30" s="288"/>
      <c r="AI30" s="288"/>
    </row>
    <row r="31" spans="1:35" s="255" customFormat="1">
      <c r="B31" s="432" t="s">
        <v>276</v>
      </c>
      <c r="C31" s="206">
        <v>159.97776592798061</v>
      </c>
      <c r="D31" s="206">
        <v>23.67665332602887</v>
      </c>
      <c r="E31" s="206">
        <v>29.857839415054858</v>
      </c>
      <c r="F31" s="206">
        <v>17.819840409207348</v>
      </c>
      <c r="G31" s="206">
        <v>3.7760698445214675</v>
      </c>
      <c r="H31" s="206">
        <v>11.009741920274834</v>
      </c>
      <c r="I31" s="206">
        <v>13.331907272744802</v>
      </c>
      <c r="J31" s="206">
        <v>7.5784251948007144</v>
      </c>
      <c r="K31" s="206">
        <v>3.6103088840937456</v>
      </c>
      <c r="L31" s="206">
        <v>7.5992815411856807</v>
      </c>
      <c r="M31" s="206">
        <v>1.8077680895207964</v>
      </c>
      <c r="N31" s="206">
        <v>9.5795431071208963</v>
      </c>
      <c r="O31" s="206">
        <v>5.6651576928320155</v>
      </c>
      <c r="P31" s="189">
        <v>8.8074156369078935E-2</v>
      </c>
      <c r="Q31" s="206">
        <v>220.02531524789919</v>
      </c>
      <c r="R31" s="206">
        <v>39.565951162056038</v>
      </c>
      <c r="S31" s="206">
        <v>-2.9524784067269358</v>
      </c>
      <c r="T31" s="206">
        <v>15.941875165677436</v>
      </c>
      <c r="U31" s="206">
        <v>78.390672050880596</v>
      </c>
      <c r="V31" s="206">
        <v>5.0767599639995655</v>
      </c>
      <c r="W31" s="206">
        <v>-0.25617130901346846</v>
      </c>
      <c r="X31" s="206">
        <v>1.2494896770653374</v>
      </c>
      <c r="Y31" s="206">
        <v>3.7515522417970368</v>
      </c>
      <c r="Z31" s="206">
        <v>6.9096136201</v>
      </c>
      <c r="AA31" s="206">
        <v>161.99678827625198</v>
      </c>
      <c r="AB31" s="206">
        <v>43.565912102897812</v>
      </c>
      <c r="AC31" s="206">
        <v>35.274111417308191</v>
      </c>
      <c r="AD31" s="206">
        <v>63.312505090371459</v>
      </c>
      <c r="AE31" s="206">
        <v>82.864523585256066</v>
      </c>
      <c r="AF31" s="206">
        <v>1050.094796667556</v>
      </c>
      <c r="AG31" s="433">
        <v>948.0637925474316</v>
      </c>
      <c r="AH31" s="288"/>
      <c r="AI31" s="288"/>
    </row>
    <row r="32" spans="1:35">
      <c r="B32" s="432" t="s">
        <v>278</v>
      </c>
      <c r="C32" s="214">
        <v>164.67334011842934</v>
      </c>
      <c r="D32" s="206">
        <v>24.073308882091609</v>
      </c>
      <c r="E32" s="206">
        <v>30.160396991843303</v>
      </c>
      <c r="F32" s="206">
        <v>18.616700188750684</v>
      </c>
      <c r="G32" s="206">
        <v>3.9204779732224635</v>
      </c>
      <c r="H32" s="206">
        <v>10.87002810426449</v>
      </c>
      <c r="I32" s="206">
        <v>13.891593271325629</v>
      </c>
      <c r="J32" s="206">
        <v>7.5557323995327934</v>
      </c>
      <c r="K32" s="206">
        <v>4.4062882279100268</v>
      </c>
      <c r="L32" s="206">
        <v>7.7163524131533299</v>
      </c>
      <c r="M32" s="206">
        <v>1.7867379052133274</v>
      </c>
      <c r="N32" s="206">
        <v>11.905348594561223</v>
      </c>
      <c r="O32" s="206">
        <v>5.465829316716925</v>
      </c>
      <c r="P32" s="189">
        <v>0.112404646232212</v>
      </c>
      <c r="Q32" s="206">
        <v>226.53398330024899</v>
      </c>
      <c r="R32" s="206">
        <v>45.014603172788739</v>
      </c>
      <c r="S32" s="206">
        <v>-2.9386546233693078</v>
      </c>
      <c r="T32" s="206">
        <v>17.400611153628926</v>
      </c>
      <c r="U32" s="206">
        <v>88.550938371852183</v>
      </c>
      <c r="V32" s="206">
        <v>2.9623899310462249</v>
      </c>
      <c r="W32" s="206">
        <v>-0.21134004435028475</v>
      </c>
      <c r="X32" s="206">
        <v>1.2399975110357699</v>
      </c>
      <c r="Y32" s="206">
        <v>4.012915215694612</v>
      </c>
      <c r="Z32" s="206">
        <v>7.3135575666000001</v>
      </c>
      <c r="AA32" s="206">
        <v>166.58914359934658</v>
      </c>
      <c r="AB32" s="206">
        <v>45.29704515622177</v>
      </c>
      <c r="AC32" s="206">
        <v>32.343610099636471</v>
      </c>
      <c r="AD32" s="206">
        <v>66.314291918479711</v>
      </c>
      <c r="AE32" s="206">
        <v>84.841979088508992</v>
      </c>
      <c r="AF32" s="206">
        <v>1090.4196104506166</v>
      </c>
      <c r="AG32" s="433">
        <v>988.23250304883095</v>
      </c>
    </row>
    <row r="33" spans="1:35">
      <c r="B33" s="432" t="s">
        <v>304</v>
      </c>
      <c r="C33" s="214">
        <v>169.42302307456828</v>
      </c>
      <c r="D33" s="206">
        <v>24.910229852303754</v>
      </c>
      <c r="E33" s="206">
        <v>30.073354217202759</v>
      </c>
      <c r="F33" s="206">
        <v>19.538380821754494</v>
      </c>
      <c r="G33" s="206">
        <v>4.060703401755962</v>
      </c>
      <c r="H33" s="206">
        <v>10.733090326659386</v>
      </c>
      <c r="I33" s="206">
        <v>14.46258799338097</v>
      </c>
      <c r="J33" s="206">
        <v>7.5429441712634855</v>
      </c>
      <c r="K33" s="206">
        <v>4.5852618675169481</v>
      </c>
      <c r="L33" s="206">
        <v>7.8589338408400167</v>
      </c>
      <c r="M33" s="206">
        <v>1.9643266410491587</v>
      </c>
      <c r="N33" s="206">
        <v>12.648995278065462</v>
      </c>
      <c r="O33" s="206">
        <v>5.3089075667169254</v>
      </c>
      <c r="P33" s="189">
        <v>0.11723409956923223</v>
      </c>
      <c r="Q33" s="206">
        <v>239.19023779445246</v>
      </c>
      <c r="R33" s="206">
        <v>46.499901109759172</v>
      </c>
      <c r="S33" s="206">
        <v>-2.7702581947181608</v>
      </c>
      <c r="T33" s="206">
        <v>19.020592661268644</v>
      </c>
      <c r="U33" s="206">
        <v>92.920266783895244</v>
      </c>
      <c r="V33" s="206">
        <v>2.7524070155096982</v>
      </c>
      <c r="W33" s="206">
        <v>-0.157208880672533</v>
      </c>
      <c r="X33" s="206">
        <v>1.2305053450062013</v>
      </c>
      <c r="Y33" s="206">
        <v>4.0727955525557382</v>
      </c>
      <c r="Z33" s="206">
        <v>7.7864170358000004</v>
      </c>
      <c r="AA33" s="206">
        <v>172.59176310533559</v>
      </c>
      <c r="AB33" s="206">
        <v>46.685812850184007</v>
      </c>
      <c r="AC33" s="206">
        <v>32.732449231567976</v>
      </c>
      <c r="AD33" s="206">
        <v>68.539567896199188</v>
      </c>
      <c r="AE33" s="206">
        <v>86.501161180886214</v>
      </c>
      <c r="AF33" s="206">
        <v>1130.8243836396762</v>
      </c>
      <c r="AG33" s="433">
        <v>1025.8109850150547</v>
      </c>
    </row>
    <row r="34" spans="1:35">
      <c r="B34" s="434" t="s">
        <v>311</v>
      </c>
      <c r="C34" s="216">
        <v>174.40411233386928</v>
      </c>
      <c r="D34" s="217">
        <v>26.195540862043991</v>
      </c>
      <c r="E34" s="217">
        <v>30.100622846377526</v>
      </c>
      <c r="F34" s="217">
        <v>20.753779350006951</v>
      </c>
      <c r="G34" s="217">
        <v>4.2076502916870879</v>
      </c>
      <c r="H34" s="217">
        <v>10.627069010753024</v>
      </c>
      <c r="I34" s="217">
        <v>14.963636073868452</v>
      </c>
      <c r="J34" s="217">
        <v>7.555855662072287</v>
      </c>
      <c r="K34" s="217">
        <v>4.7857949645896305</v>
      </c>
      <c r="L34" s="217">
        <v>8.0028871416490706</v>
      </c>
      <c r="M34" s="217">
        <v>2.0308914703330028</v>
      </c>
      <c r="N34" s="217">
        <v>14.067310370392139</v>
      </c>
      <c r="O34" s="217">
        <v>5.1171143167169246</v>
      </c>
      <c r="P34" s="218">
        <v>0.12225984668597158</v>
      </c>
      <c r="Q34" s="217">
        <v>251.24683788207449</v>
      </c>
      <c r="R34" s="217">
        <v>49.850779655313985</v>
      </c>
      <c r="S34" s="217">
        <v>-2.6964493849425053</v>
      </c>
      <c r="T34" s="217">
        <v>20.734199453949739</v>
      </c>
      <c r="U34" s="217">
        <v>94.825988656429459</v>
      </c>
      <c r="V34" s="217">
        <v>2.4006222777342181</v>
      </c>
      <c r="W34" s="217">
        <v>-5.4444192743505773E-2</v>
      </c>
      <c r="X34" s="217">
        <v>1.2210131789766334</v>
      </c>
      <c r="Y34" s="217">
        <v>4.1433970865264875</v>
      </c>
      <c r="Z34" s="217">
        <v>8.2802294503000002</v>
      </c>
      <c r="AA34" s="217">
        <v>179.55207343665342</v>
      </c>
      <c r="AB34" s="217">
        <v>48.104610059221386</v>
      </c>
      <c r="AC34" s="217">
        <v>34.032768662717245</v>
      </c>
      <c r="AD34" s="217">
        <v>71.251698458209503</v>
      </c>
      <c r="AE34" s="217">
        <v>88.745607372756353</v>
      </c>
      <c r="AF34" s="217">
        <v>1174.5734565942221</v>
      </c>
      <c r="AG34" s="435">
        <v>1065.4739874013253</v>
      </c>
    </row>
    <row r="35" spans="1:35" s="288" customFormat="1">
      <c r="A35" s="255"/>
      <c r="B35" s="436" t="s">
        <v>127</v>
      </c>
      <c r="C35" s="228" t="s">
        <v>322</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32"/>
      <c r="AF35" s="232"/>
      <c r="AG35" s="233"/>
    </row>
    <row r="36" spans="1:35">
      <c r="B36" s="437"/>
      <c r="C36" s="438" t="s">
        <v>334</v>
      </c>
      <c r="D36" s="439"/>
      <c r="E36" s="439"/>
      <c r="F36" s="439"/>
      <c r="G36" s="439"/>
      <c r="H36" s="439"/>
      <c r="I36" s="439"/>
      <c r="J36" s="439"/>
      <c r="K36" s="439"/>
      <c r="L36" s="439"/>
      <c r="M36" s="439"/>
      <c r="N36" s="439"/>
      <c r="O36" s="439"/>
      <c r="P36" s="439"/>
      <c r="Q36" s="439"/>
      <c r="R36" s="439"/>
      <c r="S36" s="439"/>
      <c r="T36" s="439"/>
      <c r="U36" s="439"/>
      <c r="V36" s="439"/>
      <c r="W36" s="440"/>
      <c r="X36" s="237"/>
      <c r="Y36" s="237"/>
      <c r="Z36" s="237"/>
      <c r="AA36" s="440"/>
      <c r="AB36" s="237"/>
      <c r="AC36" s="237"/>
      <c r="AD36" s="237"/>
      <c r="AE36" s="237"/>
      <c r="AF36" s="237"/>
      <c r="AG36" s="238"/>
      <c r="AH36" s="237"/>
      <c r="AI36" s="237"/>
    </row>
    <row r="37" spans="1:35">
      <c r="B37" s="437"/>
      <c r="C37" s="441" t="s">
        <v>335</v>
      </c>
      <c r="D37" s="441"/>
      <c r="E37" s="441"/>
      <c r="F37" s="441"/>
      <c r="G37" s="441"/>
      <c r="H37" s="441"/>
      <c r="I37" s="441"/>
      <c r="J37" s="441"/>
      <c r="K37" s="441"/>
      <c r="L37" s="442"/>
      <c r="M37" s="442"/>
      <c r="N37" s="442"/>
      <c r="O37" s="442"/>
      <c r="P37" s="442"/>
      <c r="Q37" s="442"/>
      <c r="R37" s="442"/>
      <c r="S37" s="442"/>
      <c r="T37" s="442"/>
      <c r="U37" s="442"/>
      <c r="V37" s="442"/>
      <c r="W37" s="442"/>
      <c r="X37" s="288"/>
      <c r="Y37" s="288"/>
      <c r="Z37" s="288"/>
      <c r="AA37" s="442"/>
      <c r="AB37" s="288"/>
      <c r="AC37" s="288"/>
      <c r="AD37" s="288"/>
      <c r="AE37" s="288"/>
      <c r="AF37" s="288"/>
      <c r="AG37" s="429"/>
      <c r="AH37" s="237"/>
      <c r="AI37" s="237"/>
    </row>
    <row r="38" spans="1:35" ht="16.5" thickBot="1">
      <c r="B38" s="443"/>
      <c r="C38" s="444" t="s">
        <v>167</v>
      </c>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6"/>
      <c r="AH38" s="237"/>
      <c r="AI38" s="237"/>
    </row>
    <row r="39" spans="1:35">
      <c r="B39" s="333"/>
      <c r="AH39" s="237"/>
      <c r="AI39" s="237"/>
    </row>
    <row r="40" spans="1:35">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237"/>
    </row>
    <row r="41" spans="1:35">
      <c r="B41" s="333"/>
      <c r="AH41" s="237"/>
      <c r="AI41" s="237"/>
    </row>
    <row r="42" spans="1:35">
      <c r="B42" s="333"/>
      <c r="AH42" s="237"/>
      <c r="AI42" s="237"/>
    </row>
    <row r="43" spans="1:35">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237"/>
      <c r="AI43" s="237"/>
    </row>
    <row r="44" spans="1:35">
      <c r="B44" s="333"/>
      <c r="P44" s="171" t="s">
        <v>216</v>
      </c>
      <c r="AH44" s="237"/>
      <c r="AI44" s="237"/>
    </row>
    <row r="45" spans="1:35">
      <c r="AH45" s="237"/>
      <c r="AI45" s="237"/>
    </row>
    <row r="46" spans="1:35">
      <c r="AH46" s="237"/>
      <c r="AI46" s="237"/>
    </row>
    <row r="47" spans="1:35">
      <c r="AH47" s="237"/>
      <c r="AI47" s="237"/>
    </row>
    <row r="48" spans="1:35">
      <c r="AH48" s="237"/>
      <c r="AI48" s="237"/>
    </row>
    <row r="49" spans="34:35">
      <c r="AH49" s="237"/>
      <c r="AI49" s="237"/>
    </row>
    <row r="50" spans="34:35">
      <c r="AH50" s="237"/>
      <c r="AI50" s="237"/>
    </row>
    <row r="51" spans="34:35">
      <c r="AH51" s="237"/>
      <c r="AI51" s="237"/>
    </row>
    <row r="52" spans="34:35">
      <c r="AH52" s="237"/>
      <c r="AI52" s="237"/>
    </row>
    <row r="53" spans="34:35">
      <c r="AH53" s="237"/>
      <c r="AI53" s="237"/>
    </row>
    <row r="54" spans="34:35">
      <c r="AH54" s="237"/>
      <c r="AI54" s="237"/>
    </row>
    <row r="55" spans="34:35">
      <c r="AH55" s="237"/>
      <c r="AI55" s="237"/>
    </row>
    <row r="56" spans="34:35">
      <c r="AH56" s="237"/>
      <c r="AI56" s="237"/>
    </row>
    <row r="57" spans="34:35">
      <c r="AH57" s="237"/>
      <c r="AI57" s="237"/>
    </row>
    <row r="58" spans="34:35">
      <c r="AH58" s="237"/>
      <c r="AI58" s="237"/>
    </row>
    <row r="59" spans="34:35">
      <c r="AH59" s="237"/>
      <c r="AI59" s="237"/>
    </row>
    <row r="60" spans="34:35">
      <c r="AH60" s="237"/>
      <c r="AI60" s="237"/>
    </row>
    <row r="61" spans="34:35">
      <c r="AH61" s="237"/>
      <c r="AI61" s="237"/>
    </row>
    <row r="62" spans="34:35">
      <c r="AH62" s="237"/>
      <c r="AI62" s="237"/>
    </row>
    <row r="63" spans="34:35">
      <c r="AH63" s="237"/>
      <c r="AI63" s="237"/>
    </row>
    <row r="64" spans="34:35">
      <c r="AH64" s="237"/>
      <c r="AI64" s="237"/>
    </row>
    <row r="65" spans="34:35">
      <c r="AH65" s="237"/>
      <c r="AI65" s="237"/>
    </row>
    <row r="66" spans="34:35">
      <c r="AH66" s="237"/>
      <c r="AI66" s="237"/>
    </row>
    <row r="67" spans="34:35">
      <c r="AH67" s="237"/>
      <c r="AI67" s="237"/>
    </row>
    <row r="68" spans="34:35">
      <c r="AH68" s="237"/>
      <c r="AI68" s="237"/>
    </row>
    <row r="69" spans="34:35">
      <c r="AH69" s="237"/>
      <c r="AI69" s="237"/>
    </row>
    <row r="70" spans="34:35">
      <c r="AH70" s="237"/>
      <c r="AI70" s="237"/>
    </row>
    <row r="71" spans="34:35">
      <c r="AH71" s="237"/>
      <c r="AI71" s="237"/>
    </row>
    <row r="72" spans="34:35">
      <c r="AH72" s="237"/>
      <c r="AI72" s="237"/>
    </row>
    <row r="73" spans="34:35">
      <c r="AH73" s="237"/>
      <c r="AI73" s="237"/>
    </row>
    <row r="74" spans="34:35">
      <c r="AH74" s="237"/>
      <c r="AI74" s="237"/>
    </row>
    <row r="75" spans="34:35">
      <c r="AH75" s="237"/>
      <c r="AI75" s="237"/>
    </row>
    <row r="76" spans="34:35">
      <c r="AH76" s="237"/>
      <c r="AI76" s="237"/>
    </row>
    <row r="77" spans="34:35">
      <c r="AH77" s="237"/>
      <c r="AI77" s="237"/>
    </row>
    <row r="78" spans="34:35">
      <c r="AH78" s="237"/>
      <c r="AI78" s="237"/>
    </row>
    <row r="79" spans="34:35">
      <c r="AH79" s="237"/>
      <c r="AI79" s="237"/>
    </row>
    <row r="80" spans="34:35">
      <c r="AH80" s="237"/>
      <c r="AI80" s="237"/>
    </row>
    <row r="81" spans="34:35">
      <c r="AH81" s="237"/>
      <c r="AI81" s="237"/>
    </row>
    <row r="82" spans="34:35">
      <c r="AH82" s="237"/>
      <c r="AI82" s="237"/>
    </row>
    <row r="83" spans="34:35">
      <c r="AH83" s="237"/>
      <c r="AI83" s="237"/>
    </row>
    <row r="84" spans="34:35">
      <c r="AH84" s="237"/>
      <c r="AI84" s="237"/>
    </row>
    <row r="85" spans="34:35">
      <c r="AH85" s="237"/>
      <c r="AI85" s="237"/>
    </row>
    <row r="86" spans="34:35">
      <c r="AH86" s="237"/>
      <c r="AI86" s="237"/>
    </row>
    <row r="87" spans="34:35">
      <c r="AH87" s="237"/>
      <c r="AI87" s="237"/>
    </row>
    <row r="88" spans="34:35">
      <c r="AH88" s="237"/>
      <c r="AI88" s="237"/>
    </row>
    <row r="89" spans="34:35">
      <c r="AH89" s="237"/>
      <c r="AI89" s="237"/>
    </row>
    <row r="90" spans="34:35">
      <c r="AH90" s="237"/>
      <c r="AI90" s="237"/>
    </row>
    <row r="91" spans="34:35">
      <c r="AH91" s="237"/>
      <c r="AI91" s="237"/>
    </row>
    <row r="92" spans="34:35">
      <c r="AH92" s="237"/>
      <c r="AI92" s="237"/>
    </row>
    <row r="93" spans="34:35">
      <c r="AH93" s="237"/>
      <c r="AI93" s="237"/>
    </row>
    <row r="94" spans="34:35">
      <c r="AH94" s="237"/>
      <c r="AI94" s="237"/>
    </row>
    <row r="95" spans="34:35">
      <c r="AH95" s="237"/>
      <c r="AI95" s="237"/>
    </row>
    <row r="96" spans="34:35">
      <c r="AH96" s="237"/>
      <c r="AI96" s="237"/>
    </row>
    <row r="97" spans="34:35">
      <c r="AH97" s="237"/>
      <c r="AI97" s="237"/>
    </row>
    <row r="98" spans="34:35">
      <c r="AH98" s="237"/>
      <c r="AI98" s="237"/>
    </row>
    <row r="99" spans="34:35">
      <c r="AH99" s="237"/>
      <c r="AI99" s="237"/>
    </row>
    <row r="100" spans="34:35">
      <c r="AH100" s="237"/>
      <c r="AI100" s="237"/>
    </row>
    <row r="101" spans="34:35">
      <c r="AH101" s="237"/>
      <c r="AI101" s="237"/>
    </row>
    <row r="102" spans="34:35">
      <c r="AH102" s="237"/>
      <c r="AI102" s="237"/>
    </row>
    <row r="103" spans="34:35">
      <c r="AH103" s="237"/>
      <c r="AI103" s="237"/>
    </row>
    <row r="104" spans="34:35">
      <c r="AH104" s="237"/>
      <c r="AI104" s="237"/>
    </row>
    <row r="105" spans="34:35">
      <c r="AH105" s="237"/>
      <c r="AI105" s="237"/>
    </row>
    <row r="106" spans="34:35">
      <c r="AH106" s="237"/>
      <c r="AI106" s="237"/>
    </row>
    <row r="107" spans="34:35">
      <c r="AH107" s="237"/>
      <c r="AI107" s="237"/>
    </row>
    <row r="108" spans="34:35">
      <c r="AH108" s="237"/>
      <c r="AI108" s="237"/>
    </row>
    <row r="109" spans="34:35">
      <c r="AH109" s="237"/>
      <c r="AI109" s="237"/>
    </row>
    <row r="110" spans="34:35">
      <c r="AH110" s="237"/>
      <c r="AI110" s="237"/>
    </row>
    <row r="111" spans="34:35">
      <c r="AH111" s="237"/>
      <c r="AI111" s="237"/>
    </row>
    <row r="112" spans="34:35">
      <c r="AH112" s="237"/>
      <c r="AI112" s="237"/>
    </row>
  </sheetData>
  <mergeCells count="3">
    <mergeCell ref="C1:AG1"/>
    <mergeCell ref="C35:AD35"/>
    <mergeCell ref="C36:V36"/>
  </mergeCells>
  <phoneticPr fontId="131" type="noConversion"/>
  <pageMargins left="0.74803149606299213" right="0.74803149606299213" top="0.98425196850393704" bottom="0.98425196850393704" header="0.51181102362204722" footer="0.51181102362204722"/>
  <pageSetup paperSize="8" scale="4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tabColor theme="5"/>
  </sheetPr>
  <dimension ref="A1:J148"/>
  <sheetViews>
    <sheetView zoomScaleNormal="100" workbookViewId="0"/>
  </sheetViews>
  <sheetFormatPr defaultRowHeight="15"/>
  <cols>
    <col min="1" max="1" width="1.7109375" style="55" customWidth="1"/>
    <col min="2" max="2" width="7.7109375" style="55" bestFit="1" customWidth="1"/>
    <col min="3" max="6" width="20.140625" style="55" customWidth="1"/>
    <col min="7" max="245" width="9.140625" style="55"/>
    <col min="246" max="246" width="1.7109375" style="55" customWidth="1"/>
    <col min="247" max="247" width="7.7109375" style="55" bestFit="1" customWidth="1"/>
    <col min="248" max="251" width="20.140625" style="55" customWidth="1"/>
    <col min="252" max="501" width="9.140625" style="55"/>
    <col min="502" max="502" width="1.7109375" style="55" customWidth="1"/>
    <col min="503" max="503" width="7.7109375" style="55" bestFit="1" customWidth="1"/>
    <col min="504" max="507" width="20.140625" style="55" customWidth="1"/>
    <col min="508" max="757" width="9.140625" style="55"/>
    <col min="758" max="758" width="1.7109375" style="55" customWidth="1"/>
    <col min="759" max="759" width="7.7109375" style="55" bestFit="1" customWidth="1"/>
    <col min="760" max="763" width="20.140625" style="55" customWidth="1"/>
    <col min="764" max="1013" width="9.140625" style="55"/>
    <col min="1014" max="1014" width="1.7109375" style="55" customWidth="1"/>
    <col min="1015" max="1015" width="7.7109375" style="55" bestFit="1" customWidth="1"/>
    <col min="1016" max="1019" width="20.140625" style="55" customWidth="1"/>
    <col min="1020" max="1269" width="9.140625" style="55"/>
    <col min="1270" max="1270" width="1.7109375" style="55" customWidth="1"/>
    <col min="1271" max="1271" width="7.7109375" style="55" bestFit="1" customWidth="1"/>
    <col min="1272" max="1275" width="20.140625" style="55" customWidth="1"/>
    <col min="1276" max="1525" width="9.140625" style="55"/>
    <col min="1526" max="1526" width="1.7109375" style="55" customWidth="1"/>
    <col min="1527" max="1527" width="7.7109375" style="55" bestFit="1" customWidth="1"/>
    <col min="1528" max="1531" width="20.140625" style="55" customWidth="1"/>
    <col min="1532" max="1781" width="9.140625" style="55"/>
    <col min="1782" max="1782" width="1.7109375" style="55" customWidth="1"/>
    <col min="1783" max="1783" width="7.7109375" style="55" bestFit="1" customWidth="1"/>
    <col min="1784" max="1787" width="20.140625" style="55" customWidth="1"/>
    <col min="1788" max="2037" width="9.140625" style="55"/>
    <col min="2038" max="2038" width="1.7109375" style="55" customWidth="1"/>
    <col min="2039" max="2039" width="7.7109375" style="55" bestFit="1" customWidth="1"/>
    <col min="2040" max="2043" width="20.140625" style="55" customWidth="1"/>
    <col min="2044" max="2293" width="9.140625" style="55"/>
    <col min="2294" max="2294" width="1.7109375" style="55" customWidth="1"/>
    <col min="2295" max="2295" width="7.7109375" style="55" bestFit="1" customWidth="1"/>
    <col min="2296" max="2299" width="20.140625" style="55" customWidth="1"/>
    <col min="2300" max="2549" width="9.140625" style="55"/>
    <col min="2550" max="2550" width="1.7109375" style="55" customWidth="1"/>
    <col min="2551" max="2551" width="7.7109375" style="55" bestFit="1" customWidth="1"/>
    <col min="2552" max="2555" width="20.140625" style="55" customWidth="1"/>
    <col min="2556" max="2805" width="9.140625" style="55"/>
    <col min="2806" max="2806" width="1.7109375" style="55" customWidth="1"/>
    <col min="2807" max="2807" width="7.7109375" style="55" bestFit="1" customWidth="1"/>
    <col min="2808" max="2811" width="20.140625" style="55" customWidth="1"/>
    <col min="2812" max="3061" width="9.140625" style="55"/>
    <col min="3062" max="3062" width="1.7109375" style="55" customWidth="1"/>
    <col min="3063" max="3063" width="7.7109375" style="55" bestFit="1" customWidth="1"/>
    <col min="3064" max="3067" width="20.140625" style="55" customWidth="1"/>
    <col min="3068" max="3317" width="9.140625" style="55"/>
    <col min="3318" max="3318" width="1.7109375" style="55" customWidth="1"/>
    <col min="3319" max="3319" width="7.7109375" style="55" bestFit="1" customWidth="1"/>
    <col min="3320" max="3323" width="20.140625" style="55" customWidth="1"/>
    <col min="3324" max="3573" width="9.140625" style="55"/>
    <col min="3574" max="3574" width="1.7109375" style="55" customWidth="1"/>
    <col min="3575" max="3575" width="7.7109375" style="55" bestFit="1" customWidth="1"/>
    <col min="3576" max="3579" width="20.140625" style="55" customWidth="1"/>
    <col min="3580" max="3829" width="9.140625" style="55"/>
    <col min="3830" max="3830" width="1.7109375" style="55" customWidth="1"/>
    <col min="3831" max="3831" width="7.7109375" style="55" bestFit="1" customWidth="1"/>
    <col min="3832" max="3835" width="20.140625" style="55" customWidth="1"/>
    <col min="3836" max="4085" width="9.140625" style="55"/>
    <col min="4086" max="4086" width="1.7109375" style="55" customWidth="1"/>
    <col min="4087" max="4087" width="7.7109375" style="55" bestFit="1" customWidth="1"/>
    <col min="4088" max="4091" width="20.140625" style="55" customWidth="1"/>
    <col min="4092" max="4341" width="9.140625" style="55"/>
    <col min="4342" max="4342" width="1.7109375" style="55" customWidth="1"/>
    <col min="4343" max="4343" width="7.7109375" style="55" bestFit="1" customWidth="1"/>
    <col min="4344" max="4347" width="20.140625" style="55" customWidth="1"/>
    <col min="4348" max="4597" width="9.140625" style="55"/>
    <col min="4598" max="4598" width="1.7109375" style="55" customWidth="1"/>
    <col min="4599" max="4599" width="7.7109375" style="55" bestFit="1" customWidth="1"/>
    <col min="4600" max="4603" width="20.140625" style="55" customWidth="1"/>
    <col min="4604" max="4853" width="9.140625" style="55"/>
    <col min="4854" max="4854" width="1.7109375" style="55" customWidth="1"/>
    <col min="4855" max="4855" width="7.7109375" style="55" bestFit="1" customWidth="1"/>
    <col min="4856" max="4859" width="20.140625" style="55" customWidth="1"/>
    <col min="4860" max="5109" width="9.140625" style="55"/>
    <col min="5110" max="5110" width="1.7109375" style="55" customWidth="1"/>
    <col min="5111" max="5111" width="7.7109375" style="55" bestFit="1" customWidth="1"/>
    <col min="5112" max="5115" width="20.140625" style="55" customWidth="1"/>
    <col min="5116" max="5365" width="9.140625" style="55"/>
    <col min="5366" max="5366" width="1.7109375" style="55" customWidth="1"/>
    <col min="5367" max="5367" width="7.7109375" style="55" bestFit="1" customWidth="1"/>
    <col min="5368" max="5371" width="20.140625" style="55" customWidth="1"/>
    <col min="5372" max="5621" width="9.140625" style="55"/>
    <col min="5622" max="5622" width="1.7109375" style="55" customWidth="1"/>
    <col min="5623" max="5623" width="7.7109375" style="55" bestFit="1" customWidth="1"/>
    <col min="5624" max="5627" width="20.140625" style="55" customWidth="1"/>
    <col min="5628" max="5877" width="9.140625" style="55"/>
    <col min="5878" max="5878" width="1.7109375" style="55" customWidth="1"/>
    <col min="5879" max="5879" width="7.7109375" style="55" bestFit="1" customWidth="1"/>
    <col min="5880" max="5883" width="20.140625" style="55" customWidth="1"/>
    <col min="5884" max="6133" width="9.140625" style="55"/>
    <col min="6134" max="6134" width="1.7109375" style="55" customWidth="1"/>
    <col min="6135" max="6135" width="7.7109375" style="55" bestFit="1" customWidth="1"/>
    <col min="6136" max="6139" width="20.140625" style="55" customWidth="1"/>
    <col min="6140" max="6389" width="9.140625" style="55"/>
    <col min="6390" max="6390" width="1.7109375" style="55" customWidth="1"/>
    <col min="6391" max="6391" width="7.7109375" style="55" bestFit="1" customWidth="1"/>
    <col min="6392" max="6395" width="20.140625" style="55" customWidth="1"/>
    <col min="6396" max="6645" width="9.140625" style="55"/>
    <col min="6646" max="6646" width="1.7109375" style="55" customWidth="1"/>
    <col min="6647" max="6647" width="7.7109375" style="55" bestFit="1" customWidth="1"/>
    <col min="6648" max="6651" width="20.140625" style="55" customWidth="1"/>
    <col min="6652" max="6901" width="9.140625" style="55"/>
    <col min="6902" max="6902" width="1.7109375" style="55" customWidth="1"/>
    <col min="6903" max="6903" width="7.7109375" style="55" bestFit="1" customWidth="1"/>
    <col min="6904" max="6907" width="20.140625" style="55" customWidth="1"/>
    <col min="6908" max="7157" width="9.140625" style="55"/>
    <col min="7158" max="7158" width="1.7109375" style="55" customWidth="1"/>
    <col min="7159" max="7159" width="7.7109375" style="55" bestFit="1" customWidth="1"/>
    <col min="7160" max="7163" width="20.140625" style="55" customWidth="1"/>
    <col min="7164" max="7413" width="9.140625" style="55"/>
    <col min="7414" max="7414" width="1.7109375" style="55" customWidth="1"/>
    <col min="7415" max="7415" width="7.7109375" style="55" bestFit="1" customWidth="1"/>
    <col min="7416" max="7419" width="20.140625" style="55" customWidth="1"/>
    <col min="7420" max="7669" width="9.140625" style="55"/>
    <col min="7670" max="7670" width="1.7109375" style="55" customWidth="1"/>
    <col min="7671" max="7671" width="7.7109375" style="55" bestFit="1" customWidth="1"/>
    <col min="7672" max="7675" width="20.140625" style="55" customWidth="1"/>
    <col min="7676" max="7925" width="9.140625" style="55"/>
    <col min="7926" max="7926" width="1.7109375" style="55" customWidth="1"/>
    <col min="7927" max="7927" width="7.7109375" style="55" bestFit="1" customWidth="1"/>
    <col min="7928" max="7931" width="20.140625" style="55" customWidth="1"/>
    <col min="7932" max="8181" width="9.140625" style="55"/>
    <col min="8182" max="8182" width="1.7109375" style="55" customWidth="1"/>
    <col min="8183" max="8183" width="7.7109375" style="55" bestFit="1" customWidth="1"/>
    <col min="8184" max="8187" width="20.140625" style="55" customWidth="1"/>
    <col min="8188" max="8437" width="9.140625" style="55"/>
    <col min="8438" max="8438" width="1.7109375" style="55" customWidth="1"/>
    <col min="8439" max="8439" width="7.7109375" style="55" bestFit="1" customWidth="1"/>
    <col min="8440" max="8443" width="20.140625" style="55" customWidth="1"/>
    <col min="8444" max="8693" width="9.140625" style="55"/>
    <col min="8694" max="8694" width="1.7109375" style="55" customWidth="1"/>
    <col min="8695" max="8695" width="7.7109375" style="55" bestFit="1" customWidth="1"/>
    <col min="8696" max="8699" width="20.140625" style="55" customWidth="1"/>
    <col min="8700" max="8949" width="9.140625" style="55"/>
    <col min="8950" max="8950" width="1.7109375" style="55" customWidth="1"/>
    <col min="8951" max="8951" width="7.7109375" style="55" bestFit="1" customWidth="1"/>
    <col min="8952" max="8955" width="20.140625" style="55" customWidth="1"/>
    <col min="8956" max="9205" width="9.140625" style="55"/>
    <col min="9206" max="9206" width="1.7109375" style="55" customWidth="1"/>
    <col min="9207" max="9207" width="7.7109375" style="55" bestFit="1" customWidth="1"/>
    <col min="9208" max="9211" width="20.140625" style="55" customWidth="1"/>
    <col min="9212" max="9461" width="9.140625" style="55"/>
    <col min="9462" max="9462" width="1.7109375" style="55" customWidth="1"/>
    <col min="9463" max="9463" width="7.7109375" style="55" bestFit="1" customWidth="1"/>
    <col min="9464" max="9467" width="20.140625" style="55" customWidth="1"/>
    <col min="9468" max="9717" width="9.140625" style="55"/>
    <col min="9718" max="9718" width="1.7109375" style="55" customWidth="1"/>
    <col min="9719" max="9719" width="7.7109375" style="55" bestFit="1" customWidth="1"/>
    <col min="9720" max="9723" width="20.140625" style="55" customWidth="1"/>
    <col min="9724" max="9973" width="9.140625" style="55"/>
    <col min="9974" max="9974" width="1.7109375" style="55" customWidth="1"/>
    <col min="9975" max="9975" width="7.7109375" style="55" bestFit="1" customWidth="1"/>
    <col min="9976" max="9979" width="20.140625" style="55" customWidth="1"/>
    <col min="9980" max="10229" width="9.140625" style="55"/>
    <col min="10230" max="10230" width="1.7109375" style="55" customWidth="1"/>
    <col min="10231" max="10231" width="7.7109375" style="55" bestFit="1" customWidth="1"/>
    <col min="10232" max="10235" width="20.140625" style="55" customWidth="1"/>
    <col min="10236" max="10485" width="9.140625" style="55"/>
    <col min="10486" max="10486" width="1.7109375" style="55" customWidth="1"/>
    <col min="10487" max="10487" width="7.7109375" style="55" bestFit="1" customWidth="1"/>
    <col min="10488" max="10491" width="20.140625" style="55" customWidth="1"/>
    <col min="10492" max="10741" width="9.140625" style="55"/>
    <col min="10742" max="10742" width="1.7109375" style="55" customWidth="1"/>
    <col min="10743" max="10743" width="7.7109375" style="55" bestFit="1" customWidth="1"/>
    <col min="10744" max="10747" width="20.140625" style="55" customWidth="1"/>
    <col min="10748" max="10997" width="9.140625" style="55"/>
    <col min="10998" max="10998" width="1.7109375" style="55" customWidth="1"/>
    <col min="10999" max="10999" width="7.7109375" style="55" bestFit="1" customWidth="1"/>
    <col min="11000" max="11003" width="20.140625" style="55" customWidth="1"/>
    <col min="11004" max="11253" width="9.140625" style="55"/>
    <col min="11254" max="11254" width="1.7109375" style="55" customWidth="1"/>
    <col min="11255" max="11255" width="7.7109375" style="55" bestFit="1" customWidth="1"/>
    <col min="11256" max="11259" width="20.140625" style="55" customWidth="1"/>
    <col min="11260" max="11509" width="9.140625" style="55"/>
    <col min="11510" max="11510" width="1.7109375" style="55" customWidth="1"/>
    <col min="11511" max="11511" width="7.7109375" style="55" bestFit="1" customWidth="1"/>
    <col min="11512" max="11515" width="20.140625" style="55" customWidth="1"/>
    <col min="11516" max="11765" width="9.140625" style="55"/>
    <col min="11766" max="11766" width="1.7109375" style="55" customWidth="1"/>
    <col min="11767" max="11767" width="7.7109375" style="55" bestFit="1" customWidth="1"/>
    <col min="11768" max="11771" width="20.140625" style="55" customWidth="1"/>
    <col min="11772" max="12021" width="9.140625" style="55"/>
    <col min="12022" max="12022" width="1.7109375" style="55" customWidth="1"/>
    <col min="12023" max="12023" width="7.7109375" style="55" bestFit="1" customWidth="1"/>
    <col min="12024" max="12027" width="20.140625" style="55" customWidth="1"/>
    <col min="12028" max="12277" width="9.140625" style="55"/>
    <col min="12278" max="12278" width="1.7109375" style="55" customWidth="1"/>
    <col min="12279" max="12279" width="7.7109375" style="55" bestFit="1" customWidth="1"/>
    <col min="12280" max="12283" width="20.140625" style="55" customWidth="1"/>
    <col min="12284" max="12533" width="9.140625" style="55"/>
    <col min="12534" max="12534" width="1.7109375" style="55" customWidth="1"/>
    <col min="12535" max="12535" width="7.7109375" style="55" bestFit="1" customWidth="1"/>
    <col min="12536" max="12539" width="20.140625" style="55" customWidth="1"/>
    <col min="12540" max="12789" width="9.140625" style="55"/>
    <col min="12790" max="12790" width="1.7109375" style="55" customWidth="1"/>
    <col min="12791" max="12791" width="7.7109375" style="55" bestFit="1" customWidth="1"/>
    <col min="12792" max="12795" width="20.140625" style="55" customWidth="1"/>
    <col min="12796" max="13045" width="9.140625" style="55"/>
    <col min="13046" max="13046" width="1.7109375" style="55" customWidth="1"/>
    <col min="13047" max="13047" width="7.7109375" style="55" bestFit="1" customWidth="1"/>
    <col min="13048" max="13051" width="20.140625" style="55" customWidth="1"/>
    <col min="13052" max="13301" width="9.140625" style="55"/>
    <col min="13302" max="13302" width="1.7109375" style="55" customWidth="1"/>
    <col min="13303" max="13303" width="7.7109375" style="55" bestFit="1" customWidth="1"/>
    <col min="13304" max="13307" width="20.140625" style="55" customWidth="1"/>
    <col min="13308" max="13557" width="9.140625" style="55"/>
    <col min="13558" max="13558" width="1.7109375" style="55" customWidth="1"/>
    <col min="13559" max="13559" width="7.7109375" style="55" bestFit="1" customWidth="1"/>
    <col min="13560" max="13563" width="20.140625" style="55" customWidth="1"/>
    <col min="13564" max="13813" width="9.140625" style="55"/>
    <col min="13814" max="13814" width="1.7109375" style="55" customWidth="1"/>
    <col min="13815" max="13815" width="7.7109375" style="55" bestFit="1" customWidth="1"/>
    <col min="13816" max="13819" width="20.140625" style="55" customWidth="1"/>
    <col min="13820" max="14069" width="9.140625" style="55"/>
    <col min="14070" max="14070" width="1.7109375" style="55" customWidth="1"/>
    <col min="14071" max="14071" width="7.7109375" style="55" bestFit="1" customWidth="1"/>
    <col min="14072" max="14075" width="20.140625" style="55" customWidth="1"/>
    <col min="14076" max="14325" width="9.140625" style="55"/>
    <col min="14326" max="14326" width="1.7109375" style="55" customWidth="1"/>
    <col min="14327" max="14327" width="7.7109375" style="55" bestFit="1" customWidth="1"/>
    <col min="14328" max="14331" width="20.140625" style="55" customWidth="1"/>
    <col min="14332" max="14581" width="9.140625" style="55"/>
    <col min="14582" max="14582" width="1.7109375" style="55" customWidth="1"/>
    <col min="14583" max="14583" width="7.7109375" style="55" bestFit="1" customWidth="1"/>
    <col min="14584" max="14587" width="20.140625" style="55" customWidth="1"/>
    <col min="14588" max="14837" width="9.140625" style="55"/>
    <col min="14838" max="14838" width="1.7109375" style="55" customWidth="1"/>
    <col min="14839" max="14839" width="7.7109375" style="55" bestFit="1" customWidth="1"/>
    <col min="14840" max="14843" width="20.140625" style="55" customWidth="1"/>
    <col min="14844" max="15093" width="9.140625" style="55"/>
    <col min="15094" max="15094" width="1.7109375" style="55" customWidth="1"/>
    <col min="15095" max="15095" width="7.7109375" style="55" bestFit="1" customWidth="1"/>
    <col min="15096" max="15099" width="20.140625" style="55" customWidth="1"/>
    <col min="15100" max="15349" width="9.140625" style="55"/>
    <col min="15350" max="15350" width="1.7109375" style="55" customWidth="1"/>
    <col min="15351" max="15351" width="7.7109375" style="55" bestFit="1" customWidth="1"/>
    <col min="15352" max="15355" width="20.140625" style="55" customWidth="1"/>
    <col min="15356" max="15605" width="9.140625" style="55"/>
    <col min="15606" max="15606" width="1.7109375" style="55" customWidth="1"/>
    <col min="15607" max="15607" width="7.7109375" style="55" bestFit="1" customWidth="1"/>
    <col min="15608" max="15611" width="20.140625" style="55" customWidth="1"/>
    <col min="15612" max="15861" width="9.140625" style="55"/>
    <col min="15862" max="15862" width="1.7109375" style="55" customWidth="1"/>
    <col min="15863" max="15863" width="7.7109375" style="55" bestFit="1" customWidth="1"/>
    <col min="15864" max="15867" width="20.140625" style="55" customWidth="1"/>
    <col min="15868" max="16117" width="9.140625" style="55"/>
    <col min="16118" max="16118" width="1.7109375" style="55" customWidth="1"/>
    <col min="16119" max="16119" width="7.7109375" style="55" bestFit="1" customWidth="1"/>
    <col min="16120" max="16123" width="20.140625" style="55" customWidth="1"/>
    <col min="16124" max="16384" width="9.140625" style="55"/>
  </cols>
  <sheetData>
    <row r="1" spans="1:10" ht="27" customHeight="1">
      <c r="B1" s="101" t="s">
        <v>303</v>
      </c>
      <c r="C1" s="101"/>
      <c r="D1" s="101"/>
      <c r="E1" s="101"/>
      <c r="F1" s="101"/>
      <c r="G1" s="101"/>
      <c r="H1" s="101"/>
      <c r="I1" s="101"/>
      <c r="J1" s="101"/>
    </row>
    <row r="2" spans="1:10" s="80" customFormat="1" ht="38.25" customHeight="1">
      <c r="B2" s="102" t="s">
        <v>324</v>
      </c>
      <c r="C2" s="102"/>
      <c r="D2" s="102"/>
      <c r="E2" s="102"/>
      <c r="F2" s="102"/>
      <c r="G2" s="102"/>
      <c r="H2" s="102"/>
      <c r="I2" s="102"/>
      <c r="J2" s="102"/>
    </row>
    <row r="3" spans="1:10" ht="57.75" customHeight="1" thickBot="1">
      <c r="B3" s="103" t="s">
        <v>316</v>
      </c>
      <c r="C3" s="103"/>
      <c r="D3" s="103"/>
      <c r="E3" s="103"/>
      <c r="F3" s="103"/>
      <c r="G3" s="103"/>
      <c r="H3" s="103"/>
      <c r="I3" s="103"/>
      <c r="J3" s="103"/>
    </row>
    <row r="4" spans="1:10" ht="16.5" thickTop="1" thickBot="1">
      <c r="A4" s="68"/>
      <c r="B4" s="56"/>
      <c r="C4" s="56"/>
      <c r="D4" s="56"/>
      <c r="E4" s="56"/>
      <c r="F4" s="66"/>
      <c r="G4" s="57"/>
    </row>
    <row r="5" spans="1:10">
      <c r="A5" s="68"/>
      <c r="B5" s="58"/>
      <c r="C5" s="104" t="s">
        <v>183</v>
      </c>
      <c r="D5" s="104"/>
      <c r="E5" s="104"/>
      <c r="F5" s="105"/>
      <c r="G5" s="59"/>
    </row>
    <row r="6" spans="1:10" ht="45">
      <c r="A6" s="68"/>
      <c r="B6" s="60" t="s">
        <v>184</v>
      </c>
      <c r="C6" s="61" t="s">
        <v>185</v>
      </c>
      <c r="D6" s="61" t="s">
        <v>186</v>
      </c>
      <c r="E6" s="61" t="s">
        <v>187</v>
      </c>
      <c r="F6" s="65" t="s">
        <v>188</v>
      </c>
      <c r="G6" s="59"/>
    </row>
    <row r="7" spans="1:10">
      <c r="A7" s="67"/>
      <c r="B7" s="62" t="s">
        <v>281</v>
      </c>
      <c r="C7" s="84">
        <v>10.424586173635088</v>
      </c>
      <c r="D7" s="84">
        <v>14.411249619883131</v>
      </c>
      <c r="E7" s="85">
        <v>3.986663446248043</v>
      </c>
      <c r="F7" s="86">
        <v>37.823394687360832</v>
      </c>
      <c r="G7" s="59"/>
    </row>
    <row r="8" spans="1:10">
      <c r="A8" s="67"/>
      <c r="B8" s="62" t="s">
        <v>282</v>
      </c>
      <c r="C8" s="84">
        <v>11.32696845408897</v>
      </c>
      <c r="D8" s="84">
        <v>15.459239117977392</v>
      </c>
      <c r="E8" s="85">
        <v>4.1322706638884217</v>
      </c>
      <c r="F8" s="86">
        <v>40.97639197578841</v>
      </c>
      <c r="G8" s="59"/>
    </row>
    <row r="9" spans="1:10">
      <c r="A9" s="67"/>
      <c r="B9" s="62" t="s">
        <v>283</v>
      </c>
      <c r="C9" s="84">
        <v>12.13675874363819</v>
      </c>
      <c r="D9" s="84">
        <v>14.920050715718391</v>
      </c>
      <c r="E9" s="85">
        <v>2.7832919720802014</v>
      </c>
      <c r="F9" s="86">
        <v>42.995445959202215</v>
      </c>
      <c r="G9" s="59"/>
    </row>
    <row r="10" spans="1:10">
      <c r="A10" s="67"/>
      <c r="B10" s="62" t="s">
        <v>284</v>
      </c>
      <c r="C10" s="84">
        <v>12.386426755595023</v>
      </c>
      <c r="D10" s="84">
        <v>13.765701350650364</v>
      </c>
      <c r="E10" s="85">
        <v>1.3792745950553407</v>
      </c>
      <c r="F10" s="86">
        <v>42.886221210807292</v>
      </c>
      <c r="G10" s="59"/>
    </row>
    <row r="11" spans="1:10">
      <c r="A11" s="67"/>
      <c r="B11" s="62" t="s">
        <v>285</v>
      </c>
      <c r="C11" s="84">
        <v>12.307629089877512</v>
      </c>
      <c r="D11" s="84">
        <v>13.163811983086383</v>
      </c>
      <c r="E11" s="85">
        <v>0.85618289320887087</v>
      </c>
      <c r="F11" s="86">
        <v>41.812579102760786</v>
      </c>
      <c r="G11" s="59"/>
    </row>
    <row r="12" spans="1:10">
      <c r="A12" s="67"/>
      <c r="B12" s="62" t="s">
        <v>286</v>
      </c>
      <c r="C12" s="84">
        <v>12.063233951817422</v>
      </c>
      <c r="D12" s="84">
        <v>12.47565220658041</v>
      </c>
      <c r="E12" s="85">
        <v>0.41241825476298821</v>
      </c>
      <c r="F12" s="86">
        <v>39.844781327557669</v>
      </c>
      <c r="G12" s="59"/>
    </row>
    <row r="13" spans="1:10">
      <c r="A13" s="67"/>
      <c r="B13" s="62" t="s">
        <v>287</v>
      </c>
      <c r="C13" s="84">
        <v>11.822731219829418</v>
      </c>
      <c r="D13" s="84">
        <v>11.822731219829418</v>
      </c>
      <c r="E13" s="85">
        <v>0</v>
      </c>
      <c r="F13" s="86">
        <v>37.946510587355768</v>
      </c>
      <c r="G13" s="59"/>
    </row>
    <row r="14" spans="1:10">
      <c r="A14" s="67"/>
      <c r="B14" s="62" t="s">
        <v>288</v>
      </c>
      <c r="C14" s="84">
        <v>11.802087209007874</v>
      </c>
      <c r="D14" s="84">
        <v>11.569714507483367</v>
      </c>
      <c r="E14" s="85">
        <v>-0.23237270152450762</v>
      </c>
      <c r="F14" s="86">
        <v>38.188819514941528</v>
      </c>
      <c r="G14" s="59"/>
    </row>
    <row r="15" spans="1:10">
      <c r="A15" s="67"/>
      <c r="B15" s="62" t="s">
        <v>289</v>
      </c>
      <c r="C15" s="84">
        <v>12.138037641579185</v>
      </c>
      <c r="D15" s="84">
        <v>12.20119080308584</v>
      </c>
      <c r="E15" s="85">
        <v>6.3153161506654953E-2</v>
      </c>
      <c r="F15" s="86">
        <v>37.66163930529099</v>
      </c>
      <c r="G15" s="59"/>
    </row>
    <row r="16" spans="1:10">
      <c r="A16" s="67"/>
      <c r="B16" s="62" t="s">
        <v>290</v>
      </c>
      <c r="C16" s="84">
        <v>12.303163472753186</v>
      </c>
      <c r="D16" s="84">
        <v>12.52462041526274</v>
      </c>
      <c r="E16" s="85">
        <v>0.22145694250955472</v>
      </c>
      <c r="F16" s="86">
        <v>36.70929514245104</v>
      </c>
      <c r="G16" s="59"/>
    </row>
    <row r="17" spans="1:7">
      <c r="A17" s="67"/>
      <c r="B17" s="62" t="s">
        <v>291</v>
      </c>
      <c r="C17" s="84">
        <v>12.749686611344025</v>
      </c>
      <c r="D17" s="84">
        <v>12.454554976822171</v>
      </c>
      <c r="E17" s="85">
        <v>-0.29513163452185331</v>
      </c>
      <c r="F17" s="86">
        <v>33.896368192266266</v>
      </c>
      <c r="G17" s="59"/>
    </row>
    <row r="18" spans="1:7">
      <c r="A18" s="67"/>
      <c r="B18" s="62" t="s">
        <v>292</v>
      </c>
      <c r="C18" s="84">
        <v>12.753328100198788</v>
      </c>
      <c r="D18" s="84">
        <v>12.356557892637046</v>
      </c>
      <c r="E18" s="85">
        <v>-0.39677020756174208</v>
      </c>
      <c r="F18" s="86">
        <v>31.861546128311208</v>
      </c>
      <c r="G18" s="59"/>
    </row>
    <row r="19" spans="1:7">
      <c r="A19" s="67"/>
      <c r="B19" s="62" t="s">
        <v>293</v>
      </c>
      <c r="C19" s="84">
        <v>13.060956470049186</v>
      </c>
      <c r="D19" s="84">
        <v>12.485057391086951</v>
      </c>
      <c r="E19" s="85">
        <v>-0.57589907896223558</v>
      </c>
      <c r="F19" s="86">
        <v>30.227730931069317</v>
      </c>
      <c r="G19" s="59"/>
    </row>
    <row r="20" spans="1:7">
      <c r="A20" s="67"/>
      <c r="B20" s="62" t="s">
        <v>294</v>
      </c>
      <c r="C20" s="84">
        <v>13.136031706490281</v>
      </c>
      <c r="D20" s="84">
        <v>13.996378831036768</v>
      </c>
      <c r="E20" s="85">
        <v>0.86034712454648776</v>
      </c>
      <c r="F20" s="86">
        <v>29.427064603185148</v>
      </c>
      <c r="G20" s="59"/>
    </row>
    <row r="21" spans="1:7">
      <c r="A21" s="67"/>
      <c r="B21" s="62" t="s">
        <v>295</v>
      </c>
      <c r="C21" s="84">
        <v>13.452602789265608</v>
      </c>
      <c r="D21" s="84">
        <v>24.517814361879513</v>
      </c>
      <c r="E21" s="85">
        <v>11.065211572613904</v>
      </c>
      <c r="F21" s="86">
        <v>42.024538670097911</v>
      </c>
      <c r="G21" s="59"/>
    </row>
    <row r="22" spans="1:7">
      <c r="A22" s="67"/>
      <c r="B22" s="62" t="s">
        <v>296</v>
      </c>
      <c r="C22" s="84">
        <v>14.928192759223116</v>
      </c>
      <c r="D22" s="84">
        <v>42.005881693644028</v>
      </c>
      <c r="E22" s="85">
        <v>27.077688934420912</v>
      </c>
      <c r="F22" s="86">
        <v>67.816782005376652</v>
      </c>
      <c r="G22" s="59"/>
    </row>
    <row r="23" spans="1:7">
      <c r="A23" s="67"/>
      <c r="B23" s="62" t="s">
        <v>297</v>
      </c>
      <c r="C23" s="84">
        <v>18.206004227103644</v>
      </c>
      <c r="D23" s="84">
        <v>45.97069053386241</v>
      </c>
      <c r="E23" s="85">
        <v>27.764686306758765</v>
      </c>
      <c r="F23" s="86">
        <v>103.14371248995411</v>
      </c>
      <c r="G23" s="59"/>
    </row>
    <row r="24" spans="1:7">
      <c r="A24" s="67"/>
      <c r="B24" s="62" t="s">
        <v>298</v>
      </c>
      <c r="C24" s="84">
        <v>19.965352580983389</v>
      </c>
      <c r="D24" s="84">
        <v>47.215516968859156</v>
      </c>
      <c r="E24" s="85">
        <v>27.250164387875767</v>
      </c>
      <c r="F24" s="86">
        <v>125.45281564968411</v>
      </c>
      <c r="G24" s="59"/>
    </row>
    <row r="25" spans="1:7">
      <c r="A25" s="67"/>
      <c r="B25" s="62" t="s">
        <v>299</v>
      </c>
      <c r="C25" s="84">
        <v>20.887470042428582</v>
      </c>
      <c r="D25" s="84">
        <v>42.264998036534926</v>
      </c>
      <c r="E25" s="85">
        <v>21.377527994106345</v>
      </c>
      <c r="F25" s="86">
        <v>144.22039597194737</v>
      </c>
      <c r="G25" s="59"/>
    </row>
    <row r="26" spans="1:7">
      <c r="A26" s="67"/>
      <c r="B26" s="62" t="s">
        <v>300</v>
      </c>
      <c r="C26" s="84">
        <v>22.185580656853606</v>
      </c>
      <c r="D26" s="84">
        <v>27.799134676917607</v>
      </c>
      <c r="E26" s="85">
        <v>5.6135540200640008</v>
      </c>
      <c r="F26" s="86">
        <v>139.30576430140061</v>
      </c>
      <c r="G26" s="59"/>
    </row>
    <row r="27" spans="1:7">
      <c r="A27" s="67"/>
      <c r="B27" s="62" t="s">
        <v>189</v>
      </c>
      <c r="C27" s="84">
        <v>22.680888033654174</v>
      </c>
      <c r="D27" s="84">
        <v>22.717155693911867</v>
      </c>
      <c r="E27" s="85">
        <v>3.6267660257692569E-2</v>
      </c>
      <c r="F27" s="86">
        <v>152.32045359303405</v>
      </c>
      <c r="G27" s="59"/>
    </row>
    <row r="28" spans="1:7">
      <c r="B28" s="62" t="s">
        <v>190</v>
      </c>
      <c r="C28" s="84">
        <v>26.616533918289971</v>
      </c>
      <c r="D28" s="84">
        <v>27.755007191502862</v>
      </c>
      <c r="E28" s="85">
        <v>1.1384732732128917</v>
      </c>
      <c r="F28" s="86">
        <v>174.60083830988847</v>
      </c>
      <c r="G28" s="59"/>
    </row>
    <row r="29" spans="1:7">
      <c r="B29" s="62" t="s">
        <v>191</v>
      </c>
      <c r="C29" s="84">
        <v>27.067470682172406</v>
      </c>
      <c r="D29" s="84">
        <v>26.785762401004959</v>
      </c>
      <c r="E29" s="85">
        <v>-0.28170828116744673</v>
      </c>
      <c r="F29" s="86">
        <v>187.53239924287885</v>
      </c>
      <c r="G29" s="59"/>
    </row>
    <row r="30" spans="1:7">
      <c r="B30" s="62" t="s">
        <v>192</v>
      </c>
      <c r="C30" s="84">
        <v>25.958402883651043</v>
      </c>
      <c r="D30" s="84">
        <v>25.275922770609498</v>
      </c>
      <c r="E30" s="85">
        <v>-0.68248011304154588</v>
      </c>
      <c r="F30" s="86">
        <v>183.61244805174189</v>
      </c>
      <c r="G30" s="59"/>
    </row>
    <row r="31" spans="1:7">
      <c r="B31" s="62" t="s">
        <v>193</v>
      </c>
      <c r="C31" s="84">
        <v>24.280664200509701</v>
      </c>
      <c r="D31" s="84">
        <v>24.791897933676289</v>
      </c>
      <c r="E31" s="85">
        <v>0.51123373316658771</v>
      </c>
      <c r="F31" s="86">
        <v>177.13441946859959</v>
      </c>
      <c r="G31" s="59"/>
    </row>
    <row r="32" spans="1:7">
      <c r="B32" s="62" t="s">
        <v>194</v>
      </c>
      <c r="C32" s="84">
        <v>24.317028083744241</v>
      </c>
      <c r="D32" s="84">
        <v>25.717818561312939</v>
      </c>
      <c r="E32" s="85">
        <v>1.4007904775686981</v>
      </c>
      <c r="F32" s="86">
        <v>179.75178885082039</v>
      </c>
      <c r="G32" s="59"/>
    </row>
    <row r="33" spans="2:7">
      <c r="B33" s="62" t="s">
        <v>195</v>
      </c>
      <c r="C33" s="84">
        <v>25.068593383757882</v>
      </c>
      <c r="D33" s="84">
        <v>26.950496675663</v>
      </c>
      <c r="E33" s="85">
        <v>1.8819032919051182</v>
      </c>
      <c r="F33" s="86">
        <v>174.32166298531072</v>
      </c>
      <c r="G33" s="59"/>
    </row>
    <row r="34" spans="2:7">
      <c r="B34" s="62" t="s">
        <v>196</v>
      </c>
      <c r="C34" s="84">
        <v>24.984420724275129</v>
      </c>
      <c r="D34" s="84">
        <v>25.473649759389229</v>
      </c>
      <c r="E34" s="85">
        <v>0.48922903511409999</v>
      </c>
      <c r="F34" s="86">
        <v>171.45706293427003</v>
      </c>
      <c r="G34" s="59"/>
    </row>
    <row r="35" spans="2:7">
      <c r="B35" s="62" t="s">
        <v>197</v>
      </c>
      <c r="C35" s="84">
        <v>25.239166566509947</v>
      </c>
      <c r="D35" s="84">
        <v>25.518917913955192</v>
      </c>
      <c r="E35" s="85">
        <v>0.2797513474452451</v>
      </c>
      <c r="F35" s="86">
        <v>168.68610960666146</v>
      </c>
      <c r="G35" s="59"/>
    </row>
    <row r="36" spans="2:7">
      <c r="B36" s="62" t="s">
        <v>198</v>
      </c>
      <c r="C36" s="84">
        <v>24.974060376560555</v>
      </c>
      <c r="D36" s="84">
        <v>25.870735416676428</v>
      </c>
      <c r="E36" s="85">
        <v>0.8966750401158734</v>
      </c>
      <c r="F36" s="86">
        <v>169.39185967246993</v>
      </c>
      <c r="G36" s="59"/>
    </row>
    <row r="37" spans="2:7">
      <c r="B37" s="62" t="s">
        <v>199</v>
      </c>
      <c r="C37" s="84">
        <v>25.763614287703245</v>
      </c>
      <c r="D37" s="84">
        <v>27.449669965165143</v>
      </c>
      <c r="E37" s="85">
        <v>1.6860556774618978</v>
      </c>
      <c r="F37" s="86">
        <v>178.44449550895115</v>
      </c>
      <c r="G37" s="59"/>
    </row>
    <row r="38" spans="2:7">
      <c r="B38" s="62" t="s">
        <v>200</v>
      </c>
      <c r="C38" s="84">
        <v>27.480013398014396</v>
      </c>
      <c r="D38" s="84">
        <v>29.389518932247309</v>
      </c>
      <c r="E38" s="85">
        <v>1.9095055342329132</v>
      </c>
      <c r="F38" s="86">
        <v>186.09716867720925</v>
      </c>
      <c r="G38" s="59"/>
    </row>
    <row r="39" spans="2:7">
      <c r="B39" s="62" t="s">
        <v>201</v>
      </c>
      <c r="C39" s="84">
        <v>28.426286930945821</v>
      </c>
      <c r="D39" s="84">
        <v>28.731093782017513</v>
      </c>
      <c r="E39" s="85">
        <v>0.30480685107169236</v>
      </c>
      <c r="F39" s="86">
        <v>189.76041601639227</v>
      </c>
      <c r="G39" s="59"/>
    </row>
    <row r="40" spans="2:7">
      <c r="B40" s="62" t="s">
        <v>202</v>
      </c>
      <c r="C40" s="84">
        <v>27.301449954872226</v>
      </c>
      <c r="D40" s="84">
        <v>26.826228893864872</v>
      </c>
      <c r="E40" s="85">
        <v>-0.47522106100735328</v>
      </c>
      <c r="F40" s="86">
        <v>185.93092829169569</v>
      </c>
      <c r="G40" s="59"/>
    </row>
    <row r="41" spans="2:7">
      <c r="B41" s="62" t="s">
        <v>203</v>
      </c>
      <c r="C41" s="84">
        <v>26.300689302994918</v>
      </c>
      <c r="D41" s="84">
        <v>25.994998983932987</v>
      </c>
      <c r="E41" s="85">
        <v>-0.30569031906193089</v>
      </c>
      <c r="F41" s="86">
        <v>174.86769827138218</v>
      </c>
      <c r="G41" s="59"/>
    </row>
    <row r="42" spans="2:7">
      <c r="B42" s="62" t="s">
        <v>204</v>
      </c>
      <c r="C42" s="84">
        <v>25.751984845974775</v>
      </c>
      <c r="D42" s="84">
        <v>26.189557905031613</v>
      </c>
      <c r="E42" s="85">
        <v>0.43757305905683808</v>
      </c>
      <c r="F42" s="86">
        <v>165.92354788654484</v>
      </c>
      <c r="G42" s="59"/>
    </row>
    <row r="43" spans="2:7">
      <c r="B43" s="62" t="s">
        <v>205</v>
      </c>
      <c r="C43" s="84">
        <v>25.328696945472633</v>
      </c>
      <c r="D43" s="84">
        <v>26.281708279235893</v>
      </c>
      <c r="E43" s="85">
        <v>0.95301133376326064</v>
      </c>
      <c r="F43" s="86">
        <v>155.74834117885072</v>
      </c>
      <c r="G43" s="59"/>
    </row>
    <row r="44" spans="2:7">
      <c r="B44" s="62" t="s">
        <v>206</v>
      </c>
      <c r="C44" s="84">
        <v>25.281831843616349</v>
      </c>
      <c r="D44" s="84">
        <v>27.403081433234838</v>
      </c>
      <c r="E44" s="85">
        <v>2.1212495896184898</v>
      </c>
      <c r="F44" s="86">
        <v>154.22135376164312</v>
      </c>
      <c r="G44" s="59"/>
    </row>
    <row r="45" spans="2:7">
      <c r="B45" s="62" t="s">
        <v>207</v>
      </c>
      <c r="C45" s="84">
        <v>25.690078282037497</v>
      </c>
      <c r="D45" s="84">
        <v>30.787499093969885</v>
      </c>
      <c r="E45" s="85">
        <v>5.0974208119323876</v>
      </c>
      <c r="F45" s="86">
        <v>147.52433389421043</v>
      </c>
      <c r="G45" s="59"/>
    </row>
    <row r="46" spans="2:7">
      <c r="B46" s="62" t="s">
        <v>208</v>
      </c>
      <c r="C46" s="84">
        <v>26.33793171587293</v>
      </c>
      <c r="D46" s="84">
        <v>40.145644264241589</v>
      </c>
      <c r="E46" s="85">
        <v>13.807712548368659</v>
      </c>
      <c r="F46" s="86">
        <v>136.66566189028237</v>
      </c>
      <c r="G46" s="59"/>
    </row>
    <row r="47" spans="2:7" ht="15.75" thickBot="1">
      <c r="B47" s="62" t="s">
        <v>209</v>
      </c>
      <c r="C47" s="84">
        <v>28.695707485471477</v>
      </c>
      <c r="D47" s="84">
        <v>55.555985470678905</v>
      </c>
      <c r="E47" s="85">
        <v>26.860277985207428</v>
      </c>
      <c r="F47" s="86">
        <v>144.03109894189046</v>
      </c>
      <c r="G47" s="63"/>
    </row>
    <row r="48" spans="2:7" ht="15.75" thickTop="1">
      <c r="B48" s="62" t="s">
        <v>210</v>
      </c>
      <c r="C48" s="84">
        <v>32.652355811802359</v>
      </c>
      <c r="D48" s="84">
        <v>59.726005135161664</v>
      </c>
      <c r="E48" s="85">
        <v>27.073649323359305</v>
      </c>
      <c r="F48" s="86">
        <v>158.45060168662661</v>
      </c>
      <c r="G48" s="59"/>
    </row>
    <row r="49" spans="2:7">
      <c r="B49" s="62" t="s">
        <v>211</v>
      </c>
      <c r="C49" s="84">
        <v>35.279254695052828</v>
      </c>
      <c r="D49" s="84">
        <v>60.97592640417475</v>
      </c>
      <c r="E49" s="85">
        <v>25.696671709121922</v>
      </c>
      <c r="F49" s="86">
        <v>176.74599793091758</v>
      </c>
      <c r="G49" s="59"/>
    </row>
    <row r="50" spans="2:7" ht="15.75" thickBot="1">
      <c r="B50" s="62" t="s">
        <v>212</v>
      </c>
      <c r="C50" s="84">
        <v>37.995801347751438</v>
      </c>
      <c r="D50" s="84">
        <v>62.27231678098579</v>
      </c>
      <c r="E50" s="85">
        <v>24.276515433234351</v>
      </c>
      <c r="F50" s="86">
        <v>200.78335263114408</v>
      </c>
      <c r="G50" s="63"/>
    </row>
    <row r="51" spans="2:7" ht="15.75" thickTop="1">
      <c r="B51" s="62" t="s">
        <v>213</v>
      </c>
      <c r="C51" s="84">
        <v>39.416935743702211</v>
      </c>
      <c r="D51" s="84">
        <v>61.820360171979246</v>
      </c>
      <c r="E51" s="85">
        <v>22.403424428277035</v>
      </c>
      <c r="F51" s="86">
        <v>233.44169845707339</v>
      </c>
    </row>
    <row r="52" spans="2:7">
      <c r="B52" s="62" t="s">
        <v>214</v>
      </c>
      <c r="C52" s="84">
        <v>39.958178095703126</v>
      </c>
      <c r="D52" s="84">
        <v>55.151926806237519</v>
      </c>
      <c r="E52" s="85">
        <v>15.193748710534393</v>
      </c>
      <c r="F52" s="86">
        <v>246.7653491323658</v>
      </c>
    </row>
    <row r="53" spans="2:7">
      <c r="B53" s="62" t="s">
        <v>92</v>
      </c>
      <c r="C53" s="84">
        <v>37.099269387563652</v>
      </c>
      <c r="D53" s="84">
        <v>43.496045825276788</v>
      </c>
      <c r="E53" s="85">
        <v>6.396776437713136</v>
      </c>
      <c r="F53" s="86">
        <v>251.8316528080303</v>
      </c>
    </row>
    <row r="54" spans="2:7">
      <c r="B54" s="62" t="s">
        <v>93</v>
      </c>
      <c r="C54" s="84">
        <v>37.000269456815985</v>
      </c>
      <c r="D54" s="84">
        <v>37.740462236529446</v>
      </c>
      <c r="E54" s="85">
        <v>0.74019277971346042</v>
      </c>
      <c r="F54" s="86">
        <v>230.17061036847667</v>
      </c>
    </row>
    <row r="55" spans="2:7">
      <c r="B55" s="62" t="s">
        <v>94</v>
      </c>
      <c r="C55" s="84">
        <v>42.940919037199123</v>
      </c>
      <c r="D55" s="84">
        <v>38.599562363238512</v>
      </c>
      <c r="E55" s="84">
        <v>-4.3413566739606129</v>
      </c>
      <c r="F55" s="86">
        <v>210.76777666721713</v>
      </c>
    </row>
    <row r="56" spans="2:7">
      <c r="B56" s="62" t="s">
        <v>95</v>
      </c>
      <c r="C56" s="84">
        <v>43.298545484427642</v>
      </c>
      <c r="D56" s="84">
        <v>38.474813049552139</v>
      </c>
      <c r="E56" s="84">
        <v>-4.8237324348755033</v>
      </c>
      <c r="F56" s="86">
        <v>204.98109046014332</v>
      </c>
    </row>
    <row r="57" spans="2:7">
      <c r="B57" s="62" t="s">
        <v>96</v>
      </c>
      <c r="C57" s="84">
        <v>42.8414442700157</v>
      </c>
      <c r="D57" s="84">
        <v>39.183673469387756</v>
      </c>
      <c r="E57" s="84">
        <v>-3.6577708006279437</v>
      </c>
      <c r="F57" s="86">
        <v>185.74101152236148</v>
      </c>
    </row>
    <row r="58" spans="2:7">
      <c r="B58" s="62" t="s">
        <v>97</v>
      </c>
      <c r="C58" s="84">
        <v>41.131231210235612</v>
      </c>
      <c r="D58" s="84">
        <v>40.648814933929941</v>
      </c>
      <c r="E58" s="84">
        <v>-0.48241627630567019</v>
      </c>
      <c r="F58" s="86">
        <v>169.48433300040313</v>
      </c>
    </row>
    <row r="59" spans="2:7">
      <c r="B59" s="62" t="s">
        <v>98</v>
      </c>
      <c r="C59" s="84">
        <v>39.926622039134919</v>
      </c>
      <c r="D59" s="84">
        <v>41.271884654994849</v>
      </c>
      <c r="E59" s="84">
        <v>1.3452626158599383</v>
      </c>
      <c r="F59" s="86">
        <v>158.51690072281929</v>
      </c>
    </row>
    <row r="60" spans="2:7">
      <c r="B60" s="62" t="s">
        <v>99</v>
      </c>
      <c r="C60" s="84">
        <v>37.998201977824394</v>
      </c>
      <c r="D60" s="84">
        <v>40.503446209169915</v>
      </c>
      <c r="E60" s="84">
        <v>2.5052442313455199</v>
      </c>
      <c r="F60" s="86">
        <v>152.71538073637655</v>
      </c>
    </row>
    <row r="61" spans="2:7">
      <c r="B61" s="62" t="s">
        <v>100</v>
      </c>
      <c r="C61" s="84">
        <v>37.463780467018928</v>
      </c>
      <c r="D61" s="84">
        <v>38.923924777001304</v>
      </c>
      <c r="E61" s="84">
        <v>1.4601443099823874</v>
      </c>
      <c r="F61" s="86">
        <v>143.34026132316498</v>
      </c>
    </row>
    <row r="62" spans="2:7">
      <c r="B62" s="62" t="s">
        <v>101</v>
      </c>
      <c r="C62" s="84">
        <v>35.982622029133651</v>
      </c>
      <c r="D62" s="84">
        <v>35.788397648862762</v>
      </c>
      <c r="E62" s="84">
        <v>-0.19422438027089189</v>
      </c>
      <c r="F62" s="86">
        <v>132.48566808760839</v>
      </c>
    </row>
    <row r="63" spans="2:7">
      <c r="B63" s="62" t="s">
        <v>102</v>
      </c>
      <c r="C63" s="84">
        <v>35.595063596387533</v>
      </c>
      <c r="D63" s="84">
        <v>35.982788784339689</v>
      </c>
      <c r="E63" s="84">
        <v>0.38772518795214905</v>
      </c>
      <c r="F63" s="86">
        <v>123.91264452193063</v>
      </c>
    </row>
    <row r="64" spans="2:7">
      <c r="B64" s="62" t="s">
        <v>103</v>
      </c>
      <c r="C64" s="84">
        <v>35.18378594604205</v>
      </c>
      <c r="D64" s="84">
        <v>35.210453797946577</v>
      </c>
      <c r="E64" s="84">
        <v>2.666785190452909E-2</v>
      </c>
      <c r="F64" s="86">
        <v>118.42059488606714</v>
      </c>
    </row>
    <row r="65" spans="2:6">
      <c r="B65" s="62" t="s">
        <v>104</v>
      </c>
      <c r="C65" s="84">
        <v>35.665594855305471</v>
      </c>
      <c r="D65" s="84">
        <v>35.969989281886392</v>
      </c>
      <c r="E65" s="84">
        <v>0.30439442658092175</v>
      </c>
      <c r="F65" s="86">
        <v>114.31912139307639</v>
      </c>
    </row>
    <row r="66" spans="2:6">
      <c r="B66" s="62" t="s">
        <v>105</v>
      </c>
      <c r="C66" s="84">
        <v>33.673879816587565</v>
      </c>
      <c r="D66" s="84">
        <v>35.962513072158316</v>
      </c>
      <c r="E66" s="84">
        <v>2.2886332555707507</v>
      </c>
      <c r="F66" s="86">
        <v>107.5839863449453</v>
      </c>
    </row>
    <row r="67" spans="2:6">
      <c r="B67" s="62" t="s">
        <v>106</v>
      </c>
      <c r="C67" s="84">
        <v>33.47228481297882</v>
      </c>
      <c r="D67" s="84">
        <v>35.958389665014266</v>
      </c>
      <c r="E67" s="84">
        <v>2.4861048520354516</v>
      </c>
      <c r="F67" s="86">
        <v>102.47742029090645</v>
      </c>
    </row>
    <row r="68" spans="2:6">
      <c r="B68" s="62" t="s">
        <v>107</v>
      </c>
      <c r="C68" s="84">
        <v>35.480659840728102</v>
      </c>
      <c r="D68" s="84">
        <v>37.649317406143346</v>
      </c>
      <c r="E68" s="84">
        <v>2.1686575654152449</v>
      </c>
      <c r="F68" s="86">
        <v>99.45199778024417</v>
      </c>
    </row>
    <row r="69" spans="2:6">
      <c r="B69" s="62" t="s">
        <v>108</v>
      </c>
      <c r="C69" s="84">
        <v>35.492527173913039</v>
      </c>
      <c r="D69" s="84">
        <v>37.319972826086953</v>
      </c>
      <c r="E69" s="84">
        <v>1.8274456521739133</v>
      </c>
      <c r="F69" s="86">
        <v>98.26178562022649</v>
      </c>
    </row>
    <row r="70" spans="2:6">
      <c r="B70" s="62" t="s">
        <v>109</v>
      </c>
      <c r="C70" s="84">
        <v>34.644188888540718</v>
      </c>
      <c r="D70" s="84">
        <v>37.348416006016357</v>
      </c>
      <c r="E70" s="84">
        <v>2.7042271174756367</v>
      </c>
      <c r="F70" s="86">
        <v>90.689789672657454</v>
      </c>
    </row>
    <row r="71" spans="2:6">
      <c r="B71" s="62" t="s">
        <v>110</v>
      </c>
      <c r="C71" s="84">
        <v>35.176787969234297</v>
      </c>
      <c r="D71" s="84">
        <v>37.045115371369533</v>
      </c>
      <c r="E71" s="84">
        <v>1.8683274021352312</v>
      </c>
      <c r="F71" s="86">
        <v>84.20048128785993</v>
      </c>
    </row>
    <row r="72" spans="2:6">
      <c r="B72" s="62" t="s">
        <v>9</v>
      </c>
      <c r="C72" s="84">
        <v>36.970975407866277</v>
      </c>
      <c r="D72" s="84">
        <v>38.495634295479427</v>
      </c>
      <c r="E72" s="84">
        <v>1.5246588876131477</v>
      </c>
      <c r="F72" s="86">
        <v>80.892525294239107</v>
      </c>
    </row>
    <row r="73" spans="2:6">
      <c r="B73" s="62" t="s">
        <v>10</v>
      </c>
      <c r="C73" s="84">
        <v>37.649916122086182</v>
      </c>
      <c r="D73" s="84">
        <v>40.046070257142141</v>
      </c>
      <c r="E73" s="84">
        <v>2.3961541350559603</v>
      </c>
      <c r="F73" s="86">
        <v>77.751039159921248</v>
      </c>
    </row>
    <row r="74" spans="2:6">
      <c r="B74" s="62" t="s">
        <v>11</v>
      </c>
      <c r="C74" s="84">
        <v>39.095957456821495</v>
      </c>
      <c r="D74" s="84">
        <v>42.947903430749683</v>
      </c>
      <c r="E74" s="84">
        <v>3.8519459739281849</v>
      </c>
      <c r="F74" s="86">
        <v>77.05342857786691</v>
      </c>
    </row>
    <row r="75" spans="2:6">
      <c r="B75" s="62" t="s">
        <v>12</v>
      </c>
      <c r="C75" s="84">
        <v>40.816632087780455</v>
      </c>
      <c r="D75" s="84">
        <v>41.394135135713213</v>
      </c>
      <c r="E75" s="84">
        <v>0.57750304793275309</v>
      </c>
      <c r="F75" s="86">
        <v>69.802407262868172</v>
      </c>
    </row>
    <row r="76" spans="2:6">
      <c r="B76" s="62" t="s">
        <v>13</v>
      </c>
      <c r="C76" s="84">
        <v>41.859778888145726</v>
      </c>
      <c r="D76" s="84">
        <v>40.144391548963284</v>
      </c>
      <c r="E76" s="84">
        <v>-1.7153873391824368</v>
      </c>
      <c r="F76" s="86">
        <v>61.167921004456439</v>
      </c>
    </row>
    <row r="77" spans="2:6">
      <c r="B77" s="62" t="s">
        <v>14</v>
      </c>
      <c r="C77" s="84">
        <v>40.065513535997781</v>
      </c>
      <c r="D77" s="84">
        <v>39.505702104059068</v>
      </c>
      <c r="E77" s="84">
        <v>-0.55981143193871541</v>
      </c>
      <c r="F77" s="86">
        <v>54.705468583860885</v>
      </c>
    </row>
    <row r="78" spans="2:6">
      <c r="B78" s="62" t="s">
        <v>15</v>
      </c>
      <c r="C78" s="84">
        <v>38.396578706788354</v>
      </c>
      <c r="D78" s="84">
        <v>39.378960906146858</v>
      </c>
      <c r="E78" s="84">
        <v>0.98238219935850757</v>
      </c>
      <c r="F78" s="86">
        <v>52.650908610127658</v>
      </c>
    </row>
    <row r="79" spans="2:6">
      <c r="B79" s="62" t="s">
        <v>16</v>
      </c>
      <c r="C79" s="84">
        <v>35.919450726541449</v>
      </c>
      <c r="D79" s="84">
        <v>38.510082201427352</v>
      </c>
      <c r="E79" s="84">
        <v>2.5906314748859063</v>
      </c>
      <c r="F79" s="86">
        <v>46.619059656218404</v>
      </c>
    </row>
    <row r="80" spans="2:6">
      <c r="B80" s="62" t="s">
        <v>17</v>
      </c>
      <c r="C80" s="84">
        <v>36.228047910850044</v>
      </c>
      <c r="D80" s="84">
        <v>40.316907792160706</v>
      </c>
      <c r="E80" s="84">
        <v>4.0888598813106594</v>
      </c>
      <c r="F80" s="86">
        <v>45.242363765517709</v>
      </c>
    </row>
    <row r="81" spans="2:6">
      <c r="B81" s="62" t="s">
        <v>18</v>
      </c>
      <c r="C81" s="84">
        <v>39.06914595212109</v>
      </c>
      <c r="D81" s="84">
        <v>44.772998500596707</v>
      </c>
      <c r="E81" s="84">
        <v>5.7038525484756057</v>
      </c>
      <c r="F81" s="86">
        <v>47.815273354686546</v>
      </c>
    </row>
    <row r="82" spans="2:6">
      <c r="B82" s="62" t="s">
        <v>19</v>
      </c>
      <c r="C82" s="84">
        <v>40.174013921113691</v>
      </c>
      <c r="D82" s="84">
        <v>46.513921113689094</v>
      </c>
      <c r="E82" s="84">
        <v>6.3399071925754056</v>
      </c>
      <c r="F82" s="86">
        <v>49.398740217598778</v>
      </c>
    </row>
    <row r="83" spans="2:6">
      <c r="B83" s="62" t="s">
        <v>20</v>
      </c>
      <c r="C83" s="84">
        <v>40.269837801258959</v>
      </c>
      <c r="D83" s="84">
        <v>45.206995481556149</v>
      </c>
      <c r="E83" s="84">
        <v>4.9371576802971875</v>
      </c>
      <c r="F83" s="86">
        <v>47.867739354956193</v>
      </c>
    </row>
    <row r="84" spans="2:6">
      <c r="B84" s="62" t="s">
        <v>21</v>
      </c>
      <c r="C84" s="84">
        <v>38.450265947823567</v>
      </c>
      <c r="D84" s="84">
        <v>42.32429955012001</v>
      </c>
      <c r="E84" s="84">
        <v>3.8740336022964388</v>
      </c>
      <c r="F84" s="86">
        <v>44.396542095740159</v>
      </c>
    </row>
    <row r="85" spans="2:6">
      <c r="B85" s="62" t="s">
        <v>22</v>
      </c>
      <c r="C85" s="84">
        <v>36.965827544186716</v>
      </c>
      <c r="D85" s="84">
        <v>41.488652578296687</v>
      </c>
      <c r="E85" s="84">
        <v>4.5228250341099647</v>
      </c>
      <c r="F85" s="86">
        <v>42.254058488010529</v>
      </c>
    </row>
    <row r="86" spans="2:6">
      <c r="B86" s="62" t="s">
        <v>23</v>
      </c>
      <c r="C86" s="84">
        <v>37.333741084042593</v>
      </c>
      <c r="D86" s="84">
        <v>41.014696254436437</v>
      </c>
      <c r="E86" s="84">
        <v>3.6809551703938523</v>
      </c>
      <c r="F86" s="86">
        <v>39.147368714794275</v>
      </c>
    </row>
    <row r="87" spans="2:6">
      <c r="B87" s="62" t="s">
        <v>24</v>
      </c>
      <c r="C87" s="84">
        <v>38.563853689224409</v>
      </c>
      <c r="D87" s="84">
        <v>42.884050807345496</v>
      </c>
      <c r="E87" s="84">
        <v>4.3201971181210874</v>
      </c>
      <c r="F87" s="86">
        <v>40.403466603232992</v>
      </c>
    </row>
    <row r="88" spans="2:6">
      <c r="B88" s="62" t="s">
        <v>25</v>
      </c>
      <c r="C88" s="84">
        <v>40.952038667333959</v>
      </c>
      <c r="D88" s="84">
        <v>42.96702595400361</v>
      </c>
      <c r="E88" s="84">
        <v>2.0149872866696446</v>
      </c>
      <c r="F88" s="86">
        <v>40.091711390913403</v>
      </c>
    </row>
    <row r="89" spans="2:6">
      <c r="B89" s="62" t="s">
        <v>26</v>
      </c>
      <c r="C89" s="84">
        <v>40.648956542487774</v>
      </c>
      <c r="D89" s="84">
        <v>43.262036011673501</v>
      </c>
      <c r="E89" s="84">
        <v>2.6130794691857298</v>
      </c>
      <c r="F89" s="86">
        <v>38.72264938905888</v>
      </c>
    </row>
    <row r="90" spans="2:6">
      <c r="B90" s="62" t="s">
        <v>27</v>
      </c>
      <c r="C90" s="84">
        <v>39.537999395858272</v>
      </c>
      <c r="D90" s="84">
        <v>42.838962666278832</v>
      </c>
      <c r="E90" s="84">
        <v>3.3009632704205498</v>
      </c>
      <c r="F90" s="86">
        <v>38.878375122171768</v>
      </c>
    </row>
    <row r="91" spans="2:6">
      <c r="B91" s="62" t="s">
        <v>28</v>
      </c>
      <c r="C91" s="84">
        <v>39.270601726334256</v>
      </c>
      <c r="D91" s="84">
        <v>42.52272072768595</v>
      </c>
      <c r="E91" s="84">
        <v>3.2521190013516983</v>
      </c>
      <c r="F91" s="86">
        <v>38.738458653480791</v>
      </c>
    </row>
    <row r="92" spans="2:6">
      <c r="B92" s="62" t="s">
        <v>29</v>
      </c>
      <c r="C92" s="84">
        <v>38.326888233223642</v>
      </c>
      <c r="D92" s="84">
        <v>40.460976237778127</v>
      </c>
      <c r="E92" s="84">
        <v>2.134088004554485</v>
      </c>
      <c r="F92" s="86">
        <v>37.105115939216113</v>
      </c>
    </row>
    <row r="93" spans="2:6">
      <c r="B93" s="62" t="s">
        <v>30</v>
      </c>
      <c r="C93" s="84">
        <v>37.400045693397303</v>
      </c>
      <c r="D93" s="84">
        <v>39.243598530781526</v>
      </c>
      <c r="E93" s="84">
        <v>1.8435528373842287</v>
      </c>
      <c r="F93" s="86">
        <v>34.84392909945678</v>
      </c>
    </row>
    <row r="94" spans="2:6">
      <c r="B94" s="62" t="s">
        <v>31</v>
      </c>
      <c r="C94" s="84">
        <v>36.218432811876383</v>
      </c>
      <c r="D94" s="84">
        <v>37.145590571515775</v>
      </c>
      <c r="E94" s="84">
        <v>0.92715775963938873</v>
      </c>
      <c r="F94" s="86">
        <v>30.971781265957688</v>
      </c>
    </row>
    <row r="95" spans="2:6">
      <c r="B95" s="62" t="s">
        <v>32</v>
      </c>
      <c r="C95" s="84">
        <v>35.535291148469597</v>
      </c>
      <c r="D95" s="84">
        <v>34.482305351859907</v>
      </c>
      <c r="E95" s="84">
        <v>-1.0529857966096943</v>
      </c>
      <c r="F95" s="86">
        <v>25.613891828385256</v>
      </c>
    </row>
    <row r="96" spans="2:6">
      <c r="B96" s="62" t="s">
        <v>33</v>
      </c>
      <c r="C96" s="84">
        <v>34.767873465008151</v>
      </c>
      <c r="D96" s="84">
        <v>34.667726423717362</v>
      </c>
      <c r="E96" s="84">
        <v>-0.1001470412907841</v>
      </c>
      <c r="F96" s="86">
        <v>23.068979133128813</v>
      </c>
    </row>
    <row r="97" spans="2:6">
      <c r="B97" s="62" t="s">
        <v>34</v>
      </c>
      <c r="C97" s="84">
        <v>33.914434379285787</v>
      </c>
      <c r="D97" s="84">
        <v>34.83383659126627</v>
      </c>
      <c r="E97" s="84">
        <v>0.91940221198048189</v>
      </c>
      <c r="F97" s="86">
        <v>21.670228175599121</v>
      </c>
    </row>
    <row r="98" spans="2:6">
      <c r="B98" s="62" t="s">
        <v>35</v>
      </c>
      <c r="C98" s="84">
        <v>33.468102215868477</v>
      </c>
      <c r="D98" s="84">
        <v>36.684266663688348</v>
      </c>
      <c r="E98" s="84">
        <v>3.2161644478198714</v>
      </c>
      <c r="F98" s="86">
        <v>22.817884927947503</v>
      </c>
    </row>
    <row r="99" spans="2:6">
      <c r="B99" s="62" t="s">
        <v>36</v>
      </c>
      <c r="C99" s="84">
        <v>32.072724320154812</v>
      </c>
      <c r="D99" s="84">
        <v>38.449296641879407</v>
      </c>
      <c r="E99" s="84">
        <v>6.3765723217245966</v>
      </c>
      <c r="F99" s="86">
        <v>26.60170177107516</v>
      </c>
    </row>
    <row r="100" spans="2:6">
      <c r="B100" s="62" t="s">
        <v>37</v>
      </c>
      <c r="C100" s="84">
        <v>31.256072756894369</v>
      </c>
      <c r="D100" s="84">
        <v>37.838717791246552</v>
      </c>
      <c r="E100" s="84">
        <v>6.582645034352173</v>
      </c>
      <c r="F100" s="86">
        <v>31.09223615163253</v>
      </c>
    </row>
    <row r="101" spans="2:6">
      <c r="B101" s="62" t="s">
        <v>38</v>
      </c>
      <c r="C101" s="84">
        <v>32.200517110266162</v>
      </c>
      <c r="D101" s="84">
        <v>37.530281368821292</v>
      </c>
      <c r="E101" s="84">
        <v>5.3297642585551337</v>
      </c>
      <c r="F101" s="86">
        <v>34.451993523025223</v>
      </c>
    </row>
    <row r="102" spans="2:6">
      <c r="B102" s="62" t="s">
        <v>39</v>
      </c>
      <c r="C102" s="84">
        <v>33.176294846013008</v>
      </c>
      <c r="D102" s="84">
        <v>37.252522967023069</v>
      </c>
      <c r="E102" s="84">
        <v>4.0762281210100646</v>
      </c>
      <c r="F102" s="86">
        <v>35.956726899672809</v>
      </c>
    </row>
    <row r="103" spans="2:6">
      <c r="B103" s="62" t="s">
        <v>40</v>
      </c>
      <c r="C103" s="84">
        <v>32.410253414216427</v>
      </c>
      <c r="D103" s="84">
        <v>35.407882964025632</v>
      </c>
      <c r="E103" s="84">
        <v>2.9976295498092065</v>
      </c>
      <c r="F103" s="86">
        <v>36.57559659330466</v>
      </c>
    </row>
    <row r="104" spans="2:6">
      <c r="B104" s="62" t="s">
        <v>41</v>
      </c>
      <c r="C104" s="84">
        <v>34.685075848543903</v>
      </c>
      <c r="D104" s="84">
        <v>35.613706336708532</v>
      </c>
      <c r="E104" s="84">
        <v>0.92863048816463556</v>
      </c>
      <c r="F104" s="86">
        <v>35.619285924426848</v>
      </c>
    </row>
    <row r="105" spans="2:6">
      <c r="B105" s="62" t="s">
        <v>42</v>
      </c>
      <c r="C105" s="84">
        <v>35.098349156795528</v>
      </c>
      <c r="D105" s="84">
        <v>34.974066646249298</v>
      </c>
      <c r="E105" s="84">
        <v>-0.12428251054623053</v>
      </c>
      <c r="F105" s="86">
        <v>33.804700103187173</v>
      </c>
    </row>
    <row r="106" spans="2:6">
      <c r="B106" s="62" t="s">
        <v>43</v>
      </c>
      <c r="C106" s="84">
        <v>35.967759980430721</v>
      </c>
      <c r="D106" s="84">
        <v>34.873908945932264</v>
      </c>
      <c r="E106" s="84">
        <v>-1.0938510344984518</v>
      </c>
      <c r="F106" s="86">
        <v>31.183940132727393</v>
      </c>
    </row>
    <row r="107" spans="2:6">
      <c r="B107" s="62" t="s">
        <v>44</v>
      </c>
      <c r="C107" s="84">
        <v>36.570852689161754</v>
      </c>
      <c r="D107" s="84">
        <v>35.160121259499292</v>
      </c>
      <c r="E107" s="84">
        <v>-1.4107314296624656</v>
      </c>
      <c r="F107" s="86">
        <v>27.110992580242353</v>
      </c>
    </row>
    <row r="108" spans="2:6">
      <c r="B108" s="62" t="s">
        <v>45</v>
      </c>
      <c r="C108" s="84">
        <v>35.77422703247354</v>
      </c>
      <c r="D108" s="84">
        <v>36.243892481617728</v>
      </c>
      <c r="E108" s="84">
        <v>0.4696654491441874</v>
      </c>
      <c r="F108" s="86">
        <v>26.719691791462125</v>
      </c>
    </row>
    <row r="109" spans="2:6">
      <c r="B109" s="62" t="s">
        <v>46</v>
      </c>
      <c r="C109" s="84">
        <v>34.556157396604426</v>
      </c>
      <c r="D109" s="84">
        <v>37.373584418550386</v>
      </c>
      <c r="E109" s="84">
        <v>2.8174270219459605</v>
      </c>
      <c r="F109" s="86">
        <v>28.042647387077977</v>
      </c>
    </row>
    <row r="110" spans="2:6">
      <c r="B110" s="62" t="s">
        <v>47</v>
      </c>
      <c r="C110" s="84">
        <v>35.417241422552166</v>
      </c>
      <c r="D110" s="84">
        <v>38.68253410914928</v>
      </c>
      <c r="E110" s="84">
        <v>3.2652926865971108</v>
      </c>
      <c r="F110" s="86">
        <v>29.145117314064233</v>
      </c>
    </row>
    <row r="111" spans="2:6">
      <c r="B111" s="62" t="s">
        <v>48</v>
      </c>
      <c r="C111" s="84">
        <v>36.097456641884925</v>
      </c>
      <c r="D111" s="84">
        <v>39.751372733722448</v>
      </c>
      <c r="E111" s="84">
        <v>3.6539160918375257</v>
      </c>
      <c r="F111" s="86">
        <v>31.609066150513421</v>
      </c>
    </row>
    <row r="112" spans="2:6">
      <c r="B112" s="62" t="s">
        <v>49</v>
      </c>
      <c r="C112" s="84">
        <v>36.640437834154163</v>
      </c>
      <c r="D112" s="84">
        <v>39.740334558126143</v>
      </c>
      <c r="E112" s="84">
        <v>3.0998967239719821</v>
      </c>
      <c r="F112" s="86">
        <v>32.463755421460846</v>
      </c>
    </row>
    <row r="113" spans="1:6">
      <c r="B113" s="62" t="s">
        <v>50</v>
      </c>
      <c r="C113" s="84">
        <v>36.95179775468889</v>
      </c>
      <c r="D113" s="84">
        <v>39.615519751041518</v>
      </c>
      <c r="E113" s="84">
        <v>2.6637219963526246</v>
      </c>
      <c r="F113" s="86">
        <v>33.269558517202874</v>
      </c>
    </row>
    <row r="114" spans="1:6">
      <c r="B114" s="62" t="s">
        <v>51</v>
      </c>
      <c r="C114" s="84">
        <v>37.12146452251185</v>
      </c>
      <c r="D114" s="84">
        <v>39.980493040313533</v>
      </c>
      <c r="E114" s="84">
        <v>2.8590285178016903</v>
      </c>
      <c r="F114" s="86">
        <v>34.018799203975121</v>
      </c>
    </row>
    <row r="115" spans="1:6">
      <c r="B115" s="62" t="s">
        <v>52</v>
      </c>
      <c r="C115" s="84">
        <v>35.938968929487601</v>
      </c>
      <c r="D115" s="84">
        <v>43.342136781978589</v>
      </c>
      <c r="E115" s="84">
        <v>7.4031678524909879</v>
      </c>
      <c r="F115" s="86">
        <v>48.369358561875778</v>
      </c>
    </row>
    <row r="116" spans="1:6">
      <c r="B116" s="62" t="s">
        <v>53</v>
      </c>
      <c r="C116" s="84">
        <v>36.00796568627451</v>
      </c>
      <c r="D116" s="84">
        <v>46.079261131535951</v>
      </c>
      <c r="E116" s="84">
        <v>10.071295445261438</v>
      </c>
      <c r="F116" s="86">
        <v>62.4</v>
      </c>
    </row>
    <row r="117" spans="1:6">
      <c r="B117" s="62" t="s">
        <v>54</v>
      </c>
      <c r="C117" s="84">
        <v>37.030904400621864</v>
      </c>
      <c r="D117" s="84">
        <v>45.604037213773218</v>
      </c>
      <c r="E117" s="84">
        <v>8.5731328131513518</v>
      </c>
      <c r="F117" s="86">
        <v>68.8</v>
      </c>
    </row>
    <row r="118" spans="1:6">
      <c r="B118" s="62" t="s">
        <v>55</v>
      </c>
      <c r="C118" s="84">
        <v>37.230599693228697</v>
      </c>
      <c r="D118" s="84">
        <v>44.470164256675247</v>
      </c>
      <c r="E118" s="84">
        <v>7.2395645634465602</v>
      </c>
      <c r="F118" s="86">
        <v>72.3</v>
      </c>
    </row>
    <row r="119" spans="1:6">
      <c r="B119" s="62" t="s">
        <v>56</v>
      </c>
      <c r="C119" s="84">
        <v>36.721782508709552</v>
      </c>
      <c r="D119" s="84">
        <v>43.920663626945633</v>
      </c>
      <c r="E119" s="84">
        <v>7.1988811182360779</v>
      </c>
      <c r="F119" s="86">
        <v>75.7</v>
      </c>
    </row>
    <row r="120" spans="1:6">
      <c r="B120" s="62" t="s">
        <v>57</v>
      </c>
      <c r="C120" s="84">
        <v>36.511340963837533</v>
      </c>
      <c r="D120" s="84">
        <v>42.288073078571237</v>
      </c>
      <c r="E120" s="84">
        <v>5.7767321147337087</v>
      </c>
      <c r="F120" s="86">
        <v>77.5</v>
      </c>
    </row>
    <row r="121" spans="1:6">
      <c r="B121" s="69" t="s">
        <v>58</v>
      </c>
      <c r="C121" s="84">
        <v>36.57597212440227</v>
      </c>
      <c r="D121" s="84">
        <v>41.684344865202632</v>
      </c>
      <c r="E121" s="84">
        <v>5.1083727408003643</v>
      </c>
      <c r="F121" s="86">
        <v>79.8</v>
      </c>
    </row>
    <row r="122" spans="1:6">
      <c r="B122" s="69" t="s">
        <v>59</v>
      </c>
      <c r="C122" s="84">
        <v>36.566623971134952</v>
      </c>
      <c r="D122" s="84">
        <v>40.693193185506452</v>
      </c>
      <c r="E122" s="84">
        <v>4.1265692143715</v>
      </c>
      <c r="F122" s="86">
        <v>79.099999999999994</v>
      </c>
    </row>
    <row r="123" spans="1:6">
      <c r="B123" s="447" t="s">
        <v>60</v>
      </c>
      <c r="C123" s="84">
        <v>37.147986494761007</v>
      </c>
      <c r="D123" s="84">
        <v>39.897078195372984</v>
      </c>
      <c r="E123" s="84">
        <v>2.7490917006119715</v>
      </c>
      <c r="F123" s="86">
        <v>81.5</v>
      </c>
    </row>
    <row r="124" spans="1:6">
      <c r="B124" s="447" t="s">
        <v>61</v>
      </c>
      <c r="C124" s="84">
        <v>36.998576527959436</v>
      </c>
      <c r="D124" s="84">
        <v>39.609506482338247</v>
      </c>
      <c r="E124" s="84">
        <v>2.6109299543788107</v>
      </c>
      <c r="F124" s="86">
        <v>80.599999999999994</v>
      </c>
    </row>
    <row r="125" spans="1:6">
      <c r="B125" s="447" t="s">
        <v>166</v>
      </c>
      <c r="C125" s="84">
        <v>37.007297345461026</v>
      </c>
      <c r="D125" s="84">
        <v>38.973698279404864</v>
      </c>
      <c r="E125" s="84">
        <v>1.9664009339438397</v>
      </c>
      <c r="F125" s="86">
        <v>78.400000000000006</v>
      </c>
    </row>
    <row r="126" spans="1:6">
      <c r="B126" s="448" t="s">
        <v>177</v>
      </c>
      <c r="C126" s="85">
        <v>36.592846014401395</v>
      </c>
      <c r="D126" s="85">
        <v>39.10968436008978</v>
      </c>
      <c r="E126" s="85">
        <v>2.516838345688384</v>
      </c>
      <c r="F126" s="86">
        <v>82.8</v>
      </c>
    </row>
    <row r="127" spans="1:6" ht="15.75" thickBot="1">
      <c r="A127" s="64"/>
      <c r="B127" s="93" t="s">
        <v>181</v>
      </c>
      <c r="C127" s="92">
        <v>37.129728406778902</v>
      </c>
      <c r="D127" s="92">
        <v>51.578657783573625</v>
      </c>
      <c r="E127" s="92">
        <v>14.448929376794725</v>
      </c>
      <c r="F127" s="92">
        <v>93.9</v>
      </c>
    </row>
    <row r="128" spans="1:6" s="64" customFormat="1" ht="15.75" thickTop="1">
      <c r="A128" s="59"/>
      <c r="B128" s="94" t="s">
        <v>239</v>
      </c>
      <c r="C128" s="89">
        <v>38.481708004841728</v>
      </c>
      <c r="D128" s="89">
        <v>44.544766608922842</v>
      </c>
      <c r="E128" s="89">
        <v>6.0630586040811236</v>
      </c>
      <c r="F128" s="89">
        <v>95.5</v>
      </c>
    </row>
    <row r="129" spans="1:8">
      <c r="A129" s="59"/>
      <c r="B129" s="72" t="s">
        <v>274</v>
      </c>
      <c r="C129" s="87">
        <v>39.291741094553046</v>
      </c>
      <c r="D129" s="87">
        <v>43.236585911742942</v>
      </c>
      <c r="E129" s="87">
        <v>3.9448448171899</v>
      </c>
      <c r="F129" s="88">
        <v>95.47154083150626</v>
      </c>
    </row>
    <row r="130" spans="1:8">
      <c r="A130" s="59"/>
      <c r="B130" s="72" t="s">
        <v>276</v>
      </c>
      <c r="C130" s="87">
        <v>40.056501998417616</v>
      </c>
      <c r="D130" s="87">
        <v>41.971204207953321</v>
      </c>
      <c r="E130" s="87">
        <v>1.9147022095357173</v>
      </c>
      <c r="F130" s="88">
        <v>94.0806297413571</v>
      </c>
    </row>
    <row r="131" spans="1:8">
      <c r="A131" s="59"/>
      <c r="B131" s="72" t="s">
        <v>278</v>
      </c>
      <c r="C131" s="87">
        <v>39.998275088924316</v>
      </c>
      <c r="D131" s="87">
        <v>41.33800587850142</v>
      </c>
      <c r="E131" s="87">
        <v>1.3397307895771098</v>
      </c>
      <c r="F131" s="88">
        <v>91.237254890685492</v>
      </c>
    </row>
    <row r="132" spans="1:8">
      <c r="A132" s="59"/>
      <c r="B132" s="72" t="s">
        <v>304</v>
      </c>
      <c r="C132" s="87">
        <v>40.012583397392994</v>
      </c>
      <c r="D132" s="87">
        <v>41.244886897600495</v>
      </c>
      <c r="E132" s="87">
        <v>1.2323035002075025</v>
      </c>
      <c r="F132" s="88">
        <v>85.813581444437574</v>
      </c>
      <c r="G132" s="83"/>
    </row>
    <row r="133" spans="1:8">
      <c r="A133" s="59"/>
      <c r="B133" s="72" t="s">
        <v>311</v>
      </c>
      <c r="C133" s="87">
        <v>40.07107033389817</v>
      </c>
      <c r="D133" s="87">
        <v>41.147441562573029</v>
      </c>
      <c r="E133" s="87">
        <v>1.0763712286748497</v>
      </c>
      <c r="F133" s="88">
        <v>83.121440908431424</v>
      </c>
      <c r="G133" s="83"/>
    </row>
    <row r="134" spans="1:8" ht="13.5" customHeight="1">
      <c r="A134" s="59"/>
      <c r="B134" s="77" t="s">
        <v>320</v>
      </c>
      <c r="C134" s="78"/>
      <c r="D134" s="78"/>
      <c r="E134" s="78"/>
      <c r="F134" s="79"/>
    </row>
    <row r="135" spans="1:8" ht="24" customHeight="1">
      <c r="A135" s="59"/>
      <c r="B135" s="98" t="s">
        <v>215</v>
      </c>
      <c r="C135" s="99"/>
      <c r="D135" s="99"/>
      <c r="E135" s="99"/>
      <c r="F135" s="100"/>
    </row>
    <row r="136" spans="1:8">
      <c r="B136" s="108" t="s">
        <v>279</v>
      </c>
      <c r="C136" s="109"/>
      <c r="D136" s="109"/>
      <c r="E136" s="109"/>
      <c r="F136" s="110"/>
    </row>
    <row r="137" spans="1:8" ht="23.25" customHeight="1">
      <c r="B137" s="111" t="s">
        <v>301</v>
      </c>
      <c r="C137" s="112"/>
      <c r="D137" s="112"/>
      <c r="E137" s="112"/>
      <c r="F137" s="113"/>
    </row>
    <row r="138" spans="1:8">
      <c r="B138" s="111" t="s">
        <v>317</v>
      </c>
      <c r="C138" s="112"/>
      <c r="D138" s="112"/>
      <c r="E138" s="112"/>
      <c r="F138" s="113"/>
    </row>
    <row r="139" spans="1:8">
      <c r="B139" s="111" t="s">
        <v>321</v>
      </c>
      <c r="C139" s="112"/>
      <c r="D139" s="112"/>
      <c r="E139" s="112"/>
      <c r="F139" s="113"/>
    </row>
    <row r="140" spans="1:8">
      <c r="B140" s="114" t="s">
        <v>280</v>
      </c>
      <c r="C140" s="115"/>
      <c r="D140" s="115"/>
      <c r="E140" s="115"/>
      <c r="F140" s="116"/>
    </row>
    <row r="141" spans="1:8">
      <c r="B141" s="111" t="s">
        <v>302</v>
      </c>
      <c r="C141" s="112"/>
      <c r="D141" s="112"/>
      <c r="E141" s="112"/>
      <c r="F141" s="113"/>
    </row>
    <row r="142" spans="1:8">
      <c r="B142" s="111" t="s">
        <v>325</v>
      </c>
      <c r="C142" s="112"/>
      <c r="D142" s="112"/>
      <c r="E142" s="112"/>
      <c r="F142" s="113"/>
      <c r="H142" s="83"/>
    </row>
    <row r="143" spans="1:8" ht="15.75" customHeight="1" thickBot="1">
      <c r="B143" s="106" t="s">
        <v>321</v>
      </c>
      <c r="C143" s="106"/>
      <c r="D143" s="106"/>
      <c r="E143" s="106"/>
      <c r="F143" s="107"/>
    </row>
    <row r="144" spans="1:8">
      <c r="E144" s="64"/>
    </row>
    <row r="145" spans="5:5">
      <c r="E145" s="64"/>
    </row>
    <row r="146" spans="5:5">
      <c r="E146" s="64"/>
    </row>
    <row r="147" spans="5:5">
      <c r="E147" s="64"/>
    </row>
    <row r="148" spans="5:5">
      <c r="E148" s="64"/>
    </row>
  </sheetData>
  <mergeCells count="13">
    <mergeCell ref="B143:F143"/>
    <mergeCell ref="B136:F136"/>
    <mergeCell ref="B137:F137"/>
    <mergeCell ref="B138:F138"/>
    <mergeCell ref="B139:F139"/>
    <mergeCell ref="B140:F140"/>
    <mergeCell ref="B141:F141"/>
    <mergeCell ref="B142:F142"/>
    <mergeCell ref="B135:F135"/>
    <mergeCell ref="B1:J1"/>
    <mergeCell ref="B2:J2"/>
    <mergeCell ref="B3:J3"/>
    <mergeCell ref="C5:F5"/>
  </mergeCells>
  <phoneticPr fontId="13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theme="5"/>
    <pageSetUpPr fitToPage="1"/>
  </sheetPr>
  <dimension ref="B2:E24"/>
  <sheetViews>
    <sheetView zoomScaleNormal="100" workbookViewId="0"/>
  </sheetViews>
  <sheetFormatPr defaultColWidth="9.140625" defaultRowHeight="15"/>
  <cols>
    <col min="1" max="1" width="9.140625" style="451"/>
    <col min="2" max="2" width="41.42578125" style="451" bestFit="1" customWidth="1"/>
    <col min="3" max="3" width="71.42578125" style="451" customWidth="1"/>
    <col min="4" max="4" width="44.28515625" style="451" customWidth="1"/>
    <col min="5" max="5" width="13.5703125" style="451" customWidth="1"/>
    <col min="6" max="16384" width="9.140625" style="451"/>
  </cols>
  <sheetData>
    <row r="2" spans="2:5" s="451" customFormat="1" ht="21">
      <c r="B2" s="449" t="s">
        <v>86</v>
      </c>
      <c r="C2" s="450"/>
      <c r="D2" s="450"/>
    </row>
    <row r="3" spans="2:5" s="451" customFormat="1">
      <c r="B3" s="450"/>
      <c r="C3" s="450"/>
      <c r="D3" s="450"/>
    </row>
    <row r="4" spans="2:5" s="451" customFormat="1" ht="15.75">
      <c r="B4" s="452" t="s">
        <v>130</v>
      </c>
      <c r="C4" s="452" t="s">
        <v>129</v>
      </c>
      <c r="D4" s="452" t="s">
        <v>118</v>
      </c>
      <c r="E4" s="453" t="s">
        <v>131</v>
      </c>
    </row>
    <row r="5" spans="2:5" s="451" customFormat="1" ht="75" customHeight="1">
      <c r="B5" s="454" t="s">
        <v>3</v>
      </c>
      <c r="C5" s="454" t="s">
        <v>128</v>
      </c>
      <c r="D5" s="455" t="s">
        <v>153</v>
      </c>
      <c r="E5" s="454" t="s">
        <v>78</v>
      </c>
    </row>
    <row r="6" spans="2:5" s="451" customFormat="1" ht="75" customHeight="1">
      <c r="B6" s="454" t="s">
        <v>8</v>
      </c>
      <c r="C6" s="454" t="s">
        <v>113</v>
      </c>
      <c r="D6" s="455" t="s">
        <v>153</v>
      </c>
      <c r="E6" s="454" t="s">
        <v>164</v>
      </c>
    </row>
    <row r="7" spans="2:5" s="451" customFormat="1" ht="75" customHeight="1">
      <c r="B7" s="454" t="s">
        <v>141</v>
      </c>
      <c r="C7" s="454" t="s">
        <v>87</v>
      </c>
      <c r="D7" s="455" t="s">
        <v>153</v>
      </c>
      <c r="E7" s="454" t="s">
        <v>79</v>
      </c>
    </row>
    <row r="8" spans="2:5" s="451" customFormat="1" ht="75" customHeight="1">
      <c r="B8" s="454" t="s">
        <v>139</v>
      </c>
      <c r="C8" s="454" t="s">
        <v>133</v>
      </c>
      <c r="D8" s="454" t="s">
        <v>156</v>
      </c>
      <c r="E8" s="454" t="str">
        <f>"-JW2Z"</f>
        <v>-JW2Z</v>
      </c>
    </row>
    <row r="9" spans="2:5" s="451" customFormat="1" ht="75" customHeight="1">
      <c r="B9" s="454" t="s">
        <v>62</v>
      </c>
      <c r="C9" s="454" t="s">
        <v>151</v>
      </c>
      <c r="D9" s="455" t="s">
        <v>153</v>
      </c>
      <c r="E9" s="454" t="str">
        <f>"-JW2S"</f>
        <v>-JW2S</v>
      </c>
    </row>
    <row r="10" spans="2:5" s="451" customFormat="1" ht="75" customHeight="1">
      <c r="B10" s="454" t="s">
        <v>140</v>
      </c>
      <c r="C10" s="454" t="s">
        <v>132</v>
      </c>
      <c r="D10" s="454" t="s">
        <v>154</v>
      </c>
      <c r="E10" s="454" t="str">
        <f>"(-JW2Z) +     (-JW2S)"</f>
        <v>(-JW2Z) +     (-JW2S)</v>
      </c>
    </row>
    <row r="11" spans="2:5" s="451" customFormat="1" ht="75" customHeight="1">
      <c r="B11" s="454" t="s">
        <v>142</v>
      </c>
      <c r="C11" s="454" t="s">
        <v>150</v>
      </c>
      <c r="D11" s="454" t="s">
        <v>156</v>
      </c>
      <c r="E11" s="454" t="str">
        <f>"-J5II"</f>
        <v>-J5II</v>
      </c>
    </row>
    <row r="12" spans="2:5" s="451" customFormat="1" ht="75" customHeight="1">
      <c r="B12" s="454" t="s">
        <v>171</v>
      </c>
      <c r="C12" s="454" t="s">
        <v>114</v>
      </c>
      <c r="D12" s="454" t="s">
        <v>156</v>
      </c>
      <c r="E12" s="454" t="str">
        <f>"-JW2T"</f>
        <v>-JW2T</v>
      </c>
    </row>
    <row r="13" spans="2:5" s="451" customFormat="1" ht="75" customHeight="1">
      <c r="B13" s="454" t="s">
        <v>70</v>
      </c>
      <c r="C13" s="454" t="s">
        <v>149</v>
      </c>
      <c r="D13" s="454" t="s">
        <v>155</v>
      </c>
      <c r="E13" s="454" t="s">
        <v>136</v>
      </c>
    </row>
    <row r="14" spans="2:5" s="451" customFormat="1" ht="75" customHeight="1">
      <c r="B14" s="454" t="s">
        <v>4</v>
      </c>
      <c r="C14" s="454" t="s">
        <v>138</v>
      </c>
      <c r="D14" s="454" t="s">
        <v>156</v>
      </c>
      <c r="E14" s="454" t="s">
        <v>90</v>
      </c>
    </row>
    <row r="15" spans="2:5" s="451" customFormat="1" ht="75" customHeight="1">
      <c r="B15" s="454" t="s">
        <v>2</v>
      </c>
      <c r="C15" s="454" t="s">
        <v>137</v>
      </c>
      <c r="D15" s="454" t="s">
        <v>156</v>
      </c>
      <c r="E15" s="454" t="s">
        <v>172</v>
      </c>
    </row>
    <row r="16" spans="2:5" s="451" customFormat="1" ht="75" customHeight="1">
      <c r="B16" s="454" t="s">
        <v>72</v>
      </c>
      <c r="C16" s="454" t="s">
        <v>158</v>
      </c>
      <c r="D16" s="454" t="s">
        <v>156</v>
      </c>
      <c r="E16" s="454" t="s">
        <v>152</v>
      </c>
    </row>
    <row r="17" spans="2:5" s="451" customFormat="1" ht="75" customHeight="1">
      <c r="B17" s="454" t="s">
        <v>77</v>
      </c>
      <c r="C17" s="454" t="s">
        <v>159</v>
      </c>
      <c r="D17" s="454" t="s">
        <v>156</v>
      </c>
      <c r="E17" s="454" t="s">
        <v>89</v>
      </c>
    </row>
    <row r="18" spans="2:5" s="451" customFormat="1" ht="75" customHeight="1">
      <c r="B18" s="454" t="s">
        <v>143</v>
      </c>
      <c r="C18" s="454" t="s">
        <v>160</v>
      </c>
      <c r="D18" s="454" t="s">
        <v>157</v>
      </c>
      <c r="E18" s="454" t="s">
        <v>119</v>
      </c>
    </row>
    <row r="19" spans="2:5" s="451" customFormat="1" ht="75" customHeight="1">
      <c r="B19" s="454" t="s">
        <v>148</v>
      </c>
      <c r="C19" s="454" t="s">
        <v>135</v>
      </c>
      <c r="D19" s="454" t="s">
        <v>336</v>
      </c>
      <c r="E19" s="454" t="s">
        <v>136</v>
      </c>
    </row>
    <row r="20" spans="2:5" s="451" customFormat="1" ht="75" customHeight="1">
      <c r="B20" s="454" t="s">
        <v>83</v>
      </c>
      <c r="C20" s="454" t="s">
        <v>146</v>
      </c>
      <c r="D20" s="454" t="s">
        <v>337</v>
      </c>
      <c r="E20" s="454" t="s">
        <v>136</v>
      </c>
    </row>
    <row r="21" spans="2:5" s="451" customFormat="1" ht="105.75" customHeight="1">
      <c r="B21" s="454" t="s">
        <v>134</v>
      </c>
      <c r="C21" s="454" t="s">
        <v>144</v>
      </c>
      <c r="D21" s="454" t="s">
        <v>338</v>
      </c>
      <c r="E21" s="454" t="s">
        <v>145</v>
      </c>
    </row>
    <row r="22" spans="2:5" s="451" customFormat="1" ht="75" customHeight="1">
      <c r="B22" s="454" t="s">
        <v>84</v>
      </c>
      <c r="C22" s="454" t="s">
        <v>147</v>
      </c>
      <c r="D22" s="454" t="s">
        <v>173</v>
      </c>
      <c r="E22" s="454" t="s">
        <v>111</v>
      </c>
    </row>
    <row r="23" spans="2:5" s="451" customFormat="1">
      <c r="B23" s="456" t="s">
        <v>339</v>
      </c>
      <c r="C23" s="457"/>
      <c r="D23" s="457"/>
      <c r="E23" s="458"/>
    </row>
    <row r="24" spans="2:5" s="451" customFormat="1">
      <c r="B24" s="459"/>
      <c r="C24" s="460"/>
      <c r="D24" s="460"/>
      <c r="E24" s="461"/>
    </row>
  </sheetData>
  <mergeCells count="1">
    <mergeCell ref="B23:E24"/>
  </mergeCells>
  <phoneticPr fontId="131" type="noConversion"/>
  <pageMargins left="1.27" right="0.75" top="0.48" bottom="0.35" header="0.38" footer="0.18"/>
  <pageSetup paperSize="9" scale="68" fitToHeight="2"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Aggregates (£bn)</vt:lpstr>
      <vt:lpstr>Aggregates (per cent of GDP)</vt:lpstr>
      <vt:lpstr>Aggregates (2021-22 prices)</vt:lpstr>
      <vt:lpstr>Receipts (£bn)</vt:lpstr>
      <vt:lpstr>Public finances since 1900</vt:lpstr>
      <vt:lpstr>Glossary</vt:lpstr>
      <vt:lpstr>Spending and receipts</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Price</dc:creator>
  <cp:lastModifiedBy>Ocheseanu, Victor</cp:lastModifiedBy>
  <cp:lastPrinted>2020-03-10T17:17:12Z</cp:lastPrinted>
  <dcterms:created xsi:type="dcterms:W3CDTF">2012-12-04T16:30:01Z</dcterms:created>
  <dcterms:modified xsi:type="dcterms:W3CDTF">2022-09-09T10:09:13Z</dcterms:modified>
</cp:coreProperties>
</file>