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chartsheets/sheet1.xml" ContentType="application/vnd.openxmlformats-officedocument.spreadsheetml.chartsheet+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codeName="ThisWorkbook"/>
  <mc:AlternateContent xmlns:mc="http://schemas.openxmlformats.org/markup-compatibility/2006">
    <mc:Choice Requires="x15">
      <x15ac:absPath xmlns:x15ac="http://schemas.microsoft.com/office/spreadsheetml/2010/11/ac" url="G:\Groups\PSF\Databank\Web Versions\2021\"/>
    </mc:Choice>
  </mc:AlternateContent>
  <xr:revisionPtr revIDLastSave="0" documentId="13_ncr:1_{1184CE8C-36BC-40C8-A5BC-E8A5EC87A4A8}" xr6:coauthVersionLast="45" xr6:coauthVersionMax="45" xr10:uidLastSave="{00000000-0000-0000-0000-000000000000}"/>
  <bookViews>
    <workbookView xWindow="-110" yWindow="-110" windowWidth="19420" windowHeight="10420" tabRatio="601" xr2:uid="{00000000-000D-0000-FFFF-FFFF00000000}"/>
  </bookViews>
  <sheets>
    <sheet name="Spending and receipts" sheetId="10" r:id="rId1"/>
    <sheet name="Aggregates (£bn)" sheetId="5" r:id="rId2"/>
    <sheet name="Aggregates (per cent of GDP)" sheetId="4" r:id="rId3"/>
    <sheet name="Aggregates (2020-21 prices)" sheetId="8" r:id="rId4"/>
    <sheet name="Receipts (£bn)" sheetId="44" r:id="rId5"/>
    <sheet name="Public finances since 1900" sheetId="15" r:id="rId6"/>
    <sheet name="Glossary" sheetId="11" r:id="rId7"/>
  </sheets>
  <externalReferences>
    <externalReference r:id="rId8"/>
    <externalReference r:id="rId9"/>
    <externalReference r:id="rId10"/>
    <externalReference r:id="rId11"/>
    <externalReference r:id="rId12"/>
    <externalReference r:id="rId13"/>
    <externalReference r:id="rId14"/>
    <externalReference r:id="rId15"/>
  </externalReferences>
  <definedNames>
    <definedName name="__123Graph_A" localSheetId="5" hidden="1">'[1]Model inputs'!#REF!</definedName>
    <definedName name="__123Graph_A" localSheetId="4" hidden="1">'[1]Model inputs'!#REF!</definedName>
    <definedName name="__123Graph_A" hidden="1">'[1]Model inputs'!#REF!</definedName>
    <definedName name="__123Graph_AALLTAX" localSheetId="5" hidden="1">'[2]Forecast data'!#REF!</definedName>
    <definedName name="__123Graph_AALLTAX" localSheetId="4" hidden="1">'[2]Forecast data'!#REF!</definedName>
    <definedName name="__123Graph_AALLTAX" hidden="1">'[2]Forecast data'!#REF!</definedName>
    <definedName name="__123Graph_ACHGSPD1" hidden="1">'[3]CHGSPD19.FIN'!$B$10:$B$20</definedName>
    <definedName name="__123Graph_ACHGSPD2" hidden="1">'[3]CHGSPD19.FIN'!$E$11:$E$20</definedName>
    <definedName name="__123Graph_AEFF" localSheetId="5" hidden="1">'[4]T3 Page 1'!#REF!</definedName>
    <definedName name="__123Graph_AEFF" localSheetId="4" hidden="1">'[4]T3 Page 1'!#REF!</definedName>
    <definedName name="__123Graph_AEFF" hidden="1">'[4]T3 Page 1'!#REF!</definedName>
    <definedName name="__123Graph_AGR14PBF1" hidden="1">'[5]HIS19FIN(A)'!$AF$70:$AF$81</definedName>
    <definedName name="__123Graph_AHOMEVAT" localSheetId="5" hidden="1">'[2]Forecast data'!#REF!</definedName>
    <definedName name="__123Graph_AHOMEVAT" localSheetId="4" hidden="1">'[2]Forecast data'!#REF!</definedName>
    <definedName name="__123Graph_AHOMEVAT" hidden="1">'[2]Forecast data'!#REF!</definedName>
    <definedName name="__123Graph_AIMPORT" localSheetId="5" hidden="1">'[2]Forecast data'!#REF!</definedName>
    <definedName name="__123Graph_AIMPORT" localSheetId="4" hidden="1">'[2]Forecast data'!#REF!</definedName>
    <definedName name="__123Graph_AIMPORT" hidden="1">'[2]Forecast data'!#REF!</definedName>
    <definedName name="__123Graph_ALBFFIN" localSheetId="5" hidden="1">'[4]FC Page 1'!#REF!</definedName>
    <definedName name="__123Graph_ALBFFIN" localSheetId="4" hidden="1">'[4]FC Page 1'!#REF!</definedName>
    <definedName name="__123Graph_ALBFFIN" hidden="1">'[4]FC Page 1'!#REF!</definedName>
    <definedName name="__123Graph_ALBFFIN2" hidden="1">'[5]HIS19FIN(A)'!$K$59:$Q$59</definedName>
    <definedName name="__123Graph_ALBFHIC2" hidden="1">'[5]HIS19FIN(A)'!$D$59:$J$59</definedName>
    <definedName name="__123Graph_ALCB" hidden="1">'[5]HIS19FIN(A)'!$D$83:$I$83</definedName>
    <definedName name="__123Graph_ANACFIN" hidden="1">'[5]HIS19FIN(A)'!$K$97:$Q$97</definedName>
    <definedName name="__123Graph_ANACHIC" hidden="1">'[5]HIS19FIN(A)'!$D$97:$J$97</definedName>
    <definedName name="__123Graph_APIC" localSheetId="5" hidden="1">'[4]T3 Page 1'!#REF!</definedName>
    <definedName name="__123Graph_APIC" localSheetId="4" hidden="1">'[4]T3 Page 1'!#REF!</definedName>
    <definedName name="__123Graph_APIC" hidden="1">'[4]T3 Page 1'!#REF!</definedName>
    <definedName name="__123Graph_ATOBREV" localSheetId="5" hidden="1">'[2]Forecast data'!#REF!</definedName>
    <definedName name="__123Graph_ATOBREV" localSheetId="4" hidden="1">'[2]Forecast data'!#REF!</definedName>
    <definedName name="__123Graph_ATOBREV" hidden="1">'[2]Forecast data'!#REF!</definedName>
    <definedName name="__123Graph_ATOTAL" localSheetId="5" hidden="1">'[2]Forecast data'!#REF!</definedName>
    <definedName name="__123Graph_ATOTAL" localSheetId="4" hidden="1">'[2]Forecast data'!#REF!</definedName>
    <definedName name="__123Graph_ATOTAL" hidden="1">'[2]Forecast data'!#REF!</definedName>
    <definedName name="__123Graph_B" localSheetId="5" hidden="1">'[1]Model inputs'!#REF!</definedName>
    <definedName name="__123Graph_B" localSheetId="4" hidden="1">'[1]Model inputs'!#REF!</definedName>
    <definedName name="__123Graph_B" hidden="1">'[1]Model inputs'!#REF!</definedName>
    <definedName name="__123Graph_BCHGSPD1" hidden="1">'[3]CHGSPD19.FIN'!$H$10:$H$25</definedName>
    <definedName name="__123Graph_BCHGSPD2" hidden="1">'[3]CHGSPD19.FIN'!$I$11:$I$25</definedName>
    <definedName name="__123Graph_BEFF" localSheetId="5" hidden="1">'[4]T3 Page 1'!#REF!</definedName>
    <definedName name="__123Graph_BEFF" localSheetId="4" hidden="1">'[4]T3 Page 1'!#REF!</definedName>
    <definedName name="__123Graph_BEFF" hidden="1">'[4]T3 Page 1'!#REF!</definedName>
    <definedName name="__123Graph_BHOMEVAT" localSheetId="5" hidden="1">'[2]Forecast data'!#REF!</definedName>
    <definedName name="__123Graph_BHOMEVAT" localSheetId="4" hidden="1">'[2]Forecast data'!#REF!</definedName>
    <definedName name="__123Graph_BHOMEVAT" hidden="1">'[2]Forecast data'!#REF!</definedName>
    <definedName name="__123Graph_BIMPORT" localSheetId="5" hidden="1">'[2]Forecast data'!#REF!</definedName>
    <definedName name="__123Graph_BIMPORT" localSheetId="4" hidden="1">'[2]Forecast data'!#REF!</definedName>
    <definedName name="__123Graph_BIMPORT" hidden="1">'[2]Forecast data'!#REF!</definedName>
    <definedName name="__123Graph_BLBF" localSheetId="5" hidden="1">'[4]T3 Page 1'!#REF!</definedName>
    <definedName name="__123Graph_BLBF" localSheetId="4" hidden="1">'[4]T3 Page 1'!#REF!</definedName>
    <definedName name="__123Graph_BLBF" hidden="1">'[4]T3 Page 1'!#REF!</definedName>
    <definedName name="__123Graph_BLBFFIN" localSheetId="4" hidden="1">'[4]FC Page 1'!#REF!</definedName>
    <definedName name="__123Graph_BLBFFIN" hidden="1">'[4]FC Page 1'!#REF!</definedName>
    <definedName name="__123Graph_BLCB" hidden="1">'[5]HIS19FIN(A)'!$D$79:$I$79</definedName>
    <definedName name="__123Graph_BPIC" localSheetId="5" hidden="1">'[4]T3 Page 1'!#REF!</definedName>
    <definedName name="__123Graph_BPIC" localSheetId="4" hidden="1">'[4]T3 Page 1'!#REF!</definedName>
    <definedName name="__123Graph_BPIC" hidden="1">'[4]T3 Page 1'!#REF!</definedName>
    <definedName name="__123Graph_BTOTAL" localSheetId="5" hidden="1">'[2]Forecast data'!#REF!</definedName>
    <definedName name="__123Graph_BTOTAL" localSheetId="4" hidden="1">'[2]Forecast data'!#REF!</definedName>
    <definedName name="__123Graph_BTOTAL" hidden="1">'[2]Forecast data'!#REF!</definedName>
    <definedName name="__123Graph_CACT13BUD" localSheetId="5" hidden="1">'[4]FC Page 1'!#REF!</definedName>
    <definedName name="__123Graph_CACT13BUD" localSheetId="4" hidden="1">'[4]FC Page 1'!#REF!</definedName>
    <definedName name="__123Graph_CACT13BUD" hidden="1">'[4]FC Page 1'!#REF!</definedName>
    <definedName name="__123Graph_CEFF" localSheetId="5" hidden="1">'[4]T3 Page 1'!#REF!</definedName>
    <definedName name="__123Graph_CEFF" localSheetId="4" hidden="1">'[4]T3 Page 1'!#REF!</definedName>
    <definedName name="__123Graph_CEFF" hidden="1">'[4]T3 Page 1'!#REF!</definedName>
    <definedName name="__123Graph_CGR14PBF1" hidden="1">'[5]HIS19FIN(A)'!$AK$70:$AK$81</definedName>
    <definedName name="__123Graph_CLBF" localSheetId="5" hidden="1">'[4]T3 Page 1'!#REF!</definedName>
    <definedName name="__123Graph_CLBF" localSheetId="4" hidden="1">'[4]T3 Page 1'!#REF!</definedName>
    <definedName name="__123Graph_CLBF" hidden="1">'[4]T3 Page 1'!#REF!</definedName>
    <definedName name="__123Graph_CPIC" localSheetId="5" hidden="1">'[4]T3 Page 1'!#REF!</definedName>
    <definedName name="__123Graph_CPIC" localSheetId="4" hidden="1">'[4]T3 Page 1'!#REF!</definedName>
    <definedName name="__123Graph_CPIC" hidden="1">'[4]T3 Page 1'!#REF!</definedName>
    <definedName name="__123Graph_DACT13BUD" localSheetId="5" hidden="1">'[4]FC Page 1'!#REF!</definedName>
    <definedName name="__123Graph_DACT13BUD" localSheetId="4" hidden="1">'[4]FC Page 1'!#REF!</definedName>
    <definedName name="__123Graph_DACT13BUD" hidden="1">'[4]FC Page 1'!#REF!</definedName>
    <definedName name="__123Graph_DEFF" localSheetId="5" hidden="1">'[4]T3 Page 1'!#REF!</definedName>
    <definedName name="__123Graph_DEFF" localSheetId="4" hidden="1">'[4]T3 Page 1'!#REF!</definedName>
    <definedName name="__123Graph_DEFF" hidden="1">'[4]T3 Page 1'!#REF!</definedName>
    <definedName name="__123Graph_DGR14PBF1" hidden="1">'[5]HIS19FIN(A)'!$AH$70:$AH$81</definedName>
    <definedName name="__123Graph_DLBF" localSheetId="5" hidden="1">'[4]T3 Page 1'!#REF!</definedName>
    <definedName name="__123Graph_DLBF" localSheetId="4" hidden="1">'[4]T3 Page 1'!#REF!</definedName>
    <definedName name="__123Graph_DLBF" hidden="1">'[4]T3 Page 1'!#REF!</definedName>
    <definedName name="__123Graph_DPIC" localSheetId="5" hidden="1">'[4]T3 Page 1'!#REF!</definedName>
    <definedName name="__123Graph_DPIC" localSheetId="4" hidden="1">'[4]T3 Page 1'!#REF!</definedName>
    <definedName name="__123Graph_DPIC" hidden="1">'[4]T3 Page 1'!#REF!</definedName>
    <definedName name="__123Graph_EACT13BUD" localSheetId="5" hidden="1">'[4]FC Page 1'!#REF!</definedName>
    <definedName name="__123Graph_EACT13BUD" localSheetId="4" hidden="1">'[4]FC Page 1'!#REF!</definedName>
    <definedName name="__123Graph_EACT13BUD" hidden="1">'[4]FC Page 1'!#REF!</definedName>
    <definedName name="__123Graph_EEFF" localSheetId="5" hidden="1">'[4]T3 Page 1'!#REF!</definedName>
    <definedName name="__123Graph_EEFF" localSheetId="4" hidden="1">'[4]T3 Page 1'!#REF!</definedName>
    <definedName name="__123Graph_EEFF" hidden="1">'[4]T3 Page 1'!#REF!</definedName>
    <definedName name="__123Graph_EEFFHIC" localSheetId="4" hidden="1">'[4]FC Page 1'!#REF!</definedName>
    <definedName name="__123Graph_EEFFHIC" hidden="1">'[4]FC Page 1'!#REF!</definedName>
    <definedName name="__123Graph_EGR14PBF1" hidden="1">'[5]HIS19FIN(A)'!$AG$67:$AG$67</definedName>
    <definedName name="__123Graph_ELBF" localSheetId="5" hidden="1">'[4]T3 Page 1'!#REF!</definedName>
    <definedName name="__123Graph_ELBF" localSheetId="4" hidden="1">'[4]T3 Page 1'!#REF!</definedName>
    <definedName name="__123Graph_ELBF" hidden="1">'[4]T3 Page 1'!#REF!</definedName>
    <definedName name="__123Graph_EPIC" localSheetId="5" hidden="1">'[4]T3 Page 1'!#REF!</definedName>
    <definedName name="__123Graph_EPIC" localSheetId="4" hidden="1">'[4]T3 Page 1'!#REF!</definedName>
    <definedName name="__123Graph_EPIC" hidden="1">'[4]T3 Page 1'!#REF!</definedName>
    <definedName name="__123Graph_FACT13BUD" localSheetId="5" hidden="1">'[4]FC Page 1'!#REF!</definedName>
    <definedName name="__123Graph_FACT13BUD" localSheetId="4" hidden="1">'[4]FC Page 1'!#REF!</definedName>
    <definedName name="__123Graph_FACT13BUD" hidden="1">'[4]FC Page 1'!#REF!</definedName>
    <definedName name="__123Graph_FEFF" localSheetId="5" hidden="1">'[4]T3 Page 1'!#REF!</definedName>
    <definedName name="__123Graph_FEFF" localSheetId="4" hidden="1">'[4]T3 Page 1'!#REF!</definedName>
    <definedName name="__123Graph_FEFF" hidden="1">'[4]T3 Page 1'!#REF!</definedName>
    <definedName name="__123Graph_FEFFHIC" localSheetId="4" hidden="1">'[4]FC Page 1'!#REF!</definedName>
    <definedName name="__123Graph_FEFFHIC" hidden="1">'[4]FC Page 1'!#REF!</definedName>
    <definedName name="__123Graph_FGR14PBF1" hidden="1">'[5]HIS19FIN(A)'!$AH$67:$AH$67</definedName>
    <definedName name="__123Graph_FLBF" localSheetId="5" hidden="1">'[4]T3 Page 1'!#REF!</definedName>
    <definedName name="__123Graph_FLBF" localSheetId="4" hidden="1">'[4]T3 Page 1'!#REF!</definedName>
    <definedName name="__123Graph_FLBF" hidden="1">'[4]T3 Page 1'!#REF!</definedName>
    <definedName name="__123Graph_FPIC" localSheetId="5" hidden="1">'[4]T3 Page 1'!#REF!</definedName>
    <definedName name="__123Graph_FPIC" localSheetId="4" hidden="1">'[4]T3 Page 1'!#REF!</definedName>
    <definedName name="__123Graph_FPIC" hidden="1">'[4]T3 Page 1'!#REF!</definedName>
    <definedName name="__123Graph_LBL_ARESID" hidden="1">'[5]HIS19FIN(A)'!$R$3:$W$3</definedName>
    <definedName name="__123Graph_LBL_BRESID" hidden="1">'[5]HIS19FIN(A)'!$R$3:$W$3</definedName>
    <definedName name="__123Graph_X" localSheetId="5" hidden="1">'[2]Forecast data'!#REF!</definedName>
    <definedName name="__123Graph_X" localSheetId="4" hidden="1">'[2]Forecast data'!#REF!</definedName>
    <definedName name="__123Graph_X" hidden="1">'[2]Forecast data'!#REF!</definedName>
    <definedName name="__123Graph_XACTHIC" localSheetId="5" hidden="1">'[4]FC Page 1'!#REF!</definedName>
    <definedName name="__123Graph_XACTHIC" localSheetId="4" hidden="1">'[4]FC Page 1'!#REF!</definedName>
    <definedName name="__123Graph_XACTHIC" hidden="1">'[4]FC Page 1'!#REF!</definedName>
    <definedName name="__123Graph_XALLTAX" localSheetId="5" hidden="1">'[2]Forecast data'!#REF!</definedName>
    <definedName name="__123Graph_XALLTAX" localSheetId="4" hidden="1">'[2]Forecast data'!#REF!</definedName>
    <definedName name="__123Graph_XALLTAX" hidden="1">'[2]Forecast data'!#REF!</definedName>
    <definedName name="__123Graph_XCHGSPD1" hidden="1">'[3]CHGSPD19.FIN'!$A$10:$A$25</definedName>
    <definedName name="__123Graph_XCHGSPD2" hidden="1">'[3]CHGSPD19.FIN'!$A$11:$A$25</definedName>
    <definedName name="__123Graph_XEFF" localSheetId="5" hidden="1">'[4]T3 Page 1'!#REF!</definedName>
    <definedName name="__123Graph_XEFF" localSheetId="4" hidden="1">'[4]T3 Page 1'!#REF!</definedName>
    <definedName name="__123Graph_XEFF" hidden="1">'[4]T3 Page 1'!#REF!</definedName>
    <definedName name="__123Graph_XGR14PBF1" hidden="1">'[5]HIS19FIN(A)'!$AL$70:$AL$81</definedName>
    <definedName name="__123Graph_XHOMEVAT" localSheetId="5" hidden="1">'[2]Forecast data'!#REF!</definedName>
    <definedName name="__123Graph_XHOMEVAT" localSheetId="4" hidden="1">'[2]Forecast data'!#REF!</definedName>
    <definedName name="__123Graph_XHOMEVAT" hidden="1">'[2]Forecast data'!#REF!</definedName>
    <definedName name="__123Graph_XIMPORT" localSheetId="5" hidden="1">'[2]Forecast data'!#REF!</definedName>
    <definedName name="__123Graph_XIMPORT" localSheetId="4" hidden="1">'[2]Forecast data'!#REF!</definedName>
    <definedName name="__123Graph_XIMPORT" hidden="1">'[2]Forecast data'!#REF!</definedName>
    <definedName name="__123Graph_XLBF" localSheetId="5" hidden="1">'[4]T3 Page 1'!#REF!</definedName>
    <definedName name="__123Graph_XLBF" localSheetId="4" hidden="1">'[4]T3 Page 1'!#REF!</definedName>
    <definedName name="__123Graph_XLBF" hidden="1">'[4]T3 Page 1'!#REF!</definedName>
    <definedName name="__123Graph_XLBFFIN2" hidden="1">'[5]HIS19FIN(A)'!$K$61:$Q$61</definedName>
    <definedName name="__123Graph_XLBFHIC" hidden="1">'[5]HIS19FIN(A)'!$D$61:$J$61</definedName>
    <definedName name="__123Graph_XLBFHIC2" hidden="1">'[5]HIS19FIN(A)'!$D$61:$J$61</definedName>
    <definedName name="__123Graph_XLCB" hidden="1">'[5]HIS19FIN(A)'!$D$79:$I$79</definedName>
    <definedName name="__123Graph_XNACFIN" hidden="1">'[5]HIS19FIN(A)'!$K$95:$Q$95</definedName>
    <definedName name="__123Graph_XNACHIC" hidden="1">'[5]HIS19FIN(A)'!$D$95:$J$95</definedName>
    <definedName name="__123Graph_XPIC" localSheetId="5" hidden="1">'[4]T3 Page 1'!#REF!</definedName>
    <definedName name="__123Graph_XPIC" localSheetId="4" hidden="1">'[4]T3 Page 1'!#REF!</definedName>
    <definedName name="__123Graph_XPIC" hidden="1">'[4]T3 Page 1'!#REF!</definedName>
    <definedName name="__123Graph_XSTAG2ALL" localSheetId="5" hidden="1">'[2]Forecast data'!#REF!</definedName>
    <definedName name="__123Graph_XSTAG2ALL" localSheetId="4" hidden="1">'[2]Forecast data'!#REF!</definedName>
    <definedName name="__123Graph_XSTAG2ALL" hidden="1">'[2]Forecast data'!#REF!</definedName>
    <definedName name="__123Graph_XSTAG2EC" localSheetId="5" hidden="1">'[2]Forecast data'!#REF!</definedName>
    <definedName name="__123Graph_XSTAG2EC" localSheetId="4" hidden="1">'[2]Forecast data'!#REF!</definedName>
    <definedName name="__123Graph_XSTAG2EC" hidden="1">'[2]Forecast data'!#REF!</definedName>
    <definedName name="__123Graph_XTOBREV" localSheetId="5" hidden="1">'[2]Forecast data'!#REF!</definedName>
    <definedName name="__123Graph_XTOBREV" localSheetId="4" hidden="1">'[2]Forecast data'!#REF!</definedName>
    <definedName name="__123Graph_XTOBREV" hidden="1">'[2]Forecast data'!#REF!</definedName>
    <definedName name="__123Graph_XTOTAL" localSheetId="4" hidden="1">'[2]Forecast data'!#REF!</definedName>
    <definedName name="__123Graph_XTOTAL" hidden="1">'[2]Forecast data'!#REF!</definedName>
    <definedName name="_Fill" localSheetId="4" hidden="1">'[2]Forecast data'!#REF!</definedName>
    <definedName name="_Fill" hidden="1">'[2]Forecast data'!#REF!</definedName>
    <definedName name="_Regression_Out" localSheetId="5" hidden="1">#REF!</definedName>
    <definedName name="_Regression_Out" localSheetId="4" hidden="1">#REF!</definedName>
    <definedName name="_Regression_Out" hidden="1">#REF!</definedName>
    <definedName name="_Regression_X" localSheetId="5" hidden="1">#REF!</definedName>
    <definedName name="_Regression_X" localSheetId="4" hidden="1">#REF!</definedName>
    <definedName name="_Regression_X" hidden="1">#REF!</definedName>
    <definedName name="_Regression_Y" localSheetId="5" hidden="1">#REF!</definedName>
    <definedName name="_Regression_Y" localSheetId="4" hidden="1">#REF!</definedName>
    <definedName name="_Regression_Y" hidden="1">#REF!</definedName>
    <definedName name="asdas" localSheetId="1" hidden="1">{#N/A,#N/A,FALSE,"TMCOMP96";#N/A,#N/A,FALSE,"MAT96";#N/A,#N/A,FALSE,"FANDA96";#N/A,#N/A,FALSE,"INTRAN96";#N/A,#N/A,FALSE,"NAA9697";#N/A,#N/A,FALSE,"ECWEBB";#N/A,#N/A,FALSE,"MFT96";#N/A,#N/A,FALSE,"CTrecon"}</definedName>
    <definedName name="asdas" localSheetId="3" hidden="1">{#N/A,#N/A,FALSE,"TMCOMP96";#N/A,#N/A,FALSE,"MAT96";#N/A,#N/A,FALSE,"FANDA96";#N/A,#N/A,FALSE,"INTRAN96";#N/A,#N/A,FALSE,"NAA9697";#N/A,#N/A,FALSE,"ECWEBB";#N/A,#N/A,FALSE,"MFT96";#N/A,#N/A,FALSE,"CTrecon"}</definedName>
    <definedName name="asdas" localSheetId="2" hidden="1">{#N/A,#N/A,FALSE,"TMCOMP96";#N/A,#N/A,FALSE,"MAT96";#N/A,#N/A,FALSE,"FANDA96";#N/A,#N/A,FALSE,"INTRAN96";#N/A,#N/A,FALSE,"NAA9697";#N/A,#N/A,FALSE,"ECWEBB";#N/A,#N/A,FALSE,"MFT96";#N/A,#N/A,FALSE,"CTrecon"}</definedName>
    <definedName name="asdas" localSheetId="6" hidden="1">{#N/A,#N/A,FALSE,"TMCOMP96";#N/A,#N/A,FALSE,"MAT96";#N/A,#N/A,FALSE,"FANDA96";#N/A,#N/A,FALSE,"INTRAN96";#N/A,#N/A,FALSE,"NAA9697";#N/A,#N/A,FALSE,"ECWEBB";#N/A,#N/A,FALSE,"MFT96";#N/A,#N/A,FALSE,"CTrecon"}</definedName>
    <definedName name="asdas" localSheetId="5" hidden="1">{#N/A,#N/A,FALSE,"TMCOMP96";#N/A,#N/A,FALSE,"MAT96";#N/A,#N/A,FALSE,"FANDA96";#N/A,#N/A,FALSE,"INTRAN96";#N/A,#N/A,FALSE,"NAA9697";#N/A,#N/A,FALSE,"ECWEBB";#N/A,#N/A,FALSE,"MFT96";#N/A,#N/A,FALSE,"CTrecon"}</definedName>
    <definedName name="asdas" localSheetId="4" hidden="1">{#N/A,#N/A,FALSE,"TMCOMP96";#N/A,#N/A,FALSE,"MAT96";#N/A,#N/A,FALSE,"FANDA96";#N/A,#N/A,FALSE,"INTRAN96";#N/A,#N/A,FALSE,"NAA9697";#N/A,#N/A,FALSE,"ECWEBB";#N/A,#N/A,FALSE,"MFT96";#N/A,#N/A,FALSE,"CTrecon"}</definedName>
    <definedName name="asdas" hidden="1">{#N/A,#N/A,FALSE,"TMCOMP96";#N/A,#N/A,FALSE,"MAT96";#N/A,#N/A,FALSE,"FANDA96";#N/A,#N/A,FALSE,"INTRAN96";#N/A,#N/A,FALSE,"NAA9697";#N/A,#N/A,FALSE,"ECWEBB";#N/A,#N/A,FALSE,"MFT96";#N/A,#N/A,FALSE,"CTrecon"}</definedName>
    <definedName name="BLPH1" hidden="1">'[6]4.6 ten year bonds'!$A$4</definedName>
    <definedName name="BLPH2" hidden="1">'[6]4.6 ten year bonds'!$D$4</definedName>
    <definedName name="BLPH3" hidden="1">'[6]4.6 ten year bonds'!$G$4</definedName>
    <definedName name="BLPH4" hidden="1">'[6]4.6 ten year bonds'!$J$4</definedName>
    <definedName name="BLPH5" hidden="1">'[6]4.6 ten year bonds'!$M$4</definedName>
    <definedName name="DEPR">#REF!</definedName>
    <definedName name="dgsgf" localSheetId="1" hidden="1">{#N/A,#N/A,FALSE,"TMCOMP96";#N/A,#N/A,FALSE,"MAT96";#N/A,#N/A,FALSE,"FANDA96";#N/A,#N/A,FALSE,"INTRAN96";#N/A,#N/A,FALSE,"NAA9697";#N/A,#N/A,FALSE,"ECWEBB";#N/A,#N/A,FALSE,"MFT96";#N/A,#N/A,FALSE,"CTrecon"}</definedName>
    <definedName name="dgsgf" localSheetId="3" hidden="1">{#N/A,#N/A,FALSE,"TMCOMP96";#N/A,#N/A,FALSE,"MAT96";#N/A,#N/A,FALSE,"FANDA96";#N/A,#N/A,FALSE,"INTRAN96";#N/A,#N/A,FALSE,"NAA9697";#N/A,#N/A,FALSE,"ECWEBB";#N/A,#N/A,FALSE,"MFT96";#N/A,#N/A,FALSE,"CTrecon"}</definedName>
    <definedName name="dgsgf" localSheetId="2" hidden="1">{#N/A,#N/A,FALSE,"TMCOMP96";#N/A,#N/A,FALSE,"MAT96";#N/A,#N/A,FALSE,"FANDA96";#N/A,#N/A,FALSE,"INTRAN96";#N/A,#N/A,FALSE,"NAA9697";#N/A,#N/A,FALSE,"ECWEBB";#N/A,#N/A,FALSE,"MFT96";#N/A,#N/A,FALSE,"CTrecon"}</definedName>
    <definedName name="dgsgf" localSheetId="6" hidden="1">{#N/A,#N/A,FALSE,"TMCOMP96";#N/A,#N/A,FALSE,"MAT96";#N/A,#N/A,FALSE,"FANDA96";#N/A,#N/A,FALSE,"INTRAN96";#N/A,#N/A,FALSE,"NAA9697";#N/A,#N/A,FALSE,"ECWEBB";#N/A,#N/A,FALSE,"MFT96";#N/A,#N/A,FALSE,"CTrecon"}</definedName>
    <definedName name="dgsgf" localSheetId="5" hidden="1">{#N/A,#N/A,FALSE,"TMCOMP96";#N/A,#N/A,FALSE,"MAT96";#N/A,#N/A,FALSE,"FANDA96";#N/A,#N/A,FALSE,"INTRAN96";#N/A,#N/A,FALSE,"NAA9697";#N/A,#N/A,FALSE,"ECWEBB";#N/A,#N/A,FALSE,"MFT96";#N/A,#N/A,FALSE,"CTrecon"}</definedName>
    <definedName name="dgsgf" localSheetId="4" hidden="1">{#N/A,#N/A,FALSE,"TMCOMP96";#N/A,#N/A,FALSE,"MAT96";#N/A,#N/A,FALSE,"FANDA96";#N/A,#N/A,FALSE,"INTRAN96";#N/A,#N/A,FALSE,"NAA9697";#N/A,#N/A,FALSE,"ECWEBB";#N/A,#N/A,FALSE,"MFT96";#N/A,#N/A,FALSE,"CTrecon"}</definedName>
    <definedName name="dgsgf" hidden="1">{#N/A,#N/A,FALSE,"TMCOMP96";#N/A,#N/A,FALSE,"MAT96";#N/A,#N/A,FALSE,"FANDA96";#N/A,#N/A,FALSE,"INTRAN96";#N/A,#N/A,FALSE,"NAA9697";#N/A,#N/A,FALSE,"ECWEBB";#N/A,#N/A,FALSE,"MFT96";#N/A,#N/A,FALSE,"CTrecon"}</definedName>
    <definedName name="Distribution" localSheetId="5" hidden="1">#REF!</definedName>
    <definedName name="Distribution" localSheetId="4" hidden="1">#REF!</definedName>
    <definedName name="Distribution" hidden="1">#REF!</definedName>
    <definedName name="ExtraProfiles" localSheetId="5" hidden="1">#REF!</definedName>
    <definedName name="ExtraProfiles" localSheetId="4" hidden="1">#REF!</definedName>
    <definedName name="ExtraProfiles" hidden="1">#REF!</definedName>
    <definedName name="fg" localSheetId="1" hidden="1">{#N/A,#N/A,FALSE,"TMCOMP96";#N/A,#N/A,FALSE,"MAT96";#N/A,#N/A,FALSE,"FANDA96";#N/A,#N/A,FALSE,"INTRAN96";#N/A,#N/A,FALSE,"NAA9697";#N/A,#N/A,FALSE,"ECWEBB";#N/A,#N/A,FALSE,"MFT96";#N/A,#N/A,FALSE,"CTrecon"}</definedName>
    <definedName name="fg" localSheetId="3" hidden="1">{#N/A,#N/A,FALSE,"TMCOMP96";#N/A,#N/A,FALSE,"MAT96";#N/A,#N/A,FALSE,"FANDA96";#N/A,#N/A,FALSE,"INTRAN96";#N/A,#N/A,FALSE,"NAA9697";#N/A,#N/A,FALSE,"ECWEBB";#N/A,#N/A,FALSE,"MFT96";#N/A,#N/A,FALSE,"CTrecon"}</definedName>
    <definedName name="fg" localSheetId="2" hidden="1">{#N/A,#N/A,FALSE,"TMCOMP96";#N/A,#N/A,FALSE,"MAT96";#N/A,#N/A,FALSE,"FANDA96";#N/A,#N/A,FALSE,"INTRAN96";#N/A,#N/A,FALSE,"NAA9697";#N/A,#N/A,FALSE,"ECWEBB";#N/A,#N/A,FALSE,"MFT96";#N/A,#N/A,FALSE,"CTrecon"}</definedName>
    <definedName name="fg" localSheetId="6" hidden="1">{#N/A,#N/A,FALSE,"TMCOMP96";#N/A,#N/A,FALSE,"MAT96";#N/A,#N/A,FALSE,"FANDA96";#N/A,#N/A,FALSE,"INTRAN96";#N/A,#N/A,FALSE,"NAA9697";#N/A,#N/A,FALSE,"ECWEBB";#N/A,#N/A,FALSE,"MFT96";#N/A,#N/A,FALSE,"CTrecon"}</definedName>
    <definedName name="fg" localSheetId="5" hidden="1">{#N/A,#N/A,FALSE,"TMCOMP96";#N/A,#N/A,FALSE,"MAT96";#N/A,#N/A,FALSE,"FANDA96";#N/A,#N/A,FALSE,"INTRAN96";#N/A,#N/A,FALSE,"NAA9697";#N/A,#N/A,FALSE,"ECWEBB";#N/A,#N/A,FALSE,"MFT96";#N/A,#N/A,FALSE,"CTrecon"}</definedName>
    <definedName name="fg" localSheetId="4" hidden="1">{#N/A,#N/A,FALSE,"TMCOMP96";#N/A,#N/A,FALSE,"MAT96";#N/A,#N/A,FALSE,"FANDA96";#N/A,#N/A,FALSE,"INTRAN96";#N/A,#N/A,FALSE,"NAA9697";#N/A,#N/A,FALSE,"ECWEBB";#N/A,#N/A,FALSE,"MFT96";#N/A,#N/A,FALSE,"CTrecon"}</definedName>
    <definedName name="fg" hidden="1">{#N/A,#N/A,FALSE,"TMCOMP96";#N/A,#N/A,FALSE,"MAT96";#N/A,#N/A,FALSE,"FANDA96";#N/A,#N/A,FALSE,"INTRAN96";#N/A,#N/A,FALSE,"NAA9697";#N/A,#N/A,FALSE,"ECWEBB";#N/A,#N/A,FALSE,"MFT96";#N/A,#N/A,FALSE,"CTrecon"}</definedName>
    <definedName name="fgfd" localSheetId="1" hidden="1">{#N/A,#N/A,FALSE,"TMCOMP96";#N/A,#N/A,FALSE,"MAT96";#N/A,#N/A,FALSE,"FANDA96";#N/A,#N/A,FALSE,"INTRAN96";#N/A,#N/A,FALSE,"NAA9697";#N/A,#N/A,FALSE,"ECWEBB";#N/A,#N/A,FALSE,"MFT96";#N/A,#N/A,FALSE,"CTrecon"}</definedName>
    <definedName name="fgfd" localSheetId="3" hidden="1">{#N/A,#N/A,FALSE,"TMCOMP96";#N/A,#N/A,FALSE,"MAT96";#N/A,#N/A,FALSE,"FANDA96";#N/A,#N/A,FALSE,"INTRAN96";#N/A,#N/A,FALSE,"NAA9697";#N/A,#N/A,FALSE,"ECWEBB";#N/A,#N/A,FALSE,"MFT96";#N/A,#N/A,FALSE,"CTrecon"}</definedName>
    <definedName name="fgfd" localSheetId="2" hidden="1">{#N/A,#N/A,FALSE,"TMCOMP96";#N/A,#N/A,FALSE,"MAT96";#N/A,#N/A,FALSE,"FANDA96";#N/A,#N/A,FALSE,"INTRAN96";#N/A,#N/A,FALSE,"NAA9697";#N/A,#N/A,FALSE,"ECWEBB";#N/A,#N/A,FALSE,"MFT96";#N/A,#N/A,FALSE,"CTrecon"}</definedName>
    <definedName name="fgfd" localSheetId="6" hidden="1">{#N/A,#N/A,FALSE,"TMCOMP96";#N/A,#N/A,FALSE,"MAT96";#N/A,#N/A,FALSE,"FANDA96";#N/A,#N/A,FALSE,"INTRAN96";#N/A,#N/A,FALSE,"NAA9697";#N/A,#N/A,FALSE,"ECWEBB";#N/A,#N/A,FALSE,"MFT96";#N/A,#N/A,FALSE,"CTrecon"}</definedName>
    <definedName name="fgfd" localSheetId="5" hidden="1">{#N/A,#N/A,FALSE,"TMCOMP96";#N/A,#N/A,FALSE,"MAT96";#N/A,#N/A,FALSE,"FANDA96";#N/A,#N/A,FALSE,"INTRAN96";#N/A,#N/A,FALSE,"NAA9697";#N/A,#N/A,FALSE,"ECWEBB";#N/A,#N/A,FALSE,"MFT96";#N/A,#N/A,FALSE,"CTrecon"}</definedName>
    <definedName name="fgfd" localSheetId="4" hidden="1">{#N/A,#N/A,FALSE,"TMCOMP96";#N/A,#N/A,FALSE,"MAT96";#N/A,#N/A,FALSE,"FANDA96";#N/A,#N/A,FALSE,"INTRAN96";#N/A,#N/A,FALSE,"NAA9697";#N/A,#N/A,FALSE,"ECWEBB";#N/A,#N/A,FALSE,"MFT96";#N/A,#N/A,FALSE,"CTrecon"}</definedName>
    <definedName name="fgfd" hidden="1">{#N/A,#N/A,FALSE,"TMCOMP96";#N/A,#N/A,FALSE,"MAT96";#N/A,#N/A,FALSE,"FANDA96";#N/A,#N/A,FALSE,"INTRAN96";#N/A,#N/A,FALSE,"NAA9697";#N/A,#N/A,FALSE,"ECWEBB";#N/A,#N/A,FALSE,"MFT96";#N/A,#N/A,FALSE,"CTrecon"}</definedName>
    <definedName name="fyu" localSheetId="4" hidden="1">'[2]Forecast data'!#REF!</definedName>
    <definedName name="fyu" hidden="1">'[2]Forecast data'!#REF!</definedName>
    <definedName name="ghj" localSheetId="1" hidden="1">{#N/A,#N/A,FALSE,"TMCOMP96";#N/A,#N/A,FALSE,"MAT96";#N/A,#N/A,FALSE,"FANDA96";#N/A,#N/A,FALSE,"INTRAN96";#N/A,#N/A,FALSE,"NAA9697";#N/A,#N/A,FALSE,"ECWEBB";#N/A,#N/A,FALSE,"MFT96";#N/A,#N/A,FALSE,"CTrecon"}</definedName>
    <definedName name="ghj" localSheetId="3" hidden="1">{#N/A,#N/A,FALSE,"TMCOMP96";#N/A,#N/A,FALSE,"MAT96";#N/A,#N/A,FALSE,"FANDA96";#N/A,#N/A,FALSE,"INTRAN96";#N/A,#N/A,FALSE,"NAA9697";#N/A,#N/A,FALSE,"ECWEBB";#N/A,#N/A,FALSE,"MFT96";#N/A,#N/A,FALSE,"CTrecon"}</definedName>
    <definedName name="ghj" localSheetId="2" hidden="1">{#N/A,#N/A,FALSE,"TMCOMP96";#N/A,#N/A,FALSE,"MAT96";#N/A,#N/A,FALSE,"FANDA96";#N/A,#N/A,FALSE,"INTRAN96";#N/A,#N/A,FALSE,"NAA9697";#N/A,#N/A,FALSE,"ECWEBB";#N/A,#N/A,FALSE,"MFT96";#N/A,#N/A,FALSE,"CTrecon"}</definedName>
    <definedName name="ghj" localSheetId="6" hidden="1">{#N/A,#N/A,FALSE,"TMCOMP96";#N/A,#N/A,FALSE,"MAT96";#N/A,#N/A,FALSE,"FANDA96";#N/A,#N/A,FALSE,"INTRAN96";#N/A,#N/A,FALSE,"NAA9697";#N/A,#N/A,FALSE,"ECWEBB";#N/A,#N/A,FALSE,"MFT96";#N/A,#N/A,FALSE,"CTrecon"}</definedName>
    <definedName name="ghj" localSheetId="5" hidden="1">{#N/A,#N/A,FALSE,"TMCOMP96";#N/A,#N/A,FALSE,"MAT96";#N/A,#N/A,FALSE,"FANDA96";#N/A,#N/A,FALSE,"INTRAN96";#N/A,#N/A,FALSE,"NAA9697";#N/A,#N/A,FALSE,"ECWEBB";#N/A,#N/A,FALSE,"MFT96";#N/A,#N/A,FALSE,"CTrecon"}</definedName>
    <definedName name="ghj" localSheetId="4" hidden="1">{#N/A,#N/A,FALSE,"TMCOMP96";#N/A,#N/A,FALSE,"MAT96";#N/A,#N/A,FALSE,"FANDA96";#N/A,#N/A,FALSE,"INTRAN96";#N/A,#N/A,FALSE,"NAA9697";#N/A,#N/A,FALSE,"ECWEBB";#N/A,#N/A,FALSE,"MFT96";#N/A,#N/A,FALSE,"CTrecon"}</definedName>
    <definedName name="ghj" hidden="1">{#N/A,#N/A,FALSE,"TMCOMP96";#N/A,#N/A,FALSE,"MAT96";#N/A,#N/A,FALSE,"FANDA96";#N/A,#N/A,FALSE,"INTRAN96";#N/A,#N/A,FALSE,"NAA9697";#N/A,#N/A,FALSE,"ECWEBB";#N/A,#N/A,FALSE,"MFT96";#N/A,#N/A,FALSE,"CTrecon"}</definedName>
    <definedName name="jhkgh" localSheetId="1" hidden="1">{#N/A,#N/A,FALSE,"TMCOMP96";#N/A,#N/A,FALSE,"MAT96";#N/A,#N/A,FALSE,"FANDA96";#N/A,#N/A,FALSE,"INTRAN96";#N/A,#N/A,FALSE,"NAA9697";#N/A,#N/A,FALSE,"ECWEBB";#N/A,#N/A,FALSE,"MFT96";#N/A,#N/A,FALSE,"CTrecon"}</definedName>
    <definedName name="jhkgh" localSheetId="3" hidden="1">{#N/A,#N/A,FALSE,"TMCOMP96";#N/A,#N/A,FALSE,"MAT96";#N/A,#N/A,FALSE,"FANDA96";#N/A,#N/A,FALSE,"INTRAN96";#N/A,#N/A,FALSE,"NAA9697";#N/A,#N/A,FALSE,"ECWEBB";#N/A,#N/A,FALSE,"MFT96";#N/A,#N/A,FALSE,"CTrecon"}</definedName>
    <definedName name="jhkgh" localSheetId="2" hidden="1">{#N/A,#N/A,FALSE,"TMCOMP96";#N/A,#N/A,FALSE,"MAT96";#N/A,#N/A,FALSE,"FANDA96";#N/A,#N/A,FALSE,"INTRAN96";#N/A,#N/A,FALSE,"NAA9697";#N/A,#N/A,FALSE,"ECWEBB";#N/A,#N/A,FALSE,"MFT96";#N/A,#N/A,FALSE,"CTrecon"}</definedName>
    <definedName name="jhkgh" localSheetId="6" hidden="1">{#N/A,#N/A,FALSE,"TMCOMP96";#N/A,#N/A,FALSE,"MAT96";#N/A,#N/A,FALSE,"FANDA96";#N/A,#N/A,FALSE,"INTRAN96";#N/A,#N/A,FALSE,"NAA9697";#N/A,#N/A,FALSE,"ECWEBB";#N/A,#N/A,FALSE,"MFT96";#N/A,#N/A,FALSE,"CTrecon"}</definedName>
    <definedName name="jhkgh" localSheetId="5" hidden="1">{#N/A,#N/A,FALSE,"TMCOMP96";#N/A,#N/A,FALSE,"MAT96";#N/A,#N/A,FALSE,"FANDA96";#N/A,#N/A,FALSE,"INTRAN96";#N/A,#N/A,FALSE,"NAA9697";#N/A,#N/A,FALSE,"ECWEBB";#N/A,#N/A,FALSE,"MFT96";#N/A,#N/A,FALSE,"CTrecon"}</definedName>
    <definedName name="jhkgh" localSheetId="4" hidden="1">{#N/A,#N/A,FALSE,"TMCOMP96";#N/A,#N/A,FALSE,"MAT96";#N/A,#N/A,FALSE,"FANDA96";#N/A,#N/A,FALSE,"INTRAN96";#N/A,#N/A,FALSE,"NAA9697";#N/A,#N/A,FALSE,"ECWEBB";#N/A,#N/A,FALSE,"MFT96";#N/A,#N/A,FALSE,"CTrecon"}</definedName>
    <definedName name="jhkgh" hidden="1">{#N/A,#N/A,FALSE,"TMCOMP96";#N/A,#N/A,FALSE,"MAT96";#N/A,#N/A,FALSE,"FANDA96";#N/A,#N/A,FALSE,"INTRAN96";#N/A,#N/A,FALSE,"NAA9697";#N/A,#N/A,FALSE,"ECWEBB";#N/A,#N/A,FALSE,"MFT96";#N/A,#N/A,FALSE,"CTrecon"}</definedName>
    <definedName name="jhkgh2" localSheetId="1" hidden="1">{#N/A,#N/A,FALSE,"TMCOMP96";#N/A,#N/A,FALSE,"MAT96";#N/A,#N/A,FALSE,"FANDA96";#N/A,#N/A,FALSE,"INTRAN96";#N/A,#N/A,FALSE,"NAA9697";#N/A,#N/A,FALSE,"ECWEBB";#N/A,#N/A,FALSE,"MFT96";#N/A,#N/A,FALSE,"CTrecon"}</definedName>
    <definedName name="jhkgh2" localSheetId="3" hidden="1">{#N/A,#N/A,FALSE,"TMCOMP96";#N/A,#N/A,FALSE,"MAT96";#N/A,#N/A,FALSE,"FANDA96";#N/A,#N/A,FALSE,"INTRAN96";#N/A,#N/A,FALSE,"NAA9697";#N/A,#N/A,FALSE,"ECWEBB";#N/A,#N/A,FALSE,"MFT96";#N/A,#N/A,FALSE,"CTrecon"}</definedName>
    <definedName name="jhkgh2" localSheetId="2" hidden="1">{#N/A,#N/A,FALSE,"TMCOMP96";#N/A,#N/A,FALSE,"MAT96";#N/A,#N/A,FALSE,"FANDA96";#N/A,#N/A,FALSE,"INTRAN96";#N/A,#N/A,FALSE,"NAA9697";#N/A,#N/A,FALSE,"ECWEBB";#N/A,#N/A,FALSE,"MFT96";#N/A,#N/A,FALSE,"CTrecon"}</definedName>
    <definedName name="jhkgh2" localSheetId="6" hidden="1">{#N/A,#N/A,FALSE,"TMCOMP96";#N/A,#N/A,FALSE,"MAT96";#N/A,#N/A,FALSE,"FANDA96";#N/A,#N/A,FALSE,"INTRAN96";#N/A,#N/A,FALSE,"NAA9697";#N/A,#N/A,FALSE,"ECWEBB";#N/A,#N/A,FALSE,"MFT96";#N/A,#N/A,FALSE,"CTrecon"}</definedName>
    <definedName name="jhkgh2" localSheetId="5" hidden="1">{#N/A,#N/A,FALSE,"TMCOMP96";#N/A,#N/A,FALSE,"MAT96";#N/A,#N/A,FALSE,"FANDA96";#N/A,#N/A,FALSE,"INTRAN96";#N/A,#N/A,FALSE,"NAA9697";#N/A,#N/A,FALSE,"ECWEBB";#N/A,#N/A,FALSE,"MFT96";#N/A,#N/A,FALSE,"CTrecon"}</definedName>
    <definedName name="jhkgh2" localSheetId="4" hidden="1">{#N/A,#N/A,FALSE,"TMCOMP96";#N/A,#N/A,FALSE,"MAT96";#N/A,#N/A,FALSE,"FANDA96";#N/A,#N/A,FALSE,"INTRAN96";#N/A,#N/A,FALSE,"NAA9697";#N/A,#N/A,FALSE,"ECWEBB";#N/A,#N/A,FALSE,"MFT96";#N/A,#N/A,FALSE,"CTrecon"}</definedName>
    <definedName name="jhkgh2" hidden="1">{#N/A,#N/A,FALSE,"TMCOMP96";#N/A,#N/A,FALSE,"MAT96";#N/A,#N/A,FALSE,"FANDA96";#N/A,#N/A,FALSE,"INTRAN96";#N/A,#N/A,FALSE,"NAA9697";#N/A,#N/A,FALSE,"ECWEBB";#N/A,#N/A,FALSE,"MFT96";#N/A,#N/A,FALSE,"CTrecon"}</definedName>
    <definedName name="Migration">#REF!</definedName>
    <definedName name="Option2" localSheetId="1" hidden="1">{#N/A,#N/A,FALSE,"TMCOMP96";#N/A,#N/A,FALSE,"MAT96";#N/A,#N/A,FALSE,"FANDA96";#N/A,#N/A,FALSE,"INTRAN96";#N/A,#N/A,FALSE,"NAA9697";#N/A,#N/A,FALSE,"ECWEBB";#N/A,#N/A,FALSE,"MFT96";#N/A,#N/A,FALSE,"CTrecon"}</definedName>
    <definedName name="Option2" localSheetId="3" hidden="1">{#N/A,#N/A,FALSE,"TMCOMP96";#N/A,#N/A,FALSE,"MAT96";#N/A,#N/A,FALSE,"FANDA96";#N/A,#N/A,FALSE,"INTRAN96";#N/A,#N/A,FALSE,"NAA9697";#N/A,#N/A,FALSE,"ECWEBB";#N/A,#N/A,FALSE,"MFT96";#N/A,#N/A,FALSE,"CTrecon"}</definedName>
    <definedName name="Option2" localSheetId="2" hidden="1">{#N/A,#N/A,FALSE,"TMCOMP96";#N/A,#N/A,FALSE,"MAT96";#N/A,#N/A,FALSE,"FANDA96";#N/A,#N/A,FALSE,"INTRAN96";#N/A,#N/A,FALSE,"NAA9697";#N/A,#N/A,FALSE,"ECWEBB";#N/A,#N/A,FALSE,"MFT96";#N/A,#N/A,FALSE,"CTrecon"}</definedName>
    <definedName name="Option2" localSheetId="6" hidden="1">{#N/A,#N/A,FALSE,"TMCOMP96";#N/A,#N/A,FALSE,"MAT96";#N/A,#N/A,FALSE,"FANDA96";#N/A,#N/A,FALSE,"INTRAN96";#N/A,#N/A,FALSE,"NAA9697";#N/A,#N/A,FALSE,"ECWEBB";#N/A,#N/A,FALSE,"MFT96";#N/A,#N/A,FALSE,"CTrecon"}</definedName>
    <definedName name="Option2" localSheetId="5" hidden="1">{#N/A,#N/A,FALSE,"TMCOMP96";#N/A,#N/A,FALSE,"MAT96";#N/A,#N/A,FALSE,"FANDA96";#N/A,#N/A,FALSE,"INTRAN96";#N/A,#N/A,FALSE,"NAA9697";#N/A,#N/A,FALSE,"ECWEBB";#N/A,#N/A,FALSE,"MFT96";#N/A,#N/A,FALSE,"CTrecon"}</definedName>
    <definedName name="Option2" localSheetId="4" hidden="1">{#N/A,#N/A,FALSE,"TMCOMP96";#N/A,#N/A,FALSE,"MAT96";#N/A,#N/A,FALSE,"FANDA96";#N/A,#N/A,FALSE,"INTRAN96";#N/A,#N/A,FALSE,"NAA9697";#N/A,#N/A,FALSE,"ECWEBB";#N/A,#N/A,FALSE,"MFT96";#N/A,#N/A,FALSE,"CTrecon"}</definedName>
    <definedName name="Option2" hidden="1">{#N/A,#N/A,FALSE,"TMCOMP96";#N/A,#N/A,FALSE,"MAT96";#N/A,#N/A,FALSE,"FANDA96";#N/A,#N/A,FALSE,"INTRAN96";#N/A,#N/A,FALSE,"NAA9697";#N/A,#N/A,FALSE,"ECWEBB";#N/A,#N/A,FALSE,"MFT96";#N/A,#N/A,FALSE,"CTrecon"}</definedName>
    <definedName name="Pop" localSheetId="4" hidden="1">[7]Population!#REF!</definedName>
    <definedName name="Pop" hidden="1">[7]Population!#REF!</definedName>
    <definedName name="Population" localSheetId="5" hidden="1">#REF!</definedName>
    <definedName name="Population" localSheetId="4" hidden="1">#REF!</definedName>
    <definedName name="Population" hidden="1">#REF!</definedName>
    <definedName name="Profiles" localSheetId="5" hidden="1">#REF!</definedName>
    <definedName name="Profiles" localSheetId="4" hidden="1">#REF!</definedName>
    <definedName name="Profiles" hidden="1">#REF!</definedName>
    <definedName name="Projections" localSheetId="5" hidden="1">#REF!</definedName>
    <definedName name="Projections" localSheetId="4" hidden="1">#REF!</definedName>
    <definedName name="Projections" hidden="1">#REF!</definedName>
    <definedName name="PSAT_Area">#REF!</definedName>
    <definedName name="PSAT_date">#REF!</definedName>
    <definedName name="PSAT_Name">#REF!</definedName>
    <definedName name="PSF4CY">#REF!</definedName>
    <definedName name="Results" hidden="1">[8]UK99!$A$1:$A$1</definedName>
    <definedName name="sdf" localSheetId="1" hidden="1">{#N/A,#N/A,FALSE,"TMCOMP96";#N/A,#N/A,FALSE,"MAT96";#N/A,#N/A,FALSE,"FANDA96";#N/A,#N/A,FALSE,"INTRAN96";#N/A,#N/A,FALSE,"NAA9697";#N/A,#N/A,FALSE,"ECWEBB";#N/A,#N/A,FALSE,"MFT96";#N/A,#N/A,FALSE,"CTrecon"}</definedName>
    <definedName name="sdf" localSheetId="3" hidden="1">{#N/A,#N/A,FALSE,"TMCOMP96";#N/A,#N/A,FALSE,"MAT96";#N/A,#N/A,FALSE,"FANDA96";#N/A,#N/A,FALSE,"INTRAN96";#N/A,#N/A,FALSE,"NAA9697";#N/A,#N/A,FALSE,"ECWEBB";#N/A,#N/A,FALSE,"MFT96";#N/A,#N/A,FALSE,"CTrecon"}</definedName>
    <definedName name="sdf" localSheetId="2" hidden="1">{#N/A,#N/A,FALSE,"TMCOMP96";#N/A,#N/A,FALSE,"MAT96";#N/A,#N/A,FALSE,"FANDA96";#N/A,#N/A,FALSE,"INTRAN96";#N/A,#N/A,FALSE,"NAA9697";#N/A,#N/A,FALSE,"ECWEBB";#N/A,#N/A,FALSE,"MFT96";#N/A,#N/A,FALSE,"CTrecon"}</definedName>
    <definedName name="sdf" localSheetId="6" hidden="1">{#N/A,#N/A,FALSE,"TMCOMP96";#N/A,#N/A,FALSE,"MAT96";#N/A,#N/A,FALSE,"FANDA96";#N/A,#N/A,FALSE,"INTRAN96";#N/A,#N/A,FALSE,"NAA9697";#N/A,#N/A,FALSE,"ECWEBB";#N/A,#N/A,FALSE,"MFT96";#N/A,#N/A,FALSE,"CTrecon"}</definedName>
    <definedName name="sdf" localSheetId="5" hidden="1">{#N/A,#N/A,FALSE,"TMCOMP96";#N/A,#N/A,FALSE,"MAT96";#N/A,#N/A,FALSE,"FANDA96";#N/A,#N/A,FALSE,"INTRAN96";#N/A,#N/A,FALSE,"NAA9697";#N/A,#N/A,FALSE,"ECWEBB";#N/A,#N/A,FALSE,"MFT96";#N/A,#N/A,FALSE,"CTrecon"}</definedName>
    <definedName name="sdf" localSheetId="4" hidden="1">{#N/A,#N/A,FALSE,"TMCOMP96";#N/A,#N/A,FALSE,"MAT96";#N/A,#N/A,FALSE,"FANDA96";#N/A,#N/A,FALSE,"INTRAN96";#N/A,#N/A,FALSE,"NAA9697";#N/A,#N/A,FALSE,"ECWEBB";#N/A,#N/A,FALSE,"MFT96";#N/A,#N/A,FALSE,"CTrecon"}</definedName>
    <definedName name="sdf" hidden="1">{#N/A,#N/A,FALSE,"TMCOMP96";#N/A,#N/A,FALSE,"MAT96";#N/A,#N/A,FALSE,"FANDA96";#N/A,#N/A,FALSE,"INTRAN96";#N/A,#N/A,FALSE,"NAA9697";#N/A,#N/A,FALSE,"ECWEBB";#N/A,#N/A,FALSE,"MFT96";#N/A,#N/A,FALSE,"CTrecon"}</definedName>
    <definedName name="sdff" localSheetId="1" hidden="1">{#N/A,#N/A,FALSE,"TMCOMP96";#N/A,#N/A,FALSE,"MAT96";#N/A,#N/A,FALSE,"FANDA96";#N/A,#N/A,FALSE,"INTRAN96";#N/A,#N/A,FALSE,"NAA9697";#N/A,#N/A,FALSE,"ECWEBB";#N/A,#N/A,FALSE,"MFT96";#N/A,#N/A,FALSE,"CTrecon"}</definedName>
    <definedName name="sdff" localSheetId="3" hidden="1">{#N/A,#N/A,FALSE,"TMCOMP96";#N/A,#N/A,FALSE,"MAT96";#N/A,#N/A,FALSE,"FANDA96";#N/A,#N/A,FALSE,"INTRAN96";#N/A,#N/A,FALSE,"NAA9697";#N/A,#N/A,FALSE,"ECWEBB";#N/A,#N/A,FALSE,"MFT96";#N/A,#N/A,FALSE,"CTrecon"}</definedName>
    <definedName name="sdff" localSheetId="2" hidden="1">{#N/A,#N/A,FALSE,"TMCOMP96";#N/A,#N/A,FALSE,"MAT96";#N/A,#N/A,FALSE,"FANDA96";#N/A,#N/A,FALSE,"INTRAN96";#N/A,#N/A,FALSE,"NAA9697";#N/A,#N/A,FALSE,"ECWEBB";#N/A,#N/A,FALSE,"MFT96";#N/A,#N/A,FALSE,"CTrecon"}</definedName>
    <definedName name="sdff" localSheetId="6" hidden="1">{#N/A,#N/A,FALSE,"TMCOMP96";#N/A,#N/A,FALSE,"MAT96";#N/A,#N/A,FALSE,"FANDA96";#N/A,#N/A,FALSE,"INTRAN96";#N/A,#N/A,FALSE,"NAA9697";#N/A,#N/A,FALSE,"ECWEBB";#N/A,#N/A,FALSE,"MFT96";#N/A,#N/A,FALSE,"CTrecon"}</definedName>
    <definedName name="sdff" localSheetId="5" hidden="1">{#N/A,#N/A,FALSE,"TMCOMP96";#N/A,#N/A,FALSE,"MAT96";#N/A,#N/A,FALSE,"FANDA96";#N/A,#N/A,FALSE,"INTRAN96";#N/A,#N/A,FALSE,"NAA9697";#N/A,#N/A,FALSE,"ECWEBB";#N/A,#N/A,FALSE,"MFT96";#N/A,#N/A,FALSE,"CTrecon"}</definedName>
    <definedName name="sdff" localSheetId="4" hidden="1">{#N/A,#N/A,FALSE,"TMCOMP96";#N/A,#N/A,FALSE,"MAT96";#N/A,#N/A,FALSE,"FANDA96";#N/A,#N/A,FALSE,"INTRAN96";#N/A,#N/A,FALSE,"NAA9697";#N/A,#N/A,FALSE,"ECWEBB";#N/A,#N/A,FALSE,"MFT96";#N/A,#N/A,FALSE,"CTrecon"}</definedName>
    <definedName name="sdff" hidden="1">{#N/A,#N/A,FALSE,"TMCOMP96";#N/A,#N/A,FALSE,"MAT96";#N/A,#N/A,FALSE,"FANDA96";#N/A,#N/A,FALSE,"INTRAN96";#N/A,#N/A,FALSE,"NAA9697";#N/A,#N/A,FALSE,"ECWEBB";#N/A,#N/A,FALSE,"MFT96";#N/A,#N/A,FALSE,"CTrecon"}</definedName>
    <definedName name="sfad" localSheetId="1" hidden="1">{#N/A,#N/A,FALSE,"TMCOMP96";#N/A,#N/A,FALSE,"MAT96";#N/A,#N/A,FALSE,"FANDA96";#N/A,#N/A,FALSE,"INTRAN96";#N/A,#N/A,FALSE,"NAA9697";#N/A,#N/A,FALSE,"ECWEBB";#N/A,#N/A,FALSE,"MFT96";#N/A,#N/A,FALSE,"CTrecon"}</definedName>
    <definedName name="sfad" localSheetId="3" hidden="1">{#N/A,#N/A,FALSE,"TMCOMP96";#N/A,#N/A,FALSE,"MAT96";#N/A,#N/A,FALSE,"FANDA96";#N/A,#N/A,FALSE,"INTRAN96";#N/A,#N/A,FALSE,"NAA9697";#N/A,#N/A,FALSE,"ECWEBB";#N/A,#N/A,FALSE,"MFT96";#N/A,#N/A,FALSE,"CTrecon"}</definedName>
    <definedName name="sfad" localSheetId="2" hidden="1">{#N/A,#N/A,FALSE,"TMCOMP96";#N/A,#N/A,FALSE,"MAT96";#N/A,#N/A,FALSE,"FANDA96";#N/A,#N/A,FALSE,"INTRAN96";#N/A,#N/A,FALSE,"NAA9697";#N/A,#N/A,FALSE,"ECWEBB";#N/A,#N/A,FALSE,"MFT96";#N/A,#N/A,FALSE,"CTrecon"}</definedName>
    <definedName name="sfad" localSheetId="6" hidden="1">{#N/A,#N/A,FALSE,"TMCOMP96";#N/A,#N/A,FALSE,"MAT96";#N/A,#N/A,FALSE,"FANDA96";#N/A,#N/A,FALSE,"INTRAN96";#N/A,#N/A,FALSE,"NAA9697";#N/A,#N/A,FALSE,"ECWEBB";#N/A,#N/A,FALSE,"MFT96";#N/A,#N/A,FALSE,"CTrecon"}</definedName>
    <definedName name="sfad" localSheetId="5" hidden="1">{#N/A,#N/A,FALSE,"TMCOMP96";#N/A,#N/A,FALSE,"MAT96";#N/A,#N/A,FALSE,"FANDA96";#N/A,#N/A,FALSE,"INTRAN96";#N/A,#N/A,FALSE,"NAA9697";#N/A,#N/A,FALSE,"ECWEBB";#N/A,#N/A,FALSE,"MFT96";#N/A,#N/A,FALSE,"CTrecon"}</definedName>
    <definedName name="sfad" localSheetId="4" hidden="1">{#N/A,#N/A,FALSE,"TMCOMP96";#N/A,#N/A,FALSE,"MAT96";#N/A,#N/A,FALSE,"FANDA96";#N/A,#N/A,FALSE,"INTRAN96";#N/A,#N/A,FALSE,"NAA9697";#N/A,#N/A,FALSE,"ECWEBB";#N/A,#N/A,FALSE,"MFT96";#N/A,#N/A,FALSE,"CTrecon"}</definedName>
    <definedName name="sfad" hidden="1">{#N/A,#N/A,FALSE,"TMCOMP96";#N/A,#N/A,FALSE,"MAT96";#N/A,#N/A,FALSE,"FANDA96";#N/A,#N/A,FALSE,"INTRAN96";#N/A,#N/A,FALSE,"NAA9697";#N/A,#N/A,FALSE,"ECWEBB";#N/A,#N/A,FALSE,"MFT96";#N/A,#N/A,FALSE,"CTrecon"}</definedName>
    <definedName name="trggh" localSheetId="1" hidden="1">{#N/A,#N/A,FALSE,"TMCOMP96";#N/A,#N/A,FALSE,"MAT96";#N/A,#N/A,FALSE,"FANDA96";#N/A,#N/A,FALSE,"INTRAN96";#N/A,#N/A,FALSE,"NAA9697";#N/A,#N/A,FALSE,"ECWEBB";#N/A,#N/A,FALSE,"MFT96";#N/A,#N/A,FALSE,"CTrecon"}</definedName>
    <definedName name="trggh" localSheetId="3" hidden="1">{#N/A,#N/A,FALSE,"TMCOMP96";#N/A,#N/A,FALSE,"MAT96";#N/A,#N/A,FALSE,"FANDA96";#N/A,#N/A,FALSE,"INTRAN96";#N/A,#N/A,FALSE,"NAA9697";#N/A,#N/A,FALSE,"ECWEBB";#N/A,#N/A,FALSE,"MFT96";#N/A,#N/A,FALSE,"CTrecon"}</definedName>
    <definedName name="trggh" localSheetId="2" hidden="1">{#N/A,#N/A,FALSE,"TMCOMP96";#N/A,#N/A,FALSE,"MAT96";#N/A,#N/A,FALSE,"FANDA96";#N/A,#N/A,FALSE,"INTRAN96";#N/A,#N/A,FALSE,"NAA9697";#N/A,#N/A,FALSE,"ECWEBB";#N/A,#N/A,FALSE,"MFT96";#N/A,#N/A,FALSE,"CTrecon"}</definedName>
    <definedName name="trggh" localSheetId="6" hidden="1">{#N/A,#N/A,FALSE,"TMCOMP96";#N/A,#N/A,FALSE,"MAT96";#N/A,#N/A,FALSE,"FANDA96";#N/A,#N/A,FALSE,"INTRAN96";#N/A,#N/A,FALSE,"NAA9697";#N/A,#N/A,FALSE,"ECWEBB";#N/A,#N/A,FALSE,"MFT96";#N/A,#N/A,FALSE,"CTrecon"}</definedName>
    <definedName name="trggh" localSheetId="5" hidden="1">{#N/A,#N/A,FALSE,"TMCOMP96";#N/A,#N/A,FALSE,"MAT96";#N/A,#N/A,FALSE,"FANDA96";#N/A,#N/A,FALSE,"INTRAN96";#N/A,#N/A,FALSE,"NAA9697";#N/A,#N/A,FALSE,"ECWEBB";#N/A,#N/A,FALSE,"MFT96";#N/A,#N/A,FALSE,"CTrecon"}</definedName>
    <definedName name="trggh" localSheetId="4" hidden="1">{#N/A,#N/A,FALSE,"TMCOMP96";#N/A,#N/A,FALSE,"MAT96";#N/A,#N/A,FALSE,"FANDA96";#N/A,#N/A,FALSE,"INTRAN96";#N/A,#N/A,FALSE,"NAA9697";#N/A,#N/A,FALSE,"ECWEBB";#N/A,#N/A,FALSE,"MFT96";#N/A,#N/A,FALSE,"CTrecon"}</definedName>
    <definedName name="trggh" hidden="1">{#N/A,#N/A,FALSE,"TMCOMP96";#N/A,#N/A,FALSE,"MAT96";#N/A,#N/A,FALSE,"FANDA96";#N/A,#N/A,FALSE,"INTRAN96";#N/A,#N/A,FALSE,"NAA9697";#N/A,#N/A,FALSE,"ECWEBB";#N/A,#N/A,FALSE,"MFT96";#N/A,#N/A,FALSE,"CTrecon"}</definedName>
    <definedName name="wrn.table1." localSheetId="1" hidden="1">{#N/A,#N/A,FALSE,"CGBR95C"}</definedName>
    <definedName name="wrn.table1." localSheetId="3" hidden="1">{#N/A,#N/A,FALSE,"CGBR95C"}</definedName>
    <definedName name="wrn.table1." localSheetId="2" hidden="1">{#N/A,#N/A,FALSE,"CGBR95C"}</definedName>
    <definedName name="wrn.table1." localSheetId="6" hidden="1">{#N/A,#N/A,FALSE,"CGBR95C"}</definedName>
    <definedName name="wrn.table1." localSheetId="5" hidden="1">{#N/A,#N/A,FALSE,"CGBR95C"}</definedName>
    <definedName name="wrn.table1." localSheetId="4" hidden="1">{#N/A,#N/A,FALSE,"CGBR95C"}</definedName>
    <definedName name="wrn.table1." hidden="1">{#N/A,#N/A,FALSE,"CGBR95C"}</definedName>
    <definedName name="wrn.table2." localSheetId="1" hidden="1">{#N/A,#N/A,FALSE,"CGBR95C"}</definedName>
    <definedName name="wrn.table2." localSheetId="3" hidden="1">{#N/A,#N/A,FALSE,"CGBR95C"}</definedName>
    <definedName name="wrn.table2." localSheetId="2" hidden="1">{#N/A,#N/A,FALSE,"CGBR95C"}</definedName>
    <definedName name="wrn.table2." localSheetId="6" hidden="1">{#N/A,#N/A,FALSE,"CGBR95C"}</definedName>
    <definedName name="wrn.table2." localSheetId="5" hidden="1">{#N/A,#N/A,FALSE,"CGBR95C"}</definedName>
    <definedName name="wrn.table2." localSheetId="4" hidden="1">{#N/A,#N/A,FALSE,"CGBR95C"}</definedName>
    <definedName name="wrn.table2." hidden="1">{#N/A,#N/A,FALSE,"CGBR95C"}</definedName>
    <definedName name="wrn.tablea." localSheetId="1" hidden="1">{#N/A,#N/A,FALSE,"CGBR95C"}</definedName>
    <definedName name="wrn.tablea." localSheetId="3" hidden="1">{#N/A,#N/A,FALSE,"CGBR95C"}</definedName>
    <definedName name="wrn.tablea." localSheetId="2" hidden="1">{#N/A,#N/A,FALSE,"CGBR95C"}</definedName>
    <definedName name="wrn.tablea." localSheetId="6" hidden="1">{#N/A,#N/A,FALSE,"CGBR95C"}</definedName>
    <definedName name="wrn.tablea." localSheetId="5" hidden="1">{#N/A,#N/A,FALSE,"CGBR95C"}</definedName>
    <definedName name="wrn.tablea." localSheetId="4" hidden="1">{#N/A,#N/A,FALSE,"CGBR95C"}</definedName>
    <definedName name="wrn.tablea." hidden="1">{#N/A,#N/A,FALSE,"CGBR95C"}</definedName>
    <definedName name="wrn.tableb." localSheetId="1" hidden="1">{#N/A,#N/A,FALSE,"CGBR95C"}</definedName>
    <definedName name="wrn.tableb." localSheetId="3" hidden="1">{#N/A,#N/A,FALSE,"CGBR95C"}</definedName>
    <definedName name="wrn.tableb." localSheetId="2" hidden="1">{#N/A,#N/A,FALSE,"CGBR95C"}</definedName>
    <definedName name="wrn.tableb." localSheetId="6" hidden="1">{#N/A,#N/A,FALSE,"CGBR95C"}</definedName>
    <definedName name="wrn.tableb." localSheetId="5" hidden="1">{#N/A,#N/A,FALSE,"CGBR95C"}</definedName>
    <definedName name="wrn.tableb." localSheetId="4" hidden="1">{#N/A,#N/A,FALSE,"CGBR95C"}</definedName>
    <definedName name="wrn.tableb." hidden="1">{#N/A,#N/A,FALSE,"CGBR95C"}</definedName>
    <definedName name="wrn.tableq." localSheetId="1" hidden="1">{#N/A,#N/A,FALSE,"CGBR95C"}</definedName>
    <definedName name="wrn.tableq." localSheetId="3" hidden="1">{#N/A,#N/A,FALSE,"CGBR95C"}</definedName>
    <definedName name="wrn.tableq." localSheetId="2" hidden="1">{#N/A,#N/A,FALSE,"CGBR95C"}</definedName>
    <definedName name="wrn.tableq." localSheetId="6" hidden="1">{#N/A,#N/A,FALSE,"CGBR95C"}</definedName>
    <definedName name="wrn.tableq." localSheetId="5" hidden="1">{#N/A,#N/A,FALSE,"CGBR95C"}</definedName>
    <definedName name="wrn.tableq." localSheetId="4" hidden="1">{#N/A,#N/A,FALSE,"CGBR95C"}</definedName>
    <definedName name="wrn.tableq." hidden="1">{#N/A,#N/A,FALSE,"CGBR95C"}</definedName>
    <definedName name="wrn.TMCOMP." localSheetId="1" hidden="1">{#N/A,#N/A,FALSE,"TMCOMP96";#N/A,#N/A,FALSE,"MAT96";#N/A,#N/A,FALSE,"FANDA96";#N/A,#N/A,FALSE,"INTRAN96";#N/A,#N/A,FALSE,"NAA9697";#N/A,#N/A,FALSE,"ECWEBB";#N/A,#N/A,FALSE,"MFT96";#N/A,#N/A,FALSE,"CTrecon"}</definedName>
    <definedName name="wrn.TMCOMP." localSheetId="3" hidden="1">{#N/A,#N/A,FALSE,"TMCOMP96";#N/A,#N/A,FALSE,"MAT96";#N/A,#N/A,FALSE,"FANDA96";#N/A,#N/A,FALSE,"INTRAN96";#N/A,#N/A,FALSE,"NAA9697";#N/A,#N/A,FALSE,"ECWEBB";#N/A,#N/A,FALSE,"MFT96";#N/A,#N/A,FALSE,"CTrecon"}</definedName>
    <definedName name="wrn.TMCOMP." localSheetId="2" hidden="1">{#N/A,#N/A,FALSE,"TMCOMP96";#N/A,#N/A,FALSE,"MAT96";#N/A,#N/A,FALSE,"FANDA96";#N/A,#N/A,FALSE,"INTRAN96";#N/A,#N/A,FALSE,"NAA9697";#N/A,#N/A,FALSE,"ECWEBB";#N/A,#N/A,FALSE,"MFT96";#N/A,#N/A,FALSE,"CTrecon"}</definedName>
    <definedName name="wrn.TMCOMP." localSheetId="6" hidden="1">{#N/A,#N/A,FALSE,"TMCOMP96";#N/A,#N/A,FALSE,"MAT96";#N/A,#N/A,FALSE,"FANDA96";#N/A,#N/A,FALSE,"INTRAN96";#N/A,#N/A,FALSE,"NAA9697";#N/A,#N/A,FALSE,"ECWEBB";#N/A,#N/A,FALSE,"MFT96";#N/A,#N/A,FALSE,"CTrecon"}</definedName>
    <definedName name="wrn.TMCOMP." localSheetId="5" hidden="1">{#N/A,#N/A,FALSE,"TMCOMP96";#N/A,#N/A,FALSE,"MAT96";#N/A,#N/A,FALSE,"FANDA96";#N/A,#N/A,FALSE,"INTRAN96";#N/A,#N/A,FALSE,"NAA9697";#N/A,#N/A,FALSE,"ECWEBB";#N/A,#N/A,FALSE,"MFT96";#N/A,#N/A,FALSE,"CTrecon"}</definedName>
    <definedName name="wrn.TMCOMP." localSheetId="4" hidden="1">{#N/A,#N/A,FALSE,"TMCOMP96";#N/A,#N/A,FALSE,"MAT96";#N/A,#N/A,FALSE,"FANDA96";#N/A,#N/A,FALSE,"INTRAN96";#N/A,#N/A,FALSE,"NAA9697";#N/A,#N/A,FALSE,"ECWEBB";#N/A,#N/A,FALSE,"MFT96";#N/A,#N/A,FALSE,"CTrecon"}</definedName>
    <definedName name="wrn.TMCOMP." hidden="1">{#N/A,#N/A,FALSE,"TMCOMP96";#N/A,#N/A,FALSE,"MAT96";#N/A,#N/A,FALSE,"FANDA96";#N/A,#N/A,FALSE,"INTRAN96";#N/A,#N/A,FALSE,"NAA9697";#N/A,#N/A,FALSE,"ECWEBB";#N/A,#N/A,FALSE,"MFT96";#N/A,#N/A,FALSE,"CTrecon"}</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12" i="11" l="1"/>
  <c r="E11" i="11"/>
  <c r="E10" i="11"/>
  <c r="E9" i="11"/>
  <c r="E8" i="11"/>
</calcChain>
</file>

<file path=xl/sharedStrings.xml><?xml version="1.0" encoding="utf-8"?>
<sst xmlns="http://schemas.openxmlformats.org/spreadsheetml/2006/main" count="1353" uniqueCount="339">
  <si>
    <t>Public sector net borrowing</t>
  </si>
  <si>
    <t>Cyclically-adjusted net borrowing</t>
  </si>
  <si>
    <t>Public sector net cash requirement</t>
  </si>
  <si>
    <t>Public sector current receipts</t>
  </si>
  <si>
    <t>Public sector net debt</t>
  </si>
  <si>
    <t>Public sector current expenditure</t>
  </si>
  <si>
    <t>Public sector net investment</t>
  </si>
  <si>
    <t>Public sector gross investment</t>
  </si>
  <si>
    <t>Total managed expenditure</t>
  </si>
  <si>
    <t>1965-66</t>
  </si>
  <si>
    <t>1966-67</t>
  </si>
  <si>
    <t>1967-68</t>
  </si>
  <si>
    <t>1968-69</t>
  </si>
  <si>
    <t>1969-70</t>
  </si>
  <si>
    <t>1970-71</t>
  </si>
  <si>
    <t>1971-72</t>
  </si>
  <si>
    <t>1972-73</t>
  </si>
  <si>
    <t>1973-74</t>
  </si>
  <si>
    <t>1974-75</t>
  </si>
  <si>
    <t>1975-76</t>
  </si>
  <si>
    <t>1976-77</t>
  </si>
  <si>
    <t>1977-78</t>
  </si>
  <si>
    <t>1978-79</t>
  </si>
  <si>
    <t>1979-80</t>
  </si>
  <si>
    <t>1980-81</t>
  </si>
  <si>
    <t>1981-82</t>
  </si>
  <si>
    <t>1982-83</t>
  </si>
  <si>
    <t>1983-84</t>
  </si>
  <si>
    <t>1984-85</t>
  </si>
  <si>
    <t>1985-86</t>
  </si>
  <si>
    <t>1986-87</t>
  </si>
  <si>
    <t>1987-88</t>
  </si>
  <si>
    <t>1988-89</t>
  </si>
  <si>
    <t>1989-90</t>
  </si>
  <si>
    <t>1990-91</t>
  </si>
  <si>
    <t>1991-92</t>
  </si>
  <si>
    <t>1992-93</t>
  </si>
  <si>
    <t>1993-94</t>
  </si>
  <si>
    <t>1994-95</t>
  </si>
  <si>
    <t>1995-96</t>
  </si>
  <si>
    <t>1996-97</t>
  </si>
  <si>
    <t>1997-98</t>
  </si>
  <si>
    <t>1998-99</t>
  </si>
  <si>
    <t>1999-00</t>
  </si>
  <si>
    <t>2000-01</t>
  </si>
  <si>
    <t>2001-02</t>
  </si>
  <si>
    <t>2002-03</t>
  </si>
  <si>
    <t>2003-04</t>
  </si>
  <si>
    <t>2004-05</t>
  </si>
  <si>
    <t>2005-06</t>
  </si>
  <si>
    <t>2006-07</t>
  </si>
  <si>
    <t>2007-08</t>
  </si>
  <si>
    <t>2008-09</t>
  </si>
  <si>
    <t>2009-10</t>
  </si>
  <si>
    <t>2010-11</t>
  </si>
  <si>
    <t>2011-12</t>
  </si>
  <si>
    <t>2012-13</t>
  </si>
  <si>
    <t>2013-14</t>
  </si>
  <si>
    <t>2014-15</t>
  </si>
  <si>
    <t>2015-16</t>
  </si>
  <si>
    <t>2016-17</t>
  </si>
  <si>
    <t>2017-18</t>
  </si>
  <si>
    <t>Depreciation</t>
  </si>
  <si>
    <t>a</t>
  </si>
  <si>
    <t>b</t>
  </si>
  <si>
    <t>c</t>
  </si>
  <si>
    <t>d</t>
  </si>
  <si>
    <t>e</t>
  </si>
  <si>
    <t>Deficit</t>
  </si>
  <si>
    <t>(b-a)</t>
  </si>
  <si>
    <t>Primary balance</t>
  </si>
  <si>
    <t>Receipts and expenditure</t>
  </si>
  <si>
    <t>Central government net cash requirement</t>
  </si>
  <si>
    <t>(d+e)</t>
  </si>
  <si>
    <t>Financing</t>
  </si>
  <si>
    <t>JW38</t>
  </si>
  <si>
    <t>Cyclically-adjusted primary balance</t>
  </si>
  <si>
    <t>Treaty deficit</t>
  </si>
  <si>
    <t>Cyclically-adjusted Treaty deficit</t>
  </si>
  <si>
    <t>Treaty debt ratio</t>
  </si>
  <si>
    <t>JW2O</t>
  </si>
  <si>
    <t>JW2Q</t>
  </si>
  <si>
    <t>(c+d+e)</t>
  </si>
  <si>
    <t>ONS code</t>
  </si>
  <si>
    <t>Derivation</t>
  </si>
  <si>
    <t>Output gap</t>
  </si>
  <si>
    <t>Nominal GDP</t>
  </si>
  <si>
    <t>Economic indicators</t>
  </si>
  <si>
    <t>Glossary</t>
  </si>
  <si>
    <t>Spending on items that are 'consumed' in the year of purchase, such as public sector salaries and transfers.</t>
  </si>
  <si>
    <t>£ billion</t>
  </si>
  <si>
    <t>NNBK</t>
  </si>
  <si>
    <t>HF6W</t>
  </si>
  <si>
    <t>GCSU</t>
  </si>
  <si>
    <t>1946-47</t>
  </si>
  <si>
    <t>1947-48</t>
  </si>
  <si>
    <t>1948-49</t>
  </si>
  <si>
    <t>1949-50</t>
  </si>
  <si>
    <t>1950-51</t>
  </si>
  <si>
    <t>1951-52</t>
  </si>
  <si>
    <t>1952-53</t>
  </si>
  <si>
    <t>1953-54</t>
  </si>
  <si>
    <t>1954-55</t>
  </si>
  <si>
    <t>1955-56</t>
  </si>
  <si>
    <t>1956-57</t>
  </si>
  <si>
    <t>1957-58</t>
  </si>
  <si>
    <t>1958-59</t>
  </si>
  <si>
    <t>1959-60</t>
  </si>
  <si>
    <t>1960-61</t>
  </si>
  <si>
    <t>1961-62</t>
  </si>
  <si>
    <t>1962-63</t>
  </si>
  <si>
    <t>1963-64</t>
  </si>
  <si>
    <t>1964-65</t>
  </si>
  <si>
    <t>BKTL</t>
  </si>
  <si>
    <t>Fiscal targets</t>
  </si>
  <si>
    <t xml:space="preserve">The sum of public sector current expenditure, public sector net investment and public sector depreciation. </t>
  </si>
  <si>
    <t>The difference between public sector current expenditure and receipts each year. In other words this is public sector net borrowing excluding borrowing to finance investment.</t>
  </si>
  <si>
    <t>Nominal GDP (£ billion)</t>
  </si>
  <si>
    <t>-</t>
  </si>
  <si>
    <t>Notes:</t>
  </si>
  <si>
    <t>Source</t>
  </si>
  <si>
    <t>YEQG</t>
  </si>
  <si>
    <t>1948</t>
  </si>
  <si>
    <t>1949</t>
  </si>
  <si>
    <t>1950</t>
  </si>
  <si>
    <t>1951</t>
  </si>
  <si>
    <t>1952</t>
  </si>
  <si>
    <t>1953</t>
  </si>
  <si>
    <t>1954</t>
  </si>
  <si>
    <t>Cyclically adjusted aggregates are OBR estimates based on internal calculations of the size of the output gap. For more information see Working paper No. 3: Cyclically-adjusting the public finances (http://budgetresponsibility.independent.gov.uk/pubs/Working-paper-No3.pdf)</t>
  </si>
  <si>
    <t xml:space="preserve">Notes: </t>
  </si>
  <si>
    <t>Revenue relating to activities in the current year, comprising mainly direct and indirect taxes, but also including social security contributions, interest, dividends, capital taxes and profits from trading activities.</t>
  </si>
  <si>
    <t>Definition</t>
  </si>
  <si>
    <t>Series</t>
  </si>
  <si>
    <t>ONS Code</t>
  </si>
  <si>
    <t>Gross spending on investment including depreciation.</t>
  </si>
  <si>
    <t>Gross spending on investment less depreciation.</t>
  </si>
  <si>
    <t>Cyclically adjusted aggregates are OBR calculations based on estimates of the size of the output gap. For more information see Working paper No. 3: Cyclically-adjusting the public finances (http://budgetresponsibility.independent.gov.uk/pubs/Working-paper-No3.pdf)</t>
  </si>
  <si>
    <t>GDP deflator</t>
  </si>
  <si>
    <t>All of the cyclically-adjusted measures are adjusted for the effect of the position in the economic cycle. They therefore represent the 'structural' element of each aggregate, or in other words, the value we would see if the output gap was zero.</t>
  </si>
  <si>
    <t>n/a</t>
  </si>
  <si>
    <t>A measure of the amount of cash which is needed to make up the difference betweeen spending and revenues. This is different from net borrowing as it also includes financial transactions, which will affect the cash position but are not included in net borrowing. Public sector net debt is driven by changes in the public sector net cash requirement.</t>
  </si>
  <si>
    <t>A stock measure of the public sector's net liability position i.e. its liabilities minus its liquid assets. It is broadly the stock equivalent of public sector net borrowing, but measured on a cash rather than an accrued basis. It is also the fiscal measure used for the Government's supplementary fiscal target. PSND is the key measure of the country's overall debt.</t>
  </si>
  <si>
    <t>Public sector net investment (PSNI)</t>
  </si>
  <si>
    <t>Public sector gross investment (PSGI)</t>
  </si>
  <si>
    <t>Public sector current expenditure (PSCE)</t>
  </si>
  <si>
    <t>Public sector net borrowing (PSNB)</t>
  </si>
  <si>
    <t>Treaty debt</t>
  </si>
  <si>
    <t>A measure of whole economy inflation.</t>
  </si>
  <si>
    <t>YBGB</t>
  </si>
  <si>
    <t>The output gap is the difference between the current level of output in the economy and the potential level that could be supplied without putting upward or downward pressure on inflation. It is a key indicator of the position of the economy in the economic cycle.</t>
  </si>
  <si>
    <t>Gross domestic product at current market prices.</t>
  </si>
  <si>
    <t>Cyclically-adjusted measures</t>
  </si>
  <si>
    <t>Government net borrowing excluding net interest payments.</t>
  </si>
  <si>
    <t>The difference between total public sector receipts and expenditure on an accrued basis each year. As the widest measure of borrowing it is a key indicator of the fiscal position. PSNB is the headline measure of 'the deficit'.</t>
  </si>
  <si>
    <t>A decrease in the capital value of assets. It is a component of the current budget</t>
  </si>
  <si>
    <t xml:space="preserve">Treaty debt </t>
  </si>
  <si>
    <t>RUUW</t>
  </si>
  <si>
    <t>Supplementary data to the Public Sector Finances Statistical Bulletin (National Statistics)</t>
  </si>
  <si>
    <t>Derived from PSNI and depreciation data in the Supplementary data to the Public Sector Finances Statistical Bulletin (National Statistics)</t>
  </si>
  <si>
    <t>Derived from  PSNB and net interest and dividend receipts data in the Supplementary data to the Public Sector Finances Statistical Bulletin (National Statistics)</t>
  </si>
  <si>
    <t>Public Sector Finances Statistical Bulletin (National Statistics)</t>
  </si>
  <si>
    <t>Government Deficit and Debt Under the Maastricht Treaty (National Statistics)</t>
  </si>
  <si>
    <t>The central government element of the public sector net cash requirement. The central government cash requirement is used as the basis for the Government's financing remit.</t>
  </si>
  <si>
    <t xml:space="preserve">General government net borrowing (which includes central government and local authority borrowing, but excludes borrowing by public corporations). Treaty deficit includes interest payments or receipts received as part of financial instruments known as swaps. </t>
  </si>
  <si>
    <t>General government gross debt i.e. all the financial liabilities of central and local government. Does not subtract off the government's liquid assets as is the case for PSND.</t>
  </si>
  <si>
    <t>-JW2Z</t>
  </si>
  <si>
    <t>-JW2S</t>
  </si>
  <si>
    <t>Output gap (per cent of GDP)</t>
  </si>
  <si>
    <t>KX5Q</t>
  </si>
  <si>
    <t>AIIH</t>
  </si>
  <si>
    <t>2018-19</t>
  </si>
  <si>
    <t>A full list of sources is available in the glossary.</t>
  </si>
  <si>
    <t>Current budget deficit</t>
  </si>
  <si>
    <t>Cyclically-adjusted current budget deficit</t>
  </si>
  <si>
    <t>(c+e-a)</t>
  </si>
  <si>
    <t>Current Budget Deficit</t>
  </si>
  <si>
    <t xml:space="preserve">JW38 </t>
  </si>
  <si>
    <t xml:space="preserve"> Quarterly National Accounts Statistical Bulletins (National Statistics)</t>
  </si>
  <si>
    <t>-JW2T</t>
  </si>
  <si>
    <t>-J5II</t>
  </si>
  <si>
    <t>-NNBK</t>
  </si>
  <si>
    <t>2019-20</t>
  </si>
  <si>
    <t>Central government debt interest, net of APF</t>
  </si>
  <si>
    <t>NMFX+MU74</t>
  </si>
  <si>
    <t>National account taxes</t>
  </si>
  <si>
    <t>2020-21</t>
  </si>
  <si>
    <t>BKPX</t>
  </si>
  <si>
    <t>Per cent of GDP</t>
  </si>
  <si>
    <t>Years</t>
  </si>
  <si>
    <t>Total receipts
(PSCR)</t>
  </si>
  <si>
    <t>Total spending
(TME)</t>
  </si>
  <si>
    <t>Public sector net borrowing
(PSNB)</t>
  </si>
  <si>
    <t>Public sector net debt
(PSND)</t>
  </si>
  <si>
    <t>1920-21</t>
  </si>
  <si>
    <t>1921-22</t>
  </si>
  <si>
    <t>1922-23</t>
  </si>
  <si>
    <t>1923-24</t>
  </si>
  <si>
    <t>1924-25</t>
  </si>
  <si>
    <t>1925-26</t>
  </si>
  <si>
    <t>1926-27</t>
  </si>
  <si>
    <t>1927-28</t>
  </si>
  <si>
    <t>1928-29</t>
  </si>
  <si>
    <t>1929-30</t>
  </si>
  <si>
    <t>1930-31</t>
  </si>
  <si>
    <t>1931-32</t>
  </si>
  <si>
    <t>1932-33</t>
  </si>
  <si>
    <t>1933-34</t>
  </si>
  <si>
    <t>1934-35</t>
  </si>
  <si>
    <t>1935-36</t>
  </si>
  <si>
    <t>1936-37</t>
  </si>
  <si>
    <t>1937-38</t>
  </si>
  <si>
    <t>1938-39</t>
  </si>
  <si>
    <t>1939-40</t>
  </si>
  <si>
    <t>1940-41</t>
  </si>
  <si>
    <t>1941-42</t>
  </si>
  <si>
    <t>1942-43</t>
  </si>
  <si>
    <t>1943-44</t>
  </si>
  <si>
    <t>1944-45</t>
  </si>
  <si>
    <t>1945-46</t>
  </si>
  <si>
    <t xml:space="preserve">Source: ONS and Bank of England Calculations. The historical GDP and debt data are taken from the Bank of England’s “The UK recession in context – what do three centuries of data tell us?” article from the Quarterly Bulletin Q4 2010. </t>
  </si>
  <si>
    <t xml:space="preserve"> </t>
  </si>
  <si>
    <t>Nominal GDP, centred end-March (£ billion)</t>
  </si>
  <si>
    <t>Petroleum revenue tax</t>
  </si>
  <si>
    <t>Bank levy</t>
  </si>
  <si>
    <t>MS62</t>
  </si>
  <si>
    <t>Council tax</t>
  </si>
  <si>
    <t>Alcohol duties</t>
  </si>
  <si>
    <t>Tobacco duties</t>
  </si>
  <si>
    <t>Fuel duties</t>
  </si>
  <si>
    <t>MM9F</t>
  </si>
  <si>
    <t>MF6V</t>
  </si>
  <si>
    <t>GTAO</t>
  </si>
  <si>
    <t>CUDG</t>
  </si>
  <si>
    <t>BKST</t>
  </si>
  <si>
    <t>MS6W</t>
  </si>
  <si>
    <t>LISB</t>
  </si>
  <si>
    <t>Other income tax</t>
  </si>
  <si>
    <t>MF6X</t>
  </si>
  <si>
    <t>ACCJ</t>
  </si>
  <si>
    <t>KIH3</t>
  </si>
  <si>
    <t>Licence fee receipts</t>
  </si>
  <si>
    <t>DH7A</t>
  </si>
  <si>
    <t>NMHM</t>
  </si>
  <si>
    <t>2021-22</t>
  </si>
  <si>
    <t>VAT refunds</t>
  </si>
  <si>
    <t>AHGO</t>
  </si>
  <si>
    <t>Stamp duty land tax (includes Scottish LBTT and ATED)</t>
  </si>
  <si>
    <t>Stamp taxes on shares</t>
  </si>
  <si>
    <t>EKED + CDDZ</t>
  </si>
  <si>
    <t>Air passenger duty</t>
  </si>
  <si>
    <t>CWAA</t>
  </si>
  <si>
    <t>Insurance premium tax</t>
  </si>
  <si>
    <t>CWAD</t>
  </si>
  <si>
    <t>Climate change levy and carbon price floor</t>
  </si>
  <si>
    <t>LSNT</t>
  </si>
  <si>
    <t>AHGP</t>
  </si>
  <si>
    <t>EU ETS</t>
  </si>
  <si>
    <t>M98G</t>
  </si>
  <si>
    <t>Diverted profits tax</t>
  </si>
  <si>
    <t>N43V</t>
  </si>
  <si>
    <t>Pay as your earn (PAYE) income tax</t>
  </si>
  <si>
    <t>Self assessed (SA) income tax</t>
  </si>
  <si>
    <t>Onshore corporation tax (includes Bank Surcharge)</t>
  </si>
  <si>
    <t>Offshore corporation tax</t>
  </si>
  <si>
    <t>Inheritance tax</t>
  </si>
  <si>
    <t>ACCH</t>
  </si>
  <si>
    <t>residual</t>
  </si>
  <si>
    <t>National insurance contributions (NICs)</t>
  </si>
  <si>
    <t>Public sector interest and dividend receipts</t>
  </si>
  <si>
    <t>Public sector gross operating surplus (GOS)</t>
  </si>
  <si>
    <t>Other public sector taxes and receipts</t>
  </si>
  <si>
    <t>National accounts taxes</t>
  </si>
  <si>
    <t>JW2K</t>
  </si>
  <si>
    <t>VAT (net of VAT refunds)</t>
  </si>
  <si>
    <t>Capital gains tax</t>
  </si>
  <si>
    <t>CPSC</t>
  </si>
  <si>
    <t>CPSB</t>
  </si>
  <si>
    <t>JW2L+JW2M</t>
  </si>
  <si>
    <t>Forecast</t>
  </si>
  <si>
    <t>2022-23</t>
  </si>
  <si>
    <t>CTRU</t>
  </si>
  <si>
    <t>2023-24</t>
  </si>
  <si>
    <t>CPPH</t>
  </si>
  <si>
    <t>2024-25</t>
  </si>
  <si>
    <t>Numerator (£ PSCR, £ TME, £ PSNB, £ PSND)</t>
  </si>
  <si>
    <t>Denominator (Nominal GDP Financial year/Centred End-March)</t>
  </si>
  <si>
    <r>
      <t xml:space="preserve">Please note the data below are only usually updated at each fiscal event. Therefore they may not reflect the latest available data from the Office for National Statistics (ONS) or Bank of England. Please refer to the ONS website or Bank of England </t>
    </r>
    <r>
      <rPr>
        <i/>
        <sz val="10"/>
        <color indexed="8"/>
        <rFont val="Calibri"/>
        <family val="2"/>
      </rPr>
      <t>A millennium of macroeconomic data</t>
    </r>
    <r>
      <rPr>
        <sz val="10"/>
        <color indexed="8"/>
        <rFont val="Calibri"/>
        <family val="2"/>
      </rPr>
      <t xml:space="preserve"> for the latest data. More detail on data sources in the footnotes below.</t>
    </r>
    <r>
      <rPr>
        <b/>
        <sz val="10"/>
        <color indexed="8"/>
        <rFont val="Calibri"/>
        <family val="2"/>
      </rPr>
      <t/>
    </r>
  </si>
  <si>
    <t>1900-01</t>
  </si>
  <si>
    <t>1901-02</t>
  </si>
  <si>
    <t>1902-03</t>
  </si>
  <si>
    <t>1903-04</t>
  </si>
  <si>
    <t>1904-05</t>
  </si>
  <si>
    <t>1905-06</t>
  </si>
  <si>
    <t>1906-07</t>
  </si>
  <si>
    <t>1907-08</t>
  </si>
  <si>
    <t>1908-09</t>
  </si>
  <si>
    <t>1909-10</t>
  </si>
  <si>
    <t>1910-11</t>
  </si>
  <si>
    <t>1911-12</t>
  </si>
  <si>
    <t>1912-13</t>
  </si>
  <si>
    <t>1913-14</t>
  </si>
  <si>
    <t>1914-15</t>
  </si>
  <si>
    <t>1915-16</t>
  </si>
  <si>
    <t>1916-17</t>
  </si>
  <si>
    <t>1917-18</t>
  </si>
  <si>
    <t>1918-19</t>
  </si>
  <si>
    <t>1919-20</t>
  </si>
  <si>
    <t>1900-01 to 1945-46 (1973-74 for PSND): Updated 19 June 2020 to reflect Bank of England's A millennium of macroeconomic data Version 3.1 dataset.</t>
  </si>
  <si>
    <t>1900-01 to 1947-48: Updated 19 June 2020 to reflect Bank of England's A millennium of macroeconomic data Version 3.1 dataset.</t>
  </si>
  <si>
    <t>Key public finances data since 1900</t>
  </si>
  <si>
    <t>2025-26</t>
  </si>
  <si>
    <t xml:space="preserve">Forecast years (in blue) from 2021-22 are consistent with the OBR Economic and fiscal outlook forecast published March 2021. </t>
  </si>
  <si>
    <r>
      <t xml:space="preserve">2021-22 onwards: Updated 3 March 2021 to reflect our March 2021 </t>
    </r>
    <r>
      <rPr>
        <i/>
        <sz val="8"/>
        <rFont val="Calibri"/>
        <family val="2"/>
      </rPr>
      <t>Economic and fiscal outlook</t>
    </r>
    <r>
      <rPr>
        <sz val="8"/>
        <rFont val="Calibri"/>
        <family val="2"/>
      </rPr>
      <t>.</t>
    </r>
  </si>
  <si>
    <t>1948-49 to 2020-21: Updated 23 April 2021 to reflect the latest available ONS data.</t>
  </si>
  <si>
    <t>GDP Deflator (2020-21=100)</t>
  </si>
  <si>
    <t xml:space="preserve"> £ billion (2020-21 prices)</t>
  </si>
  <si>
    <t>(J5II+JW2P-JW2L+JW2M)</t>
  </si>
  <si>
    <t>1946-47 (1974-75 for PSND) to 2020-21: Updated 22 June 2021 to reflect the latest available ONS data.</t>
  </si>
  <si>
    <t>Other Debt and Deficit measures</t>
  </si>
  <si>
    <t>Public sector net debt ex BoE</t>
  </si>
  <si>
    <t>Public Sector Net Debt ex BoE</t>
  </si>
  <si>
    <t xml:space="preserve">Outturn fiscal data consistent with the ONS/HM Treasury Public Sector Finances Statistical Bulletin released on 20 August 2021. </t>
  </si>
  <si>
    <t>Outturn fiscal data consistent with the ONS/HM Treasury Public Sector Finances Statistical Bulletin released on 20 August 2021.</t>
  </si>
  <si>
    <t>Outturn fiscal data consistent with the ONS/HM Treasury Public Sector Finances Statistical Bulletin released on 20 August 2021</t>
  </si>
  <si>
    <r>
      <t xml:space="preserve">Forecast as of March 2021 Economic and fiscal outlook, latest outturns as of 20 August 2021 from ONS/HM Treasury Public Sector Finances Statistical Bulletin and Bank of England </t>
    </r>
    <r>
      <rPr>
        <i/>
        <sz val="12"/>
        <rFont val="Calibri"/>
        <family val="2"/>
      </rPr>
      <t xml:space="preserve">A millennium of macroeconomic data </t>
    </r>
    <r>
      <rPr>
        <sz val="12"/>
        <rFont val="Calibri"/>
        <family val="2"/>
      </rPr>
      <t>Version 3.1.</t>
    </r>
  </si>
  <si>
    <r>
      <t xml:space="preserve">Forecast years from 2021-22 are consistent with the OBR </t>
    </r>
    <r>
      <rPr>
        <i/>
        <sz val="10"/>
        <color indexed="8"/>
        <rFont val="Calibri"/>
        <family val="2"/>
      </rPr>
      <t>Economic and fiscal outlook</t>
    </r>
    <r>
      <rPr>
        <sz val="10"/>
        <color indexed="8"/>
        <rFont val="Calibri"/>
        <family val="2"/>
      </rPr>
      <t xml:space="preserve"> forecast published March 2021.</t>
    </r>
  </si>
  <si>
    <r>
      <t>Per cent of GDP</t>
    </r>
    <r>
      <rPr>
        <vertAlign val="superscript"/>
        <sz val="14"/>
        <rFont val="Calibri"/>
        <family val="2"/>
      </rPr>
      <t>1</t>
    </r>
  </si>
  <si>
    <r>
      <t>Public sector net debt</t>
    </r>
    <r>
      <rPr>
        <vertAlign val="superscript"/>
        <sz val="10"/>
        <rFont val="Calibri"/>
        <family val="2"/>
      </rPr>
      <t>2</t>
    </r>
  </si>
  <si>
    <r>
      <t xml:space="preserve">1 </t>
    </r>
    <r>
      <rPr>
        <sz val="10"/>
        <rFont val="Calibri"/>
        <family val="2"/>
      </rPr>
      <t>Data presented as a per cent of GDP is consistent with the latest available ONS GDP data (GDP first quarterly estimate released on 12th August 2021). Calendar GDP used for 1948-1954.</t>
    </r>
  </si>
  <si>
    <r>
      <t xml:space="preserve">2 </t>
    </r>
    <r>
      <rPr>
        <sz val="10"/>
        <rFont val="Calibri"/>
        <family val="2"/>
      </rPr>
      <t>Debt at end March; GDP centred on end-March.</t>
    </r>
  </si>
  <si>
    <r>
      <t>Vehicle excise duties</t>
    </r>
    <r>
      <rPr>
        <vertAlign val="superscript"/>
        <sz val="10"/>
        <rFont val="Calibri"/>
        <family val="2"/>
      </rPr>
      <t>1</t>
    </r>
  </si>
  <si>
    <r>
      <t>Environmental levies (Renewables Obligation and Carbon Reduction Commitment)</t>
    </r>
    <r>
      <rPr>
        <vertAlign val="superscript"/>
        <sz val="10"/>
        <rFont val="Calibri"/>
        <family val="2"/>
      </rPr>
      <t>2</t>
    </r>
  </si>
  <si>
    <r>
      <t xml:space="preserve">Forecast years from 2021-22 are consistent with the OBR </t>
    </r>
    <r>
      <rPr>
        <i/>
        <sz val="10"/>
        <rFont val="Calibri"/>
        <family val="2"/>
      </rPr>
      <t xml:space="preserve">Economic and fiscal outlook </t>
    </r>
    <r>
      <rPr>
        <sz val="10"/>
        <rFont val="Calibri"/>
        <family val="2"/>
      </rPr>
      <t>forecast published March 2021.</t>
    </r>
  </si>
  <si>
    <r>
      <rPr>
        <vertAlign val="superscript"/>
        <sz val="10"/>
        <rFont val="Calibri"/>
        <family val="2"/>
      </rPr>
      <t>1</t>
    </r>
    <r>
      <rPr>
        <sz val="10"/>
        <rFont val="Calibri"/>
        <family val="2"/>
      </rPr>
      <t xml:space="preserve"> Includes road lorry user charge.</t>
    </r>
    <r>
      <rPr>
        <vertAlign val="superscript"/>
        <sz val="10"/>
        <rFont val="Calibri"/>
        <family val="2"/>
      </rPr>
      <t xml:space="preserve"> 2</t>
    </r>
    <r>
      <rPr>
        <sz val="10"/>
        <rFont val="Calibri"/>
        <family val="2"/>
      </rPr>
      <t xml:space="preserve"> Also includes capacity markets.</t>
    </r>
  </si>
  <si>
    <r>
      <t>OBR economic estimates</t>
    </r>
    <r>
      <rPr>
        <vertAlign val="superscript"/>
        <sz val="11"/>
        <color indexed="8"/>
        <rFont val="Calibri"/>
        <family val="2"/>
      </rPr>
      <t>1</t>
    </r>
    <r>
      <rPr>
        <sz val="11"/>
        <color indexed="8"/>
        <rFont val="Calibri"/>
        <family val="2"/>
      </rPr>
      <t xml:space="preserve"> based on our own output gap calculations. </t>
    </r>
  </si>
  <si>
    <r>
      <t>OBR economic estimates.</t>
    </r>
    <r>
      <rPr>
        <vertAlign val="superscript"/>
        <sz val="11"/>
        <color indexed="8"/>
        <rFont val="Calibri"/>
        <family val="2"/>
      </rPr>
      <t xml:space="preserve">1 </t>
    </r>
  </si>
  <si>
    <r>
      <t xml:space="preserve">ONS Second Estimate of GDP and Quarterly National Accounts Statistical Bulletins (National Statistics). Forecast consistent with the </t>
    </r>
    <r>
      <rPr>
        <i/>
        <sz val="11"/>
        <color indexed="8"/>
        <rFont val="Calibri"/>
        <family val="2"/>
      </rPr>
      <t>Economic and fiscal outlook</t>
    </r>
    <r>
      <rPr>
        <sz val="11"/>
        <color indexed="8"/>
        <rFont val="Calibri"/>
        <family val="2"/>
      </rPr>
      <t>.</t>
    </r>
  </si>
  <si>
    <r>
      <t xml:space="preserve">1 </t>
    </r>
    <r>
      <rPr>
        <sz val="11"/>
        <color indexed="8"/>
        <rFont val="Calibri"/>
        <family val="2"/>
      </rPr>
      <t xml:space="preserve">Economic estimates are constructed using assumptions or judgements, where these assumptions or judgements have a material effect on the resulting estimates. These estimates are therefore outside the domain of official statistics.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</si>
</sst>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4">
    <numFmt numFmtId="44" formatCode="_-&quot;£&quot;* #,##0.00_-;\-&quot;£&quot;* #,##0.00_-;_-&quot;£&quot;* &quot;-&quot;??_-;_-@_-"/>
    <numFmt numFmtId="43" formatCode="_-* #,##0.00_-;\-* #,##0.00_-;_-* &quot;-&quot;??_-;_-@_-"/>
    <numFmt numFmtId="164" formatCode="0.0"/>
    <numFmt numFmtId="165" formatCode="0.000"/>
    <numFmt numFmtId="166" formatCode="0.0000"/>
    <numFmt numFmtId="167" formatCode="&quot;to &quot;0.0000;&quot;to &quot;\-0.0000;&quot;to 0&quot;"/>
    <numFmt numFmtId="168" formatCode="#,##0;\-#,##0;\-"/>
    <numFmt numFmtId="169" formatCode="[&lt;0.0001]&quot;&lt;0.0001&quot;;0.0000"/>
    <numFmt numFmtId="170" formatCode="#,##0.0,,;\-#,##0.0,,;\-"/>
    <numFmt numFmtId="171" formatCode="#,##0,;\-#,##0,;\-"/>
    <numFmt numFmtId="172" formatCode="0.0%;\-0.0%;\-"/>
    <numFmt numFmtId="173" formatCode="#,##0.0,,;\-#,##0.0,,"/>
    <numFmt numFmtId="174" formatCode="#,##0,;\-#,##0,"/>
    <numFmt numFmtId="175" formatCode="0.0%;\-0.0%"/>
    <numFmt numFmtId="177" formatCode="#,##0.0_-;\(#,##0.0\);_-* &quot;-&quot;??_-"/>
    <numFmt numFmtId="178" formatCode="_-[$€-2]* #,##0.00_-;\-[$€-2]* #,##0.00_-;_-[$€-2]* &quot;-&quot;??_-"/>
    <numFmt numFmtId="179" formatCode="0.0%"/>
    <numFmt numFmtId="180" formatCode="_(&quot;$&quot;* #,##0_);_(&quot;$&quot;* \(#,##0\);_(&quot;$&quot;* &quot;-&quot;_);_(@_)"/>
    <numFmt numFmtId="181" formatCode="_(&quot;$&quot;* #,##0.00_);_(&quot;$&quot;* \(#,##0.00\);_(&quot;$&quot;* &quot;-&quot;??_);_(@_)"/>
    <numFmt numFmtId="182" formatCode="_(* #,##0.00_);_(* \(#,##0.00\);_(* &quot;-&quot;??_);_(@_)"/>
    <numFmt numFmtId="183" formatCode="#,##0_);\(#,##0\);&quot;-&quot;_)"/>
    <numFmt numFmtId="184" formatCode="&quot;$&quot;#,##0_);\(&quot;$&quot;#,##0\)"/>
    <numFmt numFmtId="185" formatCode="#,##0;\(#,##0\)"/>
    <numFmt numFmtId="186" formatCode="#,##0_%_);\(#,##0\)_%;**;@_%_)"/>
    <numFmt numFmtId="187" formatCode="#,##0_%_);\(#,##0\)_%;#,##0_%_);@_%_)"/>
    <numFmt numFmtId="188" formatCode="#,##0.00_%_);\(#,##0.00\)_%;**;@_%_)"/>
    <numFmt numFmtId="189" formatCode="#,##0.00_%_);\(#,##0.00\)_%;#,##0.00_%_);@_%_)"/>
    <numFmt numFmtId="190" formatCode="#,##0.000_%_);\(#,##0.000\)_%;**;@_%_)"/>
    <numFmt numFmtId="191" formatCode="#,##0.0_%_);\(#,##0.0\)_%;**;@_%_)"/>
    <numFmt numFmtId="192" formatCode="[$¥-411]#,##0"/>
    <numFmt numFmtId="193" formatCode="&quot;$&quot;#,##0.00_%_);\(&quot;$&quot;#,##0.00\)_%;**;@_%_)"/>
    <numFmt numFmtId="194" formatCode="&quot;$&quot;#,##0.000_%_);\(&quot;$&quot;#,##0.000\)_%;**;@_%_)"/>
    <numFmt numFmtId="195" formatCode="&quot;$&quot;#,##0.0_%_);\(&quot;$&quot;#,##0.0\)_%;**;@_%_)"/>
    <numFmt numFmtId="196" formatCode="#,##0_);\(#,##0.0\)"/>
    <numFmt numFmtId="197" formatCode="m/d/yy_%_);;**"/>
    <numFmt numFmtId="198" formatCode="m/d/yy_%_)"/>
    <numFmt numFmtId="199" formatCode="_([$€]* #,##0.00_);_([$€]* \(#,##0.00\);_([$€]* &quot;-&quot;??_);_(@_)"/>
    <numFmt numFmtId="200" formatCode="0.0;\(0.0\)"/>
    <numFmt numFmtId="201" formatCode="0.0;;&quot;TBD&quot;"/>
    <numFmt numFmtId="202" formatCode="#,##0.0_x_)_);&quot;NM&quot;_x_)_);#,##0.0_x_)_);@_x_)_)"/>
    <numFmt numFmtId="203" formatCode="0.0%_);\(0.0%\);**;@_%_)"/>
    <numFmt numFmtId="204" formatCode="#,##0.0_);\(#,##0.0\)"/>
    <numFmt numFmtId="205" formatCode="&quot;$&quot;#,##0.0_);\(&quot;$&quot;#,##0.00\)"/>
    <numFmt numFmtId="211" formatCode="0.000000"/>
  </numFmts>
  <fonts count="202">
    <font>
      <sz val="11"/>
      <color indexed="8"/>
      <name val="Calibri"/>
      <family val="2"/>
    </font>
    <font>
      <sz val="11"/>
      <color theme="1"/>
      <name val="Futura Bk BT"/>
      <family val="2"/>
      <scheme val="minor"/>
    </font>
    <font>
      <sz val="11"/>
      <color theme="1"/>
      <name val="Futura Bk BT"/>
      <family val="2"/>
      <scheme val="minor"/>
    </font>
    <font>
      <sz val="11"/>
      <name val="Calibri"/>
      <family val="2"/>
    </font>
    <font>
      <sz val="11"/>
      <color theme="1"/>
      <name val="Futura Bk BT"/>
      <family val="2"/>
      <scheme val="minor"/>
    </font>
    <font>
      <sz val="11"/>
      <color theme="1"/>
      <name val="Futura Bk BT"/>
      <family val="2"/>
      <scheme val="minor"/>
    </font>
    <font>
      <sz val="11"/>
      <color theme="1"/>
      <name val="Futura Bk BT"/>
      <family val="2"/>
      <scheme val="minor"/>
    </font>
    <font>
      <sz val="11"/>
      <color theme="1"/>
      <name val="Futura Bk BT"/>
      <family val="2"/>
      <scheme val="minor"/>
    </font>
    <font>
      <sz val="11"/>
      <color theme="1"/>
      <name val="Futura Bk BT"/>
      <family val="2"/>
      <scheme val="minor"/>
    </font>
    <font>
      <sz val="11"/>
      <color theme="1"/>
      <name val="Futura Bk BT"/>
      <family val="2"/>
      <scheme val="minor"/>
    </font>
    <font>
      <sz val="11"/>
      <color theme="1"/>
      <name val="Futura Bk BT"/>
      <family val="2"/>
      <scheme val="minor"/>
    </font>
    <font>
      <sz val="11"/>
      <color theme="1"/>
      <name val="Futura Bk BT"/>
      <family val="2"/>
      <scheme val="minor"/>
    </font>
    <font>
      <sz val="11"/>
      <color theme="1"/>
      <name val="Futura Bk BT"/>
      <family val="2"/>
      <scheme val="minor"/>
    </font>
    <font>
      <sz val="11"/>
      <color theme="1"/>
      <name val="Futura Bk BT"/>
      <family val="2"/>
      <scheme val="minor"/>
    </font>
    <font>
      <sz val="11"/>
      <color theme="1"/>
      <name val="Futura Bk BT"/>
      <family val="2"/>
      <scheme val="minor"/>
    </font>
    <font>
      <sz val="11"/>
      <color theme="1"/>
      <name val="Futura Bk BT"/>
      <family val="2"/>
      <scheme val="minor"/>
    </font>
    <font>
      <sz val="11"/>
      <color theme="1"/>
      <name val="Futura Bk BT"/>
      <family val="2"/>
      <scheme val="minor"/>
    </font>
    <font>
      <sz val="11"/>
      <color theme="1"/>
      <name val="Futura Bk BT"/>
      <family val="2"/>
      <scheme val="minor"/>
    </font>
    <font>
      <sz val="11"/>
      <color theme="1"/>
      <name val="Futura Bk BT"/>
      <family val="2"/>
      <scheme val="minor"/>
    </font>
    <font>
      <sz val="11"/>
      <color theme="1"/>
      <name val="Futura Bk BT"/>
      <family val="2"/>
      <scheme val="minor"/>
    </font>
    <font>
      <sz val="11"/>
      <color theme="1"/>
      <name val="Futura Bk BT"/>
      <family val="2"/>
      <scheme val="minor"/>
    </font>
    <font>
      <sz val="11"/>
      <color theme="1"/>
      <name val="Futura Bk BT"/>
      <family val="2"/>
      <scheme val="minor"/>
    </font>
    <font>
      <sz val="11"/>
      <color theme="1"/>
      <name val="Futura Bk BT"/>
      <family val="2"/>
      <scheme val="minor"/>
    </font>
    <font>
      <sz val="11"/>
      <color theme="1"/>
      <name val="Futura Bk BT"/>
      <family val="2"/>
      <scheme val="minor"/>
    </font>
    <font>
      <sz val="11"/>
      <color theme="1"/>
      <name val="Futura Bk BT"/>
      <family val="2"/>
      <scheme val="minor"/>
    </font>
    <font>
      <sz val="11"/>
      <color indexed="8"/>
      <name val="Calibri"/>
      <family val="2"/>
    </font>
    <font>
      <sz val="10"/>
      <name val="Arial"/>
      <family val="2"/>
    </font>
    <font>
      <sz val="10"/>
      <name val="Arial"/>
      <family val="2"/>
    </font>
    <font>
      <sz val="10"/>
      <color indexed="8"/>
      <name val="Arial"/>
      <family val="2"/>
    </font>
    <font>
      <sz val="10"/>
      <name val="Helv"/>
      <charset val="204"/>
    </font>
    <font>
      <b/>
      <sz val="10"/>
      <color indexed="18"/>
      <name val="Arial"/>
      <family val="2"/>
    </font>
    <font>
      <sz val="11"/>
      <color indexed="9"/>
      <name val="Calibri"/>
      <family val="2"/>
    </font>
    <font>
      <sz val="8"/>
      <color indexed="12"/>
      <name val="Palatino"/>
      <family val="1"/>
    </font>
    <font>
      <sz val="11"/>
      <color indexed="20"/>
      <name val="Calibri"/>
      <family val="2"/>
    </font>
    <font>
      <sz val="8"/>
      <color indexed="18"/>
      <name val="Helv"/>
    </font>
    <font>
      <b/>
      <sz val="10"/>
      <name val="MS Sans Serif"/>
      <family val="2"/>
    </font>
    <font>
      <b/>
      <sz val="8"/>
      <color indexed="24"/>
      <name val="Arial"/>
      <family val="2"/>
    </font>
    <font>
      <sz val="9"/>
      <name val="Arial"/>
      <family val="2"/>
    </font>
    <font>
      <sz val="8"/>
      <name val="Arial"/>
      <family val="2"/>
    </font>
    <font>
      <b/>
      <sz val="9"/>
      <color indexed="24"/>
      <name val="Arial"/>
      <family val="2"/>
    </font>
    <font>
      <b/>
      <sz val="11"/>
      <color indexed="24"/>
      <name val="Arial"/>
      <family val="2"/>
    </font>
    <font>
      <b/>
      <sz val="11"/>
      <color indexed="52"/>
      <name val="Calibri"/>
      <family val="2"/>
    </font>
    <font>
      <b/>
      <sz val="11"/>
      <color indexed="9"/>
      <name val="Calibri"/>
      <family val="2"/>
    </font>
    <font>
      <sz val="9"/>
      <name val="Arial"/>
      <family val="2"/>
    </font>
    <font>
      <b/>
      <sz val="10"/>
      <color indexed="8"/>
      <name val="Arial"/>
      <family val="2"/>
    </font>
    <font>
      <sz val="11"/>
      <name val="Tms Rmn"/>
    </font>
    <font>
      <sz val="8"/>
      <name val="Palatino"/>
      <family val="1"/>
    </font>
    <font>
      <sz val="10"/>
      <color indexed="24"/>
      <name val="Arial"/>
      <family val="2"/>
    </font>
    <font>
      <sz val="10"/>
      <name val="BERNHARD"/>
    </font>
    <font>
      <sz val="10"/>
      <name val="Helv"/>
    </font>
    <font>
      <b/>
      <sz val="10"/>
      <name val="Arial"/>
      <family val="2"/>
    </font>
    <font>
      <sz val="8"/>
      <color indexed="16"/>
      <name val="Palatino"/>
      <family val="1"/>
    </font>
    <font>
      <b/>
      <sz val="11"/>
      <color indexed="55"/>
      <name val="Arial"/>
      <family val="2"/>
    </font>
    <font>
      <i/>
      <sz val="11"/>
      <color indexed="23"/>
      <name val="Calibri"/>
      <family val="2"/>
    </font>
    <font>
      <b/>
      <sz val="8"/>
      <name val="Tahoma"/>
      <family val="2"/>
    </font>
    <font>
      <sz val="11"/>
      <color indexed="10"/>
      <name val="Arial"/>
      <family val="2"/>
    </font>
    <font>
      <sz val="9.5"/>
      <color indexed="23"/>
      <name val="Helvetica-Black"/>
    </font>
    <font>
      <sz val="8"/>
      <name val="Times New Roman"/>
      <family val="1"/>
    </font>
    <font>
      <sz val="7"/>
      <name val="Palatino"/>
      <family val="1"/>
    </font>
    <font>
      <i/>
      <sz val="8"/>
      <name val="Times New Roman"/>
      <family val="1"/>
    </font>
    <font>
      <sz val="11"/>
      <color indexed="17"/>
      <name val="Calibri"/>
      <family val="2"/>
    </font>
    <font>
      <sz val="8"/>
      <name val="Arial"/>
      <family val="2"/>
    </font>
    <font>
      <sz val="6"/>
      <color indexed="16"/>
      <name val="Palatino"/>
      <family val="1"/>
    </font>
    <font>
      <sz val="6"/>
      <name val="Palatino"/>
      <family val="1"/>
    </font>
    <font>
      <b/>
      <sz val="12"/>
      <name val="Arial"/>
      <family val="2"/>
    </font>
    <font>
      <b/>
      <sz val="9"/>
      <color indexed="18"/>
      <name val="Arial"/>
      <family val="2"/>
    </font>
    <font>
      <b/>
      <sz val="9"/>
      <color indexed="8"/>
      <name val="Arial"/>
      <family val="2"/>
    </font>
    <font>
      <b/>
      <sz val="14"/>
      <name val="Arial"/>
      <family val="2"/>
    </font>
    <font>
      <b/>
      <sz val="15"/>
      <color indexed="56"/>
      <name val="Calibri"/>
      <family val="2"/>
    </font>
    <font>
      <b/>
      <sz val="12"/>
      <color indexed="12"/>
      <name val="Arial"/>
      <family val="2"/>
    </font>
    <font>
      <sz val="10"/>
      <name val="Helvetica-Black"/>
    </font>
    <font>
      <b/>
      <sz val="13"/>
      <color indexed="56"/>
      <name val="Calibri"/>
      <family val="2"/>
    </font>
    <font>
      <sz val="10"/>
      <name val="Palatino"/>
    </font>
    <font>
      <b/>
      <sz val="11"/>
      <color indexed="56"/>
      <name val="Calibri"/>
      <family val="2"/>
    </font>
    <font>
      <b/>
      <i/>
      <sz val="12"/>
      <name val="Arial"/>
      <family val="2"/>
    </font>
    <font>
      <i/>
      <sz val="14"/>
      <name val="Palatino"/>
      <family val="1"/>
    </font>
    <font>
      <b/>
      <i/>
      <sz val="10"/>
      <name val="Arial"/>
      <family val="2"/>
    </font>
    <font>
      <i/>
      <sz val="10"/>
      <name val="Arial"/>
      <family val="2"/>
    </font>
    <font>
      <u/>
      <sz val="11"/>
      <color indexed="12"/>
      <name val="Calibri"/>
      <family val="2"/>
    </font>
    <font>
      <u/>
      <sz val="10"/>
      <color indexed="12"/>
      <name val="Arial"/>
      <family val="2"/>
    </font>
    <font>
      <sz val="7"/>
      <name val="Arial"/>
      <family val="2"/>
    </font>
    <font>
      <sz val="11"/>
      <color indexed="62"/>
      <name val="Calibri"/>
      <family val="2"/>
    </font>
    <font>
      <sz val="11"/>
      <color indexed="52"/>
      <name val="Calibri"/>
      <family val="2"/>
    </font>
    <font>
      <sz val="10"/>
      <color indexed="8"/>
      <name val="Arial"/>
      <family val="2"/>
    </font>
    <font>
      <sz val="10"/>
      <name val="MS Sans Serif"/>
      <family val="2"/>
    </font>
    <font>
      <sz val="11"/>
      <color indexed="60"/>
      <name val="Calibri"/>
      <family val="2"/>
    </font>
    <font>
      <sz val="7"/>
      <name val="Small Fonts"/>
      <family val="2"/>
    </font>
    <font>
      <sz val="12"/>
      <name val="Helv"/>
    </font>
    <font>
      <b/>
      <i/>
      <sz val="16"/>
      <name val="Helv"/>
    </font>
    <font>
      <sz val="10"/>
      <color indexed="8"/>
      <name val="Arial"/>
      <family val="2"/>
    </font>
    <font>
      <sz val="8"/>
      <name val="Tahoma"/>
      <family val="2"/>
    </font>
    <font>
      <b/>
      <sz val="11"/>
      <color indexed="63"/>
      <name val="Calibri"/>
      <family val="2"/>
    </font>
    <font>
      <sz val="11"/>
      <color indexed="8"/>
      <name val="Times New Roman"/>
      <family val="1"/>
    </font>
    <font>
      <b/>
      <i/>
      <sz val="11"/>
      <color indexed="8"/>
      <name val="Times New Roman"/>
      <family val="1"/>
    </font>
    <font>
      <b/>
      <sz val="11"/>
      <color indexed="16"/>
      <name val="Times New Roman"/>
      <family val="1"/>
    </font>
    <font>
      <b/>
      <sz val="22"/>
      <color indexed="8"/>
      <name val="Times New Roman"/>
      <family val="1"/>
    </font>
    <font>
      <sz val="10"/>
      <color indexed="16"/>
      <name val="Helvetica-Black"/>
    </font>
    <font>
      <sz val="10"/>
      <name val="Helvetica"/>
    </font>
    <font>
      <sz val="10"/>
      <color indexed="8"/>
      <name val="Calibri"/>
      <family val="2"/>
    </font>
    <font>
      <sz val="8"/>
      <name val="Helvetica"/>
      <family val="2"/>
    </font>
    <font>
      <sz val="8"/>
      <color indexed="52"/>
      <name val="Arial"/>
      <family val="2"/>
    </font>
    <font>
      <sz val="8"/>
      <color indexed="51"/>
      <name val="Arial"/>
      <family val="2"/>
    </font>
    <font>
      <b/>
      <sz val="10"/>
      <color indexed="58"/>
      <name val="Arial"/>
      <family val="2"/>
    </font>
    <font>
      <sz val="10"/>
      <color indexed="39"/>
      <name val="Arial"/>
      <family val="2"/>
    </font>
    <font>
      <b/>
      <sz val="12"/>
      <color indexed="8"/>
      <name val="Arial"/>
      <family val="2"/>
    </font>
    <font>
      <b/>
      <sz val="16"/>
      <color indexed="23"/>
      <name val="Arial"/>
      <family val="2"/>
    </font>
    <font>
      <sz val="10"/>
      <color indexed="10"/>
      <name val="Arial"/>
      <family val="2"/>
    </font>
    <font>
      <b/>
      <sz val="10"/>
      <name val="Tahoma"/>
      <family val="2"/>
    </font>
    <font>
      <sz val="10"/>
      <name val="Tahoma"/>
      <family val="2"/>
    </font>
    <font>
      <i/>
      <sz val="7"/>
      <name val="Arial"/>
      <family val="2"/>
    </font>
    <font>
      <b/>
      <sz val="9"/>
      <name val="Palatino"/>
      <family val="1"/>
    </font>
    <font>
      <sz val="9"/>
      <color indexed="21"/>
      <name val="Helvetica-Black"/>
    </font>
    <font>
      <b/>
      <sz val="10"/>
      <name val="Palatino"/>
      <family val="1"/>
    </font>
    <font>
      <b/>
      <sz val="8"/>
      <name val="Arial"/>
      <family val="2"/>
    </font>
    <font>
      <b/>
      <sz val="8"/>
      <color indexed="12"/>
      <name val="Arial"/>
      <family val="2"/>
    </font>
    <font>
      <i/>
      <sz val="8"/>
      <color indexed="12"/>
      <name val="Arial"/>
      <family val="2"/>
    </font>
    <font>
      <i/>
      <sz val="8"/>
      <name val="Arial"/>
      <family val="2"/>
    </font>
    <font>
      <b/>
      <sz val="9"/>
      <name val="Arial"/>
      <family val="2"/>
    </font>
    <font>
      <sz val="12"/>
      <name val="Palatino"/>
      <family val="1"/>
    </font>
    <font>
      <b/>
      <sz val="11"/>
      <name val="Times New Roman"/>
      <family val="1"/>
    </font>
    <font>
      <b/>
      <sz val="18"/>
      <color indexed="56"/>
      <name val="Cambria"/>
      <family val="2"/>
    </font>
    <font>
      <b/>
      <sz val="18"/>
      <name val="Arial"/>
      <family val="2"/>
    </font>
    <font>
      <b/>
      <sz val="11"/>
      <color indexed="8"/>
      <name val="Calibri"/>
      <family val="2"/>
    </font>
    <font>
      <b/>
      <sz val="8"/>
      <name val="Palatino"/>
      <family val="1"/>
    </font>
    <font>
      <sz val="11"/>
      <color indexed="10"/>
      <name val="Calibri"/>
      <family val="2"/>
    </font>
    <font>
      <sz val="8"/>
      <name val="Calibri"/>
      <family val="2"/>
    </font>
    <font>
      <sz val="11"/>
      <color rgb="FFFF0000"/>
      <name val="Calibri"/>
      <family val="2"/>
    </font>
    <font>
      <sz val="11"/>
      <color theme="8"/>
      <name val="Calibri"/>
      <family val="2"/>
    </font>
    <font>
      <u/>
      <sz val="11"/>
      <color theme="10"/>
      <name val="Calibri"/>
      <family val="2"/>
    </font>
    <font>
      <sz val="8"/>
      <color indexed="8"/>
      <name val="Calibri"/>
      <family val="2"/>
    </font>
    <font>
      <sz val="10"/>
      <name val="Arial"/>
      <family val="2"/>
    </font>
    <font>
      <sz val="10"/>
      <name val="Arial"/>
      <family val="2"/>
    </font>
    <font>
      <sz val="10"/>
      <name val="Arial"/>
      <family val="2"/>
    </font>
    <font>
      <sz val="10"/>
      <name val="Arial"/>
      <family val="2"/>
    </font>
    <font>
      <u/>
      <sz val="10"/>
      <color theme="10"/>
      <name val="Arial"/>
      <family val="2"/>
    </font>
    <font>
      <sz val="10"/>
      <name val="Arial"/>
      <family val="2"/>
    </font>
    <font>
      <sz val="10"/>
      <name val="Arial"/>
      <family val="2"/>
    </font>
    <font>
      <sz val="11"/>
      <color theme="0"/>
      <name val="Futura Bk BT"/>
      <family val="2"/>
      <scheme val="minor"/>
    </font>
    <font>
      <sz val="11"/>
      <color rgb="FF9C0006"/>
      <name val="Futura Bk BT"/>
      <family val="2"/>
      <scheme val="minor"/>
    </font>
    <font>
      <b/>
      <sz val="11"/>
      <color rgb="FFFA7D00"/>
      <name val="Futura Bk BT"/>
      <family val="2"/>
      <scheme val="minor"/>
    </font>
    <font>
      <b/>
      <sz val="11"/>
      <color theme="0"/>
      <name val="Futura Bk BT"/>
      <family val="2"/>
      <scheme val="minor"/>
    </font>
    <font>
      <i/>
      <sz val="11"/>
      <color rgb="FF7F7F7F"/>
      <name val="Futura Bk BT"/>
      <family val="2"/>
      <scheme val="minor"/>
    </font>
    <font>
      <sz val="11"/>
      <color rgb="FF006100"/>
      <name val="Futura Bk BT"/>
      <family val="2"/>
      <scheme val="minor"/>
    </font>
    <font>
      <b/>
      <sz val="15"/>
      <color theme="3"/>
      <name val="Futura Bk BT"/>
      <family val="2"/>
      <scheme val="minor"/>
    </font>
    <font>
      <b/>
      <sz val="13"/>
      <color theme="3"/>
      <name val="Futura Bk BT"/>
      <family val="2"/>
      <scheme val="minor"/>
    </font>
    <font>
      <b/>
      <sz val="11"/>
      <color theme="3"/>
      <name val="Futura Bk BT"/>
      <family val="2"/>
      <scheme val="minor"/>
    </font>
    <font>
      <sz val="11"/>
      <color rgb="FF3F3F76"/>
      <name val="Futura Bk BT"/>
      <family val="2"/>
      <scheme val="minor"/>
    </font>
    <font>
      <sz val="11"/>
      <color rgb="FFFA7D00"/>
      <name val="Futura Bk BT"/>
      <family val="2"/>
      <scheme val="minor"/>
    </font>
    <font>
      <sz val="11"/>
      <color rgb="FF9C6500"/>
      <name val="Futura Bk BT"/>
      <family val="2"/>
      <scheme val="minor"/>
    </font>
    <font>
      <sz val="11"/>
      <color theme="1"/>
      <name val="Arial"/>
      <family val="2"/>
    </font>
    <font>
      <b/>
      <sz val="11"/>
      <color rgb="FF3F3F3F"/>
      <name val="Futura Bk BT"/>
      <family val="2"/>
      <scheme val="minor"/>
    </font>
    <font>
      <b/>
      <sz val="18"/>
      <color theme="3"/>
      <name val="Futura Bk BT"/>
      <family val="2"/>
      <scheme val="major"/>
    </font>
    <font>
      <b/>
      <sz val="11"/>
      <color theme="1"/>
      <name val="Futura Bk BT"/>
      <family val="2"/>
      <scheme val="minor"/>
    </font>
    <font>
      <sz val="11"/>
      <color rgb="FFFF0000"/>
      <name val="Futura Bk BT"/>
      <family val="2"/>
      <scheme val="minor"/>
    </font>
    <font>
      <sz val="10"/>
      <name val="Arial"/>
      <family val="2"/>
    </font>
    <font>
      <sz val="10"/>
      <name val="Calibri"/>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i/>
      <sz val="11"/>
      <color indexed="8"/>
      <name val="Calibri"/>
      <family val="2"/>
    </font>
    <font>
      <sz val="10"/>
      <name val="Arial"/>
      <family val="2"/>
    </font>
    <font>
      <sz val="10"/>
      <name val="Arial"/>
      <family val="2"/>
    </font>
    <font>
      <sz val="10"/>
      <name val="Arial"/>
      <family val="2"/>
    </font>
    <font>
      <sz val="10"/>
      <name val="Arial"/>
      <family val="2"/>
    </font>
    <font>
      <sz val="12"/>
      <name val="Calibri"/>
      <family val="2"/>
    </font>
    <font>
      <sz val="12"/>
      <color indexed="8"/>
      <name val="Calibri"/>
      <family val="2"/>
    </font>
    <font>
      <i/>
      <sz val="10"/>
      <color indexed="8"/>
      <name val="Calibri"/>
      <family val="2"/>
    </font>
    <font>
      <b/>
      <sz val="10"/>
      <color indexed="8"/>
      <name val="Calibri"/>
      <family val="2"/>
    </font>
    <font>
      <b/>
      <sz val="8"/>
      <color indexed="8"/>
      <name val="Calibri"/>
      <family val="2"/>
    </font>
    <font>
      <i/>
      <sz val="12"/>
      <name val="Calibri"/>
      <family val="2"/>
    </font>
    <font>
      <sz val="10"/>
      <name val="Arial"/>
      <family val="2"/>
    </font>
    <font>
      <sz val="18"/>
      <color theme="8"/>
      <name val="Calibri"/>
      <family val="2"/>
    </font>
    <font>
      <u/>
      <sz val="11"/>
      <color theme="10"/>
      <name val="Futura Bk BT"/>
      <family val="2"/>
      <scheme val="minor"/>
    </font>
    <font>
      <sz val="10"/>
      <name val="Times New Roman"/>
      <family val="1"/>
    </font>
    <font>
      <sz val="11"/>
      <color rgb="FF000000"/>
      <name val="Calibri"/>
      <family val="2"/>
    </font>
    <font>
      <i/>
      <sz val="10"/>
      <name val="Calibri"/>
      <family val="2"/>
    </font>
    <font>
      <sz val="10"/>
      <color theme="1"/>
      <name val="Calibri"/>
      <family val="2"/>
    </font>
    <font>
      <sz val="12"/>
      <color theme="1"/>
      <name val="Calibri"/>
      <family val="2"/>
    </font>
    <font>
      <sz val="12"/>
      <color theme="1"/>
      <name val="Arial"/>
      <family val="2"/>
    </font>
    <font>
      <i/>
      <sz val="8"/>
      <name val="Calibri"/>
      <family val="2"/>
    </font>
    <font>
      <b/>
      <sz val="8"/>
      <name val="Calibri"/>
      <family val="2"/>
    </font>
    <font>
      <sz val="11"/>
      <color theme="1"/>
      <name val="Calibri"/>
      <family val="2"/>
    </font>
    <font>
      <sz val="10"/>
      <name val="Arial"/>
    </font>
    <font>
      <sz val="18"/>
      <color theme="3"/>
      <name val="Futura Bk BT"/>
      <family val="2"/>
      <scheme val="major"/>
    </font>
    <font>
      <sz val="11"/>
      <color rgb="FF9C5700"/>
      <name val="Futura Bk BT"/>
      <family val="2"/>
      <scheme val="minor"/>
    </font>
    <font>
      <sz val="14"/>
      <name val="Calibri"/>
      <family val="2"/>
    </font>
    <font>
      <sz val="10"/>
      <color indexed="10"/>
      <name val="Calibri"/>
      <family val="2"/>
    </font>
    <font>
      <sz val="10"/>
      <color indexed="45"/>
      <name val="Calibri"/>
      <family val="2"/>
    </font>
    <font>
      <sz val="10"/>
      <color indexed="14"/>
      <name val="Calibri"/>
      <family val="2"/>
    </font>
    <font>
      <sz val="10"/>
      <color indexed="46"/>
      <name val="Calibri"/>
      <family val="2"/>
    </font>
    <font>
      <sz val="10"/>
      <color theme="8"/>
      <name val="Calibri"/>
      <family val="2"/>
    </font>
    <font>
      <sz val="10"/>
      <color rgb="FF477391"/>
      <name val="Calibri"/>
      <family val="2"/>
    </font>
    <font>
      <vertAlign val="superscript"/>
      <sz val="14"/>
      <name val="Calibri"/>
      <family val="2"/>
    </font>
    <font>
      <vertAlign val="superscript"/>
      <sz val="10"/>
      <name val="Calibri"/>
      <family val="2"/>
    </font>
    <font>
      <sz val="10"/>
      <color theme="7"/>
      <name val="Calibri"/>
      <family val="2"/>
    </font>
    <font>
      <sz val="12"/>
      <color rgb="FFFF0000"/>
      <name val="Calibri"/>
      <family val="2"/>
    </font>
    <font>
      <b/>
      <sz val="16"/>
      <color indexed="8"/>
      <name val="Calibri"/>
      <family val="2"/>
    </font>
    <font>
      <b/>
      <sz val="12"/>
      <color indexed="8"/>
      <name val="Calibri"/>
      <family val="2"/>
    </font>
    <font>
      <vertAlign val="superscript"/>
      <sz val="11"/>
      <color indexed="8"/>
      <name val="Calibri"/>
      <family val="2"/>
    </font>
  </fonts>
  <fills count="8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4"/>
        <bgColor indexed="64"/>
      </patternFill>
    </fill>
    <fill>
      <patternFill patternType="solid">
        <fgColor indexed="22"/>
        <bgColor indexed="64"/>
      </patternFill>
    </fill>
    <fill>
      <patternFill patternType="solid">
        <fgColor indexed="17"/>
        <bgColor indexed="64"/>
      </patternFill>
    </fill>
    <fill>
      <patternFill patternType="solid">
        <fgColor indexed="26"/>
        <bgColor indexed="64"/>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indexed="22"/>
        <bgColor indexed="22"/>
      </patternFill>
    </fill>
    <fill>
      <patternFill patternType="solid">
        <fgColor indexed="47"/>
        <bgColor indexed="64"/>
      </patternFill>
    </fill>
    <fill>
      <patternFill patternType="solid">
        <fgColor indexed="55"/>
        <bgColor indexed="64"/>
      </patternFill>
    </fill>
    <fill>
      <patternFill patternType="solid">
        <fgColor indexed="43"/>
        <bgColor indexed="64"/>
      </patternFill>
    </fill>
    <fill>
      <patternFill patternType="solid">
        <fgColor indexed="31"/>
        <bgColor indexed="64"/>
      </patternFill>
    </fill>
    <fill>
      <patternFill patternType="solid">
        <fgColor indexed="45"/>
        <bgColor indexed="64"/>
      </patternFill>
    </fill>
    <fill>
      <patternFill patternType="solid">
        <fgColor indexed="29"/>
        <bgColor indexed="64"/>
      </patternFill>
    </fill>
    <fill>
      <patternFill patternType="solid">
        <fgColor indexed="10"/>
        <bgColor indexed="64"/>
      </patternFill>
    </fill>
    <fill>
      <patternFill patternType="solid">
        <fgColor indexed="51"/>
        <bgColor indexed="64"/>
      </patternFill>
    </fill>
    <fill>
      <patternFill patternType="solid">
        <fgColor indexed="52"/>
        <bgColor indexed="64"/>
      </patternFill>
    </fill>
    <fill>
      <patternFill patternType="solid">
        <fgColor indexed="53"/>
        <bgColor indexed="64"/>
      </patternFill>
    </fill>
    <fill>
      <patternFill patternType="solid">
        <fgColor indexed="57"/>
        <bgColor indexed="64"/>
      </patternFill>
    </fill>
    <fill>
      <patternFill patternType="solid">
        <fgColor indexed="50"/>
        <bgColor indexed="64"/>
      </patternFill>
    </fill>
    <fill>
      <patternFill patternType="solid">
        <fgColor indexed="11"/>
        <bgColor indexed="64"/>
      </patternFill>
    </fill>
    <fill>
      <patternFill patternType="lightUp">
        <fgColor indexed="22"/>
        <bgColor indexed="35"/>
      </patternFill>
    </fill>
    <fill>
      <patternFill patternType="solid">
        <fgColor indexed="35"/>
        <bgColor indexed="64"/>
      </patternFill>
    </fill>
    <fill>
      <patternFill patternType="solid">
        <fgColor indexed="54"/>
        <bgColor indexed="64"/>
      </patternFill>
    </fill>
    <fill>
      <patternFill patternType="solid">
        <fgColor indexed="23"/>
        <bgColor indexed="64"/>
      </patternFill>
    </fill>
    <fill>
      <patternFill patternType="solid">
        <fgColor indexed="16"/>
        <bgColor indexed="64"/>
      </patternFill>
    </fill>
    <fill>
      <patternFill patternType="solid">
        <fgColor indexed="8"/>
        <bgColor indexed="64"/>
      </patternFill>
    </fill>
    <fill>
      <patternFill patternType="solid">
        <fgColor indexed="24"/>
        <bgColor indexed="64"/>
      </patternFill>
    </fill>
    <fill>
      <patternFill patternType="solid">
        <fgColor indexed="13"/>
        <bgColor indexed="64"/>
      </patternFill>
    </fill>
    <fill>
      <patternFill patternType="solid">
        <fgColor indexed="42"/>
        <bgColor indexed="64"/>
      </patternFill>
    </fill>
    <fill>
      <patternFill patternType="solid">
        <fgColor indexed="65"/>
        <bgColor indexed="64"/>
      </patternFill>
    </fill>
    <fill>
      <patternFill patternType="solid">
        <fgColor theme="5"/>
        <bgColor indexed="64"/>
      </patternFill>
    </fill>
    <fill>
      <patternFill patternType="solid">
        <fgColor theme="0"/>
        <bgColor indexed="64"/>
      </patternFill>
    </fill>
    <fill>
      <patternFill patternType="solid">
        <fgColor theme="2"/>
        <bgColor indexed="64"/>
      </patternFill>
    </fill>
    <fill>
      <patternFill patternType="solid">
        <fgColor rgb="FFFFFF99"/>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s>
  <borders count="117">
    <border>
      <left/>
      <right/>
      <top/>
      <bottom/>
      <diagonal/>
    </border>
    <border>
      <left/>
      <right/>
      <top/>
      <bottom style="medium">
        <color indexed="18"/>
      </bottom>
      <diagonal/>
    </border>
    <border>
      <left/>
      <right/>
      <top style="thin">
        <color indexed="64"/>
      </top>
      <bottom/>
      <diagonal/>
    </border>
    <border>
      <left/>
      <right/>
      <top/>
      <bottom style="medium">
        <color indexed="2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style="thin">
        <color indexed="64"/>
      </top>
      <bottom style="medium">
        <color indexed="64"/>
      </bottom>
      <diagonal/>
    </border>
    <border>
      <left/>
      <right style="thin">
        <color indexed="64"/>
      </right>
      <top/>
      <bottom style="thin">
        <color indexed="64"/>
      </bottom>
      <diagonal/>
    </border>
    <border>
      <left/>
      <right/>
      <top/>
      <bottom style="dotted">
        <color indexed="64"/>
      </bottom>
      <diagonal/>
    </border>
    <border>
      <left style="medium">
        <color indexed="64"/>
      </left>
      <right style="medium">
        <color indexed="64"/>
      </right>
      <top style="medium">
        <color indexed="64"/>
      </top>
      <bottom/>
      <diagonal/>
    </border>
    <border>
      <left/>
      <right/>
      <top style="medium">
        <color indexed="64"/>
      </top>
      <bottom style="medium">
        <color indexed="64"/>
      </bottom>
      <diagonal/>
    </border>
    <border>
      <left/>
      <right/>
      <top style="thin">
        <color indexed="64"/>
      </top>
      <bottom style="thin">
        <color indexed="64"/>
      </bottom>
      <diagonal/>
    </border>
    <border>
      <left/>
      <right style="medium">
        <color indexed="8"/>
      </right>
      <top/>
      <bottom/>
      <diagonal/>
    </border>
    <border>
      <left/>
      <right/>
      <top/>
      <bottom style="thick">
        <color indexed="62"/>
      </bottom>
      <diagonal/>
    </border>
    <border>
      <left style="thin">
        <color indexed="64"/>
      </left>
      <right/>
      <top/>
      <bottom/>
      <diagonal/>
    </border>
    <border>
      <left/>
      <right/>
      <top/>
      <bottom style="thick">
        <color indexed="22"/>
      </bottom>
      <diagonal/>
    </border>
    <border>
      <left/>
      <right/>
      <top/>
      <bottom style="medium">
        <color indexed="30"/>
      </bottom>
      <diagonal/>
    </border>
    <border>
      <left style="thin">
        <color indexed="64"/>
      </left>
      <right style="thin">
        <color indexed="64"/>
      </right>
      <top style="thin">
        <color indexed="64"/>
      </top>
      <bottom style="thin">
        <color indexed="64"/>
      </bottom>
      <diagonal/>
    </border>
    <border>
      <left/>
      <right style="medium">
        <color indexed="8"/>
      </right>
      <top/>
      <bottom style="medium">
        <color indexed="8"/>
      </bottom>
      <diagonal/>
    </border>
    <border>
      <left/>
      <right/>
      <top/>
      <bottom style="medium">
        <color indexed="8"/>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style="thin">
        <color indexed="64"/>
      </right>
      <top/>
      <bottom/>
      <diagonal/>
    </border>
    <border>
      <left style="thin">
        <color indexed="9"/>
      </left>
      <right/>
      <top style="thin">
        <color indexed="9"/>
      </top>
      <bottom style="thin">
        <color indexed="9"/>
      </bottom>
      <diagonal/>
    </border>
    <border>
      <left style="thin">
        <color indexed="64"/>
      </left>
      <right style="thin">
        <color indexed="64"/>
      </right>
      <top/>
      <bottom/>
      <diagonal/>
    </border>
    <border>
      <left style="thin">
        <color indexed="63"/>
      </left>
      <right style="thin">
        <color indexed="63"/>
      </right>
      <top style="thin">
        <color indexed="64"/>
      </top>
      <bottom style="thin">
        <color indexed="63"/>
      </bottom>
      <diagonal/>
    </border>
    <border>
      <left/>
      <right/>
      <top/>
      <bottom style="medium">
        <color indexed="64"/>
      </bottom>
      <diagonal/>
    </border>
    <border>
      <left style="medium">
        <color indexed="64"/>
      </left>
      <right style="medium">
        <color indexed="64"/>
      </right>
      <top/>
      <bottom/>
      <diagonal/>
    </border>
    <border>
      <left/>
      <right/>
      <top/>
      <bottom style="thin">
        <color indexed="64"/>
      </bottom>
      <diagonal/>
    </border>
    <border>
      <left/>
      <right/>
      <top style="thin">
        <color indexed="12"/>
      </top>
      <bottom style="thin">
        <color indexed="12"/>
      </bottom>
      <diagonal/>
    </border>
    <border>
      <left/>
      <right/>
      <top/>
      <bottom style="thin">
        <color indexed="12"/>
      </bottom>
      <diagonal/>
    </border>
    <border>
      <left/>
      <right/>
      <top style="thin">
        <color indexed="62"/>
      </top>
      <bottom style="double">
        <color indexed="62"/>
      </bottom>
      <diagonal/>
    </border>
    <border>
      <left/>
      <right style="thin">
        <color indexed="64"/>
      </right>
      <top style="thin">
        <color indexed="64"/>
      </top>
      <bottom/>
      <diagonal/>
    </border>
    <border>
      <left style="thin">
        <color indexed="64"/>
      </left>
      <right/>
      <top style="thin">
        <color indexed="64"/>
      </top>
      <bottom/>
      <diagonal/>
    </border>
    <border>
      <left style="medium">
        <color indexed="45"/>
      </left>
      <right style="medium">
        <color indexed="45"/>
      </right>
      <top/>
      <bottom/>
      <diagonal/>
    </border>
    <border>
      <left style="medium">
        <color indexed="45"/>
      </left>
      <right/>
      <top/>
      <bottom/>
      <diagonal/>
    </border>
    <border>
      <left/>
      <right/>
      <top/>
      <bottom style="thin">
        <color indexed="45"/>
      </bottom>
      <diagonal/>
    </border>
    <border>
      <left/>
      <right style="medium">
        <color indexed="45"/>
      </right>
      <top/>
      <bottom/>
      <diagonal/>
    </border>
    <border>
      <left/>
      <right style="medium">
        <color indexed="45"/>
      </right>
      <top style="thin">
        <color indexed="45"/>
      </top>
      <bottom style="thin">
        <color indexed="45"/>
      </bottom>
      <diagonal/>
    </border>
    <border>
      <left/>
      <right style="medium">
        <color indexed="45"/>
      </right>
      <top/>
      <bottom style="thin">
        <color indexed="45"/>
      </bottom>
      <diagonal/>
    </border>
    <border>
      <left style="medium">
        <color indexed="45"/>
      </left>
      <right/>
      <top/>
      <bottom style="thin">
        <color indexed="45"/>
      </bottom>
      <diagonal/>
    </border>
    <border>
      <left style="medium">
        <color indexed="45"/>
      </left>
      <right style="thin">
        <color indexed="45"/>
      </right>
      <top style="thin">
        <color indexed="45"/>
      </top>
      <bottom/>
      <diagonal/>
    </border>
    <border>
      <left style="medium">
        <color indexed="45"/>
      </left>
      <right style="thin">
        <color indexed="45"/>
      </right>
      <top/>
      <bottom/>
      <diagonal/>
    </border>
    <border>
      <left/>
      <right style="medium">
        <color indexed="45"/>
      </right>
      <top style="thin">
        <color indexed="45"/>
      </top>
      <bottom/>
      <diagonal/>
    </border>
    <border>
      <left style="medium">
        <color indexed="45"/>
      </left>
      <right/>
      <top/>
      <bottom style="medium">
        <color indexed="45"/>
      </bottom>
      <diagonal/>
    </border>
    <border>
      <left/>
      <right/>
      <top/>
      <bottom style="medium">
        <color indexed="45"/>
      </bottom>
      <diagonal/>
    </border>
    <border>
      <left/>
      <right style="medium">
        <color indexed="45"/>
      </right>
      <top/>
      <bottom style="medium">
        <color indexed="45"/>
      </bottom>
      <diagonal/>
    </border>
    <border>
      <left style="medium">
        <color indexed="45"/>
      </left>
      <right/>
      <top style="medium">
        <color indexed="45"/>
      </top>
      <bottom style="medium">
        <color indexed="45"/>
      </bottom>
      <diagonal/>
    </border>
    <border>
      <left/>
      <right/>
      <top style="medium">
        <color indexed="45"/>
      </top>
      <bottom style="medium">
        <color indexed="45"/>
      </bottom>
      <diagonal/>
    </border>
    <border>
      <left/>
      <right style="medium">
        <color indexed="45"/>
      </right>
      <top style="medium">
        <color indexed="45"/>
      </top>
      <bottom style="medium">
        <color indexed="45"/>
      </bottom>
      <diagonal/>
    </border>
    <border>
      <left style="thin">
        <color indexed="64"/>
      </left>
      <right/>
      <top/>
      <bottom style="thin">
        <color indexed="64"/>
      </bottom>
      <diagonal/>
    </border>
    <border>
      <left style="medium">
        <color indexed="45"/>
      </left>
      <right style="medium">
        <color indexed="45"/>
      </right>
      <top style="thin">
        <color indexed="45"/>
      </top>
      <bottom style="thin">
        <color indexed="45"/>
      </bottom>
      <diagonal/>
    </border>
    <border>
      <left/>
      <right/>
      <top style="thin">
        <color indexed="45"/>
      </top>
      <bottom style="thin">
        <color indexed="45"/>
      </bottom>
      <diagonal/>
    </border>
    <border>
      <left style="medium">
        <color indexed="45"/>
      </left>
      <right/>
      <top style="thin">
        <color indexed="45"/>
      </top>
      <bottom style="thin">
        <color indexed="45"/>
      </bottom>
      <diagonal/>
    </border>
    <border>
      <left/>
      <right/>
      <top/>
      <bottom style="thin">
        <color theme="8"/>
      </bottom>
      <diagonal/>
    </border>
    <border>
      <left/>
      <right/>
      <top/>
      <bottom style="dotted">
        <color theme="8"/>
      </bottom>
      <diagonal/>
    </border>
    <border>
      <left/>
      <right style="medium">
        <color theme="8"/>
      </right>
      <top/>
      <bottom/>
      <diagonal/>
    </border>
    <border>
      <left/>
      <right style="medium">
        <color theme="8"/>
      </right>
      <top/>
      <bottom style="thin">
        <color theme="8"/>
      </bottom>
      <diagonal/>
    </border>
    <border>
      <left style="medium">
        <color indexed="45"/>
      </left>
      <right style="medium">
        <color theme="8"/>
      </right>
      <top/>
      <bottom/>
      <diagonal/>
    </border>
    <border>
      <left/>
      <right/>
      <top style="medium">
        <color indexed="45"/>
      </top>
      <bottom style="thin">
        <color theme="8"/>
      </bottom>
      <diagonal/>
    </border>
    <border>
      <left style="medium">
        <color theme="8"/>
      </left>
      <right/>
      <top/>
      <bottom/>
      <diagonal/>
    </border>
    <border>
      <left/>
      <right/>
      <top style="thin">
        <color theme="8"/>
      </top>
      <bottom style="thin">
        <color indexed="45"/>
      </bottom>
      <diagonal/>
    </border>
    <border>
      <left/>
      <right/>
      <top style="thin">
        <color theme="8"/>
      </top>
      <bottom/>
      <diagonal/>
    </border>
    <border>
      <left/>
      <right style="medium">
        <color indexed="45"/>
      </right>
      <top style="thin">
        <color theme="8"/>
      </top>
      <bottom/>
      <diagonal/>
    </border>
    <border>
      <left/>
      <right/>
      <top style="thin">
        <color theme="8"/>
      </top>
      <bottom style="thin">
        <color theme="8"/>
      </bottom>
      <diagonal/>
    </border>
    <border>
      <left/>
      <right/>
      <top/>
      <bottom style="medium">
        <color theme="8"/>
      </bottom>
      <diagonal/>
    </border>
    <border>
      <left/>
      <right style="thick">
        <color theme="0"/>
      </right>
      <top style="thick">
        <color theme="0"/>
      </top>
      <bottom/>
      <diagonal/>
    </border>
    <border>
      <left/>
      <right/>
      <top style="medium">
        <color theme="8"/>
      </top>
      <bottom style="thin">
        <color theme="8"/>
      </bottom>
      <diagonal/>
    </border>
    <border>
      <left/>
      <right style="thick">
        <color theme="0"/>
      </right>
      <top/>
      <bottom/>
      <diagonal/>
    </border>
    <border>
      <left/>
      <right style="thick">
        <color theme="0"/>
      </right>
      <top/>
      <bottom style="thick">
        <color theme="0"/>
      </bottom>
      <diagonal/>
    </border>
    <border>
      <left/>
      <right style="thick">
        <color theme="0"/>
      </right>
      <top style="medium">
        <color theme="8"/>
      </top>
      <bottom style="thin">
        <color theme="8"/>
      </bottom>
      <diagonal/>
    </border>
    <border>
      <left/>
      <right style="thick">
        <color theme="0"/>
      </right>
      <top/>
      <bottom style="medium">
        <color theme="8"/>
      </bottom>
      <diagonal/>
    </border>
    <border>
      <left style="thick">
        <color theme="0"/>
      </left>
      <right/>
      <top/>
      <bottom/>
      <diagonal/>
    </border>
    <border>
      <left style="thick">
        <color theme="0"/>
      </left>
      <right style="thick">
        <color theme="0"/>
      </right>
      <top/>
      <bottom/>
      <diagonal/>
    </border>
    <border>
      <left/>
      <right style="medium">
        <color theme="8"/>
      </right>
      <top/>
      <bottom style="thin">
        <color indexed="45"/>
      </bottom>
      <diagonal/>
    </border>
    <border>
      <left style="medium">
        <color theme="8"/>
      </left>
      <right style="thin">
        <color indexed="45"/>
      </right>
      <top/>
      <bottom/>
      <diagonal/>
    </border>
    <border>
      <left style="medium">
        <color theme="8"/>
      </left>
      <right/>
      <top style="medium">
        <color theme="8"/>
      </top>
      <bottom style="medium">
        <color theme="8"/>
      </bottom>
      <diagonal/>
    </border>
    <border>
      <left/>
      <right/>
      <top style="medium">
        <color theme="8"/>
      </top>
      <bottom style="medium">
        <color theme="8"/>
      </bottom>
      <diagonal/>
    </border>
    <border>
      <left/>
      <right style="medium">
        <color theme="8"/>
      </right>
      <top style="medium">
        <color theme="8"/>
      </top>
      <bottom style="medium">
        <color theme="8"/>
      </bottom>
      <diagonal/>
    </border>
    <border>
      <left style="thin">
        <color indexed="45"/>
      </left>
      <right/>
      <top/>
      <bottom/>
      <diagonal/>
    </border>
    <border>
      <left/>
      <right style="medium">
        <color indexed="45"/>
      </right>
      <top/>
      <bottom style="thin">
        <color theme="8"/>
      </bottom>
      <diagonal/>
    </border>
    <border>
      <left style="medium">
        <color indexed="45"/>
      </left>
      <right/>
      <top/>
      <bottom style="thin">
        <color theme="8"/>
      </bottom>
      <diagonal/>
    </border>
    <border>
      <left/>
      <right style="medium">
        <color theme="8"/>
      </right>
      <top style="thin">
        <color indexed="45"/>
      </top>
      <bottom/>
      <diagonal/>
    </border>
    <border>
      <left style="medium">
        <color indexed="45"/>
      </left>
      <right style="thin">
        <color indexed="45"/>
      </right>
      <top/>
      <bottom style="thin">
        <color theme="8"/>
      </bottom>
      <diagonal/>
    </border>
    <border>
      <left/>
      <right style="medium">
        <color theme="8"/>
      </right>
      <top/>
      <bottom style="medium">
        <color theme="8"/>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style="medium">
        <color theme="8"/>
      </right>
      <top/>
      <bottom style="dotted">
        <color theme="8"/>
      </bottom>
      <diagonal/>
    </border>
    <border>
      <left style="thick">
        <color theme="0"/>
      </left>
      <right/>
      <top style="thin">
        <color theme="8"/>
      </top>
      <bottom/>
      <diagonal/>
    </border>
    <border>
      <left/>
      <right style="thick">
        <color theme="0"/>
      </right>
      <top style="thin">
        <color theme="8"/>
      </top>
      <bottom/>
      <diagonal/>
    </border>
    <border>
      <left style="thin">
        <color theme="8"/>
      </left>
      <right/>
      <top/>
      <bottom style="thin">
        <color theme="8"/>
      </bottom>
      <diagonal/>
    </border>
    <border>
      <left style="medium">
        <color indexed="45"/>
      </left>
      <right style="thin">
        <color theme="8"/>
      </right>
      <top/>
      <bottom/>
      <diagonal/>
    </border>
    <border>
      <left style="medium">
        <color indexed="45"/>
      </left>
      <right style="thin">
        <color indexed="45"/>
      </right>
      <top/>
      <bottom style="medium">
        <color indexed="45"/>
      </bottom>
      <diagonal/>
    </border>
    <border>
      <left style="medium">
        <color theme="8"/>
      </left>
      <right style="thin">
        <color theme="8"/>
      </right>
      <top/>
      <bottom style="thin">
        <color theme="8"/>
      </bottom>
      <diagonal/>
    </border>
    <border>
      <left style="medium">
        <color theme="8"/>
      </left>
      <right style="thin">
        <color theme="8"/>
      </right>
      <top/>
      <bottom/>
      <diagonal/>
    </border>
    <border>
      <left style="medium">
        <color theme="8"/>
      </left>
      <right style="thin">
        <color theme="8"/>
      </right>
      <top style="thin">
        <color theme="8"/>
      </top>
      <bottom/>
      <diagonal/>
    </border>
    <border>
      <left style="medium">
        <color theme="8"/>
      </left>
      <right style="thin">
        <color theme="8"/>
      </right>
      <top/>
      <bottom style="medium">
        <color theme="8"/>
      </bottom>
      <diagonal/>
    </border>
    <border>
      <left style="thin">
        <color theme="8"/>
      </left>
      <right/>
      <top/>
      <bottom/>
      <diagonal/>
    </border>
    <border>
      <left/>
      <right/>
      <top style="dotted">
        <color theme="8"/>
      </top>
      <bottom/>
      <diagonal/>
    </border>
    <border>
      <left style="medium">
        <color indexed="45"/>
      </left>
      <right style="thin">
        <color theme="8"/>
      </right>
      <top/>
      <bottom style="thin">
        <color indexed="45"/>
      </bottom>
      <diagonal/>
    </border>
    <border>
      <left style="thin">
        <color theme="8"/>
      </left>
      <right/>
      <top/>
      <bottom style="thin">
        <color indexed="45"/>
      </bottom>
      <diagonal/>
    </border>
    <border>
      <left style="medium">
        <color theme="8"/>
      </left>
      <right/>
      <top/>
      <bottom style="dotted">
        <color theme="8"/>
      </bottom>
      <diagonal/>
    </border>
    <border>
      <left style="medium">
        <color indexed="45"/>
      </left>
      <right style="medium">
        <color indexed="45"/>
      </right>
      <top style="dotted">
        <color theme="8"/>
      </top>
      <bottom/>
      <diagonal/>
    </border>
    <border>
      <left style="medium">
        <color indexed="45"/>
      </left>
      <right style="thin">
        <color indexed="45"/>
      </right>
      <top style="dotted">
        <color theme="8"/>
      </top>
      <bottom/>
      <diagonal/>
    </border>
    <border>
      <left style="thin">
        <color indexed="45"/>
      </left>
      <right/>
      <top style="dotted">
        <color theme="8"/>
      </top>
      <bottom/>
      <diagonal/>
    </border>
    <border>
      <left/>
      <right style="medium">
        <color theme="8"/>
      </right>
      <top style="dotted">
        <color theme="8"/>
      </top>
      <bottom/>
      <diagonal/>
    </border>
    <border>
      <left/>
      <right style="medium">
        <color indexed="45"/>
      </right>
      <top style="dotted">
        <color indexed="45"/>
      </top>
      <bottom/>
      <diagonal/>
    </border>
    <border>
      <left/>
      <right style="medium">
        <color indexed="45"/>
      </right>
      <top/>
      <bottom style="medium">
        <color theme="8"/>
      </bottom>
      <diagonal/>
    </border>
    <border>
      <left/>
      <right style="medium">
        <color theme="8"/>
      </right>
      <top style="thin">
        <color theme="8"/>
      </top>
      <bottom/>
      <diagonal/>
    </border>
  </borders>
  <cellStyleXfs count="1039">
    <xf numFmtId="0" fontId="0" fillId="0" borderId="0"/>
    <xf numFmtId="183" fontId="27" fillId="0" borderId="0" applyFill="0" applyBorder="0" applyAlignment="0" applyProtection="0"/>
    <xf numFmtId="0" fontId="26" fillId="0" borderId="0"/>
    <xf numFmtId="0" fontId="27" fillId="0" borderId="0"/>
    <xf numFmtId="0" fontId="27" fillId="0" borderId="0"/>
    <xf numFmtId="0" fontId="26"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8" fillId="0" borderId="0">
      <alignment vertical="top"/>
    </xf>
    <xf numFmtId="0" fontId="28" fillId="0" borderId="0">
      <alignment vertical="top"/>
    </xf>
    <xf numFmtId="0" fontId="29" fillId="0" borderId="0"/>
    <xf numFmtId="0" fontId="26" fillId="0" borderId="0"/>
    <xf numFmtId="0" fontId="27" fillId="0" borderId="0"/>
    <xf numFmtId="0" fontId="26" fillId="0" borderId="0"/>
    <xf numFmtId="0" fontId="27" fillId="0" borderId="0"/>
    <xf numFmtId="0" fontId="26" fillId="0" borderId="0"/>
    <xf numFmtId="0" fontId="27" fillId="0" borderId="0"/>
    <xf numFmtId="0" fontId="29" fillId="0" borderId="0"/>
    <xf numFmtId="0" fontId="29" fillId="0" borderId="0"/>
    <xf numFmtId="0" fontId="26" fillId="0" borderId="0"/>
    <xf numFmtId="0" fontId="27" fillId="0" borderId="0"/>
    <xf numFmtId="0" fontId="29" fillId="0" borderId="0"/>
    <xf numFmtId="0" fontId="26" fillId="0" borderId="0"/>
    <xf numFmtId="0" fontId="26" fillId="0" borderId="0"/>
    <xf numFmtId="0" fontId="27" fillId="0" borderId="0"/>
    <xf numFmtId="0" fontId="26" fillId="0" borderId="0"/>
    <xf numFmtId="0" fontId="27" fillId="0" borderId="0"/>
    <xf numFmtId="0" fontId="27" fillId="0" borderId="0"/>
    <xf numFmtId="0" fontId="26" fillId="0" borderId="0"/>
    <xf numFmtId="0" fontId="27" fillId="0" borderId="0"/>
    <xf numFmtId="0" fontId="26" fillId="0" borderId="0">
      <alignment horizontal="left" wrapText="1"/>
    </xf>
    <xf numFmtId="0" fontId="26" fillId="0" borderId="0"/>
    <xf numFmtId="0" fontId="27" fillId="0" borderId="0"/>
    <xf numFmtId="0" fontId="30" fillId="0" borderId="1" applyNumberFormat="0" applyFill="0" applyProtection="0">
      <alignment horizontal="center"/>
    </xf>
    <xf numFmtId="0" fontId="26" fillId="0" borderId="0"/>
    <xf numFmtId="164" fontId="27" fillId="0" borderId="0" applyFont="0" applyFill="0" applyBorder="0" applyProtection="0">
      <alignment horizontal="right"/>
    </xf>
    <xf numFmtId="164" fontId="27" fillId="0" borderId="0" applyFont="0" applyFill="0" applyBorder="0" applyProtection="0">
      <alignment horizontal="right"/>
    </xf>
    <xf numFmtId="0" fontId="25" fillId="2" borderId="0" applyNumberFormat="0" applyBorder="0" applyAlignment="0" applyProtection="0"/>
    <xf numFmtId="0" fontId="25" fillId="2" borderId="0" applyNumberFormat="0" applyBorder="0" applyAlignment="0" applyProtection="0"/>
    <xf numFmtId="0" fontId="25" fillId="3" borderId="0" applyNumberFormat="0" applyBorder="0" applyAlignment="0" applyProtection="0"/>
    <xf numFmtId="0" fontId="25" fillId="3" borderId="0" applyNumberFormat="0" applyBorder="0" applyAlignment="0" applyProtection="0"/>
    <xf numFmtId="0" fontId="25" fillId="4" borderId="0" applyNumberFormat="0" applyBorder="0" applyAlignment="0" applyProtection="0"/>
    <xf numFmtId="0" fontId="25" fillId="4" borderId="0" applyNumberFormat="0" applyBorder="0" applyAlignment="0" applyProtection="0"/>
    <xf numFmtId="0" fontId="25" fillId="5" borderId="0" applyNumberFormat="0" applyBorder="0" applyAlignment="0" applyProtection="0"/>
    <xf numFmtId="0" fontId="25" fillId="5" borderId="0" applyNumberFormat="0" applyBorder="0" applyAlignment="0" applyProtection="0"/>
    <xf numFmtId="0" fontId="25" fillId="6" borderId="0" applyNumberFormat="0" applyBorder="0" applyAlignment="0" applyProtection="0"/>
    <xf numFmtId="0" fontId="25" fillId="6" borderId="0" applyNumberFormat="0" applyBorder="0" applyAlignment="0" applyProtection="0"/>
    <xf numFmtId="0" fontId="25" fillId="7" borderId="0" applyNumberFormat="0" applyBorder="0" applyAlignment="0" applyProtection="0"/>
    <xf numFmtId="0" fontId="25" fillId="7" borderId="0" applyNumberFormat="0" applyBorder="0" applyAlignment="0" applyProtection="0"/>
    <xf numFmtId="165" fontId="27" fillId="0" borderId="0" applyFont="0" applyFill="0" applyBorder="0" applyProtection="0">
      <alignment horizontal="right"/>
    </xf>
    <xf numFmtId="165" fontId="27" fillId="0" borderId="0" applyFont="0" applyFill="0" applyBorder="0" applyProtection="0">
      <alignment horizontal="right"/>
    </xf>
    <xf numFmtId="0" fontId="25" fillId="8" borderId="0" applyNumberFormat="0" applyBorder="0" applyAlignment="0" applyProtection="0"/>
    <xf numFmtId="0" fontId="25" fillId="8" borderId="0" applyNumberFormat="0" applyBorder="0" applyAlignment="0" applyProtection="0"/>
    <xf numFmtId="0" fontId="25" fillId="9" borderId="0" applyNumberFormat="0" applyBorder="0" applyAlignment="0" applyProtection="0"/>
    <xf numFmtId="0" fontId="25" fillId="9" borderId="0" applyNumberFormat="0" applyBorder="0" applyAlignment="0" applyProtection="0"/>
    <xf numFmtId="0" fontId="25" fillId="10" borderId="0" applyNumberFormat="0" applyBorder="0" applyAlignment="0" applyProtection="0"/>
    <xf numFmtId="0" fontId="25" fillId="10" borderId="0" applyNumberFormat="0" applyBorder="0" applyAlignment="0" applyProtection="0"/>
    <xf numFmtId="0" fontId="25" fillId="5" borderId="0" applyNumberFormat="0" applyBorder="0" applyAlignment="0" applyProtection="0"/>
    <xf numFmtId="0" fontId="25" fillId="5" borderId="0" applyNumberFormat="0" applyBorder="0" applyAlignment="0" applyProtection="0"/>
    <xf numFmtId="0" fontId="25" fillId="8" borderId="0" applyNumberFormat="0" applyBorder="0" applyAlignment="0" applyProtection="0"/>
    <xf numFmtId="0" fontId="25" fillId="8" borderId="0" applyNumberFormat="0" applyBorder="0" applyAlignment="0" applyProtection="0"/>
    <xf numFmtId="0" fontId="25" fillId="11" borderId="0" applyNumberFormat="0" applyBorder="0" applyAlignment="0" applyProtection="0"/>
    <xf numFmtId="0" fontId="25" fillId="11" borderId="0" applyNumberFormat="0" applyBorder="0" applyAlignment="0" applyProtection="0"/>
    <xf numFmtId="166" fontId="27" fillId="0" borderId="0" applyFont="0" applyFill="0" applyBorder="0" applyProtection="0">
      <alignment horizontal="right"/>
    </xf>
    <xf numFmtId="166" fontId="27" fillId="0" borderId="0" applyFont="0" applyFill="0" applyBorder="0" applyProtection="0">
      <alignment horizontal="right"/>
    </xf>
    <xf numFmtId="0" fontId="31" fillId="12" borderId="0" applyNumberFormat="0" applyBorder="0" applyAlignment="0" applyProtection="0"/>
    <xf numFmtId="0" fontId="31" fillId="12" borderId="0" applyNumberFormat="0" applyBorder="0" applyAlignment="0" applyProtection="0"/>
    <xf numFmtId="0" fontId="31" fillId="9" borderId="0" applyNumberFormat="0" applyBorder="0" applyAlignment="0" applyProtection="0"/>
    <xf numFmtId="0" fontId="31" fillId="9" borderId="0" applyNumberFormat="0" applyBorder="0" applyAlignment="0" applyProtection="0"/>
    <xf numFmtId="0" fontId="31" fillId="10" borderId="0" applyNumberFormat="0" applyBorder="0" applyAlignment="0" applyProtection="0"/>
    <xf numFmtId="0" fontId="31" fillId="10" borderId="0" applyNumberFormat="0" applyBorder="0" applyAlignment="0" applyProtection="0"/>
    <xf numFmtId="0" fontId="31" fillId="13" borderId="0" applyNumberFormat="0" applyBorder="0" applyAlignment="0" applyProtection="0"/>
    <xf numFmtId="0" fontId="31" fillId="13" borderId="0" applyNumberFormat="0" applyBorder="0" applyAlignment="0" applyProtection="0"/>
    <xf numFmtId="0" fontId="31" fillId="14" borderId="0" applyNumberFormat="0" applyBorder="0" applyAlignment="0" applyProtection="0"/>
    <xf numFmtId="0" fontId="31" fillId="14" borderId="0" applyNumberFormat="0" applyBorder="0" applyAlignment="0" applyProtection="0"/>
    <xf numFmtId="0" fontId="31" fillId="15" borderId="0" applyNumberFormat="0" applyBorder="0" applyAlignment="0" applyProtection="0"/>
    <xf numFmtId="0" fontId="31" fillId="15" borderId="0" applyNumberFormat="0" applyBorder="0" applyAlignment="0" applyProtection="0"/>
    <xf numFmtId="0" fontId="31" fillId="16" borderId="0" applyNumberFormat="0" applyBorder="0" applyAlignment="0" applyProtection="0"/>
    <xf numFmtId="0" fontId="31" fillId="16" borderId="0" applyNumberFormat="0" applyBorder="0" applyAlignment="0" applyProtection="0"/>
    <xf numFmtId="0" fontId="31" fillId="17" borderId="0" applyNumberFormat="0" applyBorder="0" applyAlignment="0" applyProtection="0"/>
    <xf numFmtId="0" fontId="31" fillId="17" borderId="0" applyNumberFormat="0" applyBorder="0" applyAlignment="0" applyProtection="0"/>
    <xf numFmtId="0" fontId="31" fillId="18" borderId="0" applyNumberFormat="0" applyBorder="0" applyAlignment="0" applyProtection="0"/>
    <xf numFmtId="0" fontId="31" fillId="18" borderId="0" applyNumberFormat="0" applyBorder="0" applyAlignment="0" applyProtection="0"/>
    <xf numFmtId="0" fontId="31" fillId="13" borderId="0" applyNumberFormat="0" applyBorder="0" applyAlignment="0" applyProtection="0"/>
    <xf numFmtId="0" fontId="31" fillId="13" borderId="0" applyNumberFormat="0" applyBorder="0" applyAlignment="0" applyProtection="0"/>
    <xf numFmtId="0" fontId="31" fillId="14" borderId="0" applyNumberFormat="0" applyBorder="0" applyAlignment="0" applyProtection="0"/>
    <xf numFmtId="0" fontId="31" fillId="14" borderId="0" applyNumberFormat="0" applyBorder="0" applyAlignment="0" applyProtection="0"/>
    <xf numFmtId="0" fontId="31" fillId="19" borderId="0" applyNumberFormat="0" applyBorder="0" applyAlignment="0" applyProtection="0"/>
    <xf numFmtId="0" fontId="31" fillId="19" borderId="0" applyNumberFormat="0" applyBorder="0" applyAlignment="0" applyProtection="0"/>
    <xf numFmtId="0" fontId="32" fillId="0" borderId="0" applyNumberFormat="0" applyFill="0" applyBorder="0" applyAlignment="0">
      <protection locked="0"/>
    </xf>
    <xf numFmtId="0" fontId="33" fillId="3" borderId="0" applyNumberFormat="0" applyBorder="0" applyAlignment="0" applyProtection="0"/>
    <xf numFmtId="0" fontId="33" fillId="3" borderId="0" applyNumberFormat="0" applyBorder="0" applyAlignment="0" applyProtection="0"/>
    <xf numFmtId="177" fontId="27" fillId="0" borderId="0" applyBorder="0"/>
    <xf numFmtId="0" fontId="34" fillId="0" borderId="0" applyNumberFormat="0" applyAlignment="0">
      <alignment horizontal="left"/>
    </xf>
    <xf numFmtId="184" fontId="35" fillId="0" borderId="2" applyAlignment="0" applyProtection="0"/>
    <xf numFmtId="49" fontId="36" fillId="0" borderId="0" applyFont="0" applyFill="0" applyBorder="0" applyAlignment="0" applyProtection="0">
      <alignment horizontal="left"/>
    </xf>
    <xf numFmtId="3" fontId="37" fillId="0" borderId="0" applyAlignment="0" applyProtection="0"/>
    <xf numFmtId="179" fontId="38" fillId="0" borderId="0" applyFill="0" applyBorder="0" applyAlignment="0" applyProtection="0"/>
    <xf numFmtId="49" fontId="38" fillId="0" borderId="0" applyNumberFormat="0" applyAlignment="0" applyProtection="0">
      <alignment horizontal="left"/>
    </xf>
    <xf numFmtId="49" fontId="39" fillId="0" borderId="3" applyNumberFormat="0" applyAlignment="0" applyProtection="0">
      <alignment horizontal="left" wrapText="1"/>
    </xf>
    <xf numFmtId="49" fontId="39" fillId="0" borderId="0" applyNumberFormat="0" applyAlignment="0" applyProtection="0">
      <alignment horizontal="left" wrapText="1"/>
    </xf>
    <xf numFmtId="49" fontId="40" fillId="0" borderId="0" applyAlignment="0" applyProtection="0">
      <alignment horizontal="left"/>
    </xf>
    <xf numFmtId="0" fontId="41" fillId="20" borderId="4" applyNumberFormat="0" applyAlignment="0" applyProtection="0"/>
    <xf numFmtId="0" fontId="41" fillId="20" borderId="4" applyNumberFormat="0" applyAlignment="0" applyProtection="0"/>
    <xf numFmtId="0" fontId="27" fillId="0" borderId="0"/>
    <xf numFmtId="0" fontId="26" fillId="0" borderId="0"/>
    <xf numFmtId="0" fontId="27" fillId="0" borderId="0"/>
    <xf numFmtId="0" fontId="27" fillId="0" borderId="0"/>
    <xf numFmtId="0" fontId="26" fillId="0" borderId="0"/>
    <xf numFmtId="0" fontId="27" fillId="0" borderId="0"/>
    <xf numFmtId="0" fontId="26" fillId="0" borderId="0"/>
    <xf numFmtId="0" fontId="42" fillId="21" borderId="5" applyNumberFormat="0" applyAlignment="0" applyProtection="0"/>
    <xf numFmtId="0" fontId="42" fillId="21" borderId="5" applyNumberFormat="0" applyAlignment="0" applyProtection="0"/>
    <xf numFmtId="166" fontId="43" fillId="0" borderId="0" applyFont="0" applyFill="0" applyBorder="0" applyProtection="0">
      <alignment horizontal="right"/>
    </xf>
    <xf numFmtId="167" fontId="43" fillId="0" borderId="0" applyFont="0" applyFill="0" applyBorder="0" applyProtection="0">
      <alignment horizontal="left"/>
    </xf>
    <xf numFmtId="185" fontId="44" fillId="22" borderId="6"/>
    <xf numFmtId="3" fontId="45" fillId="0" borderId="0"/>
    <xf numFmtId="3" fontId="45" fillId="0" borderId="0"/>
    <xf numFmtId="3" fontId="45" fillId="0" borderId="0"/>
    <xf numFmtId="3" fontId="45" fillId="0" borderId="0"/>
    <xf numFmtId="3" fontId="45" fillId="0" borderId="0"/>
    <xf numFmtId="3" fontId="45" fillId="0" borderId="0"/>
    <xf numFmtId="3" fontId="45" fillId="0" borderId="0"/>
    <xf numFmtId="3" fontId="45" fillId="0" borderId="0"/>
    <xf numFmtId="0" fontId="46" fillId="0" borderId="0" applyFont="0" applyFill="0" applyBorder="0" applyAlignment="0" applyProtection="0">
      <alignment horizontal="right"/>
    </xf>
    <xf numFmtId="186" fontId="46" fillId="0" borderId="0" applyFont="0" applyFill="0" applyBorder="0" applyAlignment="0" applyProtection="0"/>
    <xf numFmtId="187" fontId="46" fillId="0" borderId="0" applyFont="0" applyFill="0" applyBorder="0" applyAlignment="0" applyProtection="0">
      <alignment horizontal="right"/>
    </xf>
    <xf numFmtId="43" fontId="27" fillId="0" borderId="0" applyFont="0" applyFill="0" applyBorder="0" applyAlignment="0" applyProtection="0"/>
    <xf numFmtId="182" fontId="27" fillId="0" borderId="0" applyFont="0" applyFill="0" applyBorder="0" applyAlignment="0" applyProtection="0"/>
    <xf numFmtId="188" fontId="46" fillId="0" borderId="0" applyFont="0" applyFill="0" applyBorder="0" applyAlignment="0" applyProtection="0"/>
    <xf numFmtId="189" fontId="46" fillId="0" borderId="0" applyFont="0" applyFill="0" applyBorder="0" applyAlignment="0" applyProtection="0">
      <alignment horizontal="right"/>
    </xf>
    <xf numFmtId="43" fontId="27" fillId="0" borderId="0" applyFont="0" applyFill="0" applyBorder="0" applyAlignment="0" applyProtection="0"/>
    <xf numFmtId="43" fontId="27" fillId="0" borderId="0" applyFont="0" applyFill="0" applyBorder="0" applyAlignment="0" applyProtection="0"/>
    <xf numFmtId="43" fontId="25" fillId="0" borderId="0" applyFont="0" applyFill="0" applyBorder="0" applyAlignment="0" applyProtection="0"/>
    <xf numFmtId="190" fontId="46" fillId="0" borderId="0" applyFont="0" applyFill="0" applyBorder="0" applyAlignment="0" applyProtection="0"/>
    <xf numFmtId="43" fontId="27" fillId="0" borderId="0" applyFont="0" applyFill="0" applyBorder="0" applyAlignment="0" applyProtection="0"/>
    <xf numFmtId="43" fontId="26" fillId="0" borderId="0" applyFont="0" applyFill="0" applyBorder="0" applyAlignment="0" applyProtection="0"/>
    <xf numFmtId="191" fontId="46" fillId="0" borderId="0" applyFont="0" applyFill="0" applyBorder="0" applyAlignment="0" applyProtection="0"/>
    <xf numFmtId="3" fontId="47" fillId="0" borderId="0" applyFont="0" applyFill="0" applyBorder="0" applyAlignment="0" applyProtection="0"/>
    <xf numFmtId="0" fontId="48" fillId="0" borderId="0"/>
    <xf numFmtId="0" fontId="49" fillId="0" borderId="0"/>
    <xf numFmtId="0" fontId="48" fillId="0" borderId="0"/>
    <xf numFmtId="0" fontId="49" fillId="0" borderId="0"/>
    <xf numFmtId="0" fontId="27" fillId="0" borderId="0"/>
    <xf numFmtId="0" fontId="27" fillId="0" borderId="0"/>
    <xf numFmtId="0" fontId="27" fillId="0" borderId="0"/>
    <xf numFmtId="0" fontId="50" fillId="0" borderId="0">
      <alignment horizontal="left" indent="3"/>
    </xf>
    <xf numFmtId="0" fontId="50" fillId="0" borderId="0">
      <alignment horizontal="left" indent="5"/>
    </xf>
    <xf numFmtId="0" fontId="27" fillId="0" borderId="0">
      <alignment horizontal="left"/>
    </xf>
    <xf numFmtId="0" fontId="27" fillId="0" borderId="0"/>
    <xf numFmtId="0" fontId="27" fillId="0" borderId="0">
      <alignment horizontal="left"/>
    </xf>
    <xf numFmtId="0" fontId="46" fillId="0" borderId="0" applyFont="0" applyFill="0" applyBorder="0" applyAlignment="0" applyProtection="0">
      <alignment horizontal="right"/>
    </xf>
    <xf numFmtId="44" fontId="27" fillId="0" borderId="0" applyFont="0" applyFill="0" applyBorder="0" applyAlignment="0" applyProtection="0"/>
    <xf numFmtId="192" fontId="27" fillId="0" borderId="0" applyFont="0" applyFill="0" applyBorder="0" applyAlignment="0" applyProtection="0"/>
    <xf numFmtId="181" fontId="27" fillId="0" borderId="0" applyFont="0" applyFill="0" applyBorder="0" applyAlignment="0" applyProtection="0"/>
    <xf numFmtId="193" fontId="51" fillId="0" borderId="0" applyFont="0" applyFill="0" applyBorder="0" applyAlignment="0" applyProtection="0"/>
    <xf numFmtId="0" fontId="46" fillId="0" borderId="0" applyFill="0" applyBorder="0" applyProtection="0"/>
    <xf numFmtId="194" fontId="51" fillId="0" borderId="0" applyFont="0" applyFill="0" applyBorder="0" applyAlignment="0" applyProtection="0"/>
    <xf numFmtId="195" fontId="46" fillId="0" borderId="0" applyFont="0" applyFill="0" applyBorder="0" applyAlignment="0" applyProtection="0"/>
    <xf numFmtId="196" fontId="46" fillId="0" borderId="0" applyFont="0" applyFill="0" applyBorder="0" applyAlignment="0" applyProtection="0"/>
    <xf numFmtId="0" fontId="47" fillId="0" borderId="0" applyFont="0" applyFill="0" applyBorder="0" applyAlignment="0" applyProtection="0"/>
    <xf numFmtId="0" fontId="46" fillId="0" borderId="0" applyFont="0" applyFill="0" applyBorder="0" applyAlignment="0" applyProtection="0"/>
    <xf numFmtId="197" fontId="46" fillId="0" borderId="0" applyFont="0" applyFill="0" applyBorder="0" applyAlignment="0" applyProtection="0"/>
    <xf numFmtId="198" fontId="46" fillId="0" borderId="0" applyFont="0" applyFill="0" applyBorder="0" applyAlignment="0" applyProtection="0"/>
    <xf numFmtId="0" fontId="52" fillId="0" borderId="7" applyNumberFormat="0" applyBorder="0" applyAlignment="0" applyProtection="0">
      <alignment horizontal="right" vertical="center"/>
    </xf>
    <xf numFmtId="0" fontId="27" fillId="0" borderId="0">
      <protection locked="0"/>
    </xf>
    <xf numFmtId="0" fontId="27" fillId="0" borderId="0"/>
    <xf numFmtId="0" fontId="46" fillId="0" borderId="8" applyNumberFormat="0" applyFont="0" applyFill="0" applyAlignment="0" applyProtection="0"/>
    <xf numFmtId="0" fontId="27" fillId="0" borderId="0">
      <protection locked="0"/>
    </xf>
    <xf numFmtId="0" fontId="27" fillId="0" borderId="0">
      <protection locked="0"/>
    </xf>
    <xf numFmtId="178" fontId="27" fillId="0" borderId="0" applyFont="0" applyFill="0" applyBorder="0" applyAlignment="0" applyProtection="0"/>
    <xf numFmtId="199" fontId="26" fillId="0" borderId="0" applyFon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27" fillId="0" borderId="0">
      <protection locked="0"/>
    </xf>
    <xf numFmtId="0" fontId="27" fillId="0" borderId="0">
      <protection locked="0"/>
    </xf>
    <xf numFmtId="0" fontId="27" fillId="0" borderId="0">
      <protection locked="0"/>
    </xf>
    <xf numFmtId="0" fontId="27" fillId="0" borderId="0">
      <protection locked="0"/>
    </xf>
    <xf numFmtId="0" fontId="27" fillId="0" borderId="0">
      <protection locked="0"/>
    </xf>
    <xf numFmtId="0" fontId="27" fillId="0" borderId="0">
      <protection locked="0"/>
    </xf>
    <xf numFmtId="0" fontId="27" fillId="0" borderId="0">
      <protection locked="0"/>
    </xf>
    <xf numFmtId="0" fontId="27" fillId="0" borderId="0">
      <protection locked="0"/>
    </xf>
    <xf numFmtId="0" fontId="27" fillId="0" borderId="0">
      <protection locked="0"/>
    </xf>
    <xf numFmtId="2" fontId="47" fillId="0" borderId="0" applyFont="0" applyFill="0" applyBorder="0" applyAlignment="0" applyProtection="0"/>
    <xf numFmtId="0" fontId="54" fillId="0" borderId="0"/>
    <xf numFmtId="0" fontId="55" fillId="0" borderId="0">
      <alignment horizontal="right"/>
      <protection locked="0"/>
    </xf>
    <xf numFmtId="0" fontId="26" fillId="0" borderId="9"/>
    <xf numFmtId="0" fontId="27" fillId="0" borderId="0">
      <alignment horizontal="left"/>
    </xf>
    <xf numFmtId="0" fontId="56" fillId="0" borderId="0">
      <alignment horizontal="left"/>
    </xf>
    <xf numFmtId="0" fontId="57" fillId="0" borderId="0" applyFill="0" applyBorder="0" applyProtection="0">
      <alignment horizontal="left"/>
    </xf>
    <xf numFmtId="0" fontId="57" fillId="0" borderId="0">
      <alignment horizontal="left"/>
    </xf>
    <xf numFmtId="0" fontId="58" fillId="0" borderId="0" applyNumberFormat="0" applyFill="0" applyBorder="0" applyProtection="0">
      <alignment horizontal="left"/>
    </xf>
    <xf numFmtId="0" fontId="59" fillId="0" borderId="0">
      <alignment horizontal="left"/>
    </xf>
    <xf numFmtId="0" fontId="58" fillId="0" borderId="0">
      <alignment horizontal="left"/>
    </xf>
    <xf numFmtId="0" fontId="27" fillId="0" borderId="0" applyFont="0" applyFill="0" applyBorder="0" applyProtection="0">
      <alignment horizontal="right"/>
    </xf>
    <xf numFmtId="0" fontId="27" fillId="0" borderId="0" applyFont="0" applyFill="0" applyBorder="0" applyProtection="0">
      <alignment horizontal="right"/>
    </xf>
    <xf numFmtId="0" fontId="60" fillId="4" borderId="0" applyNumberFormat="0" applyBorder="0" applyAlignment="0" applyProtection="0"/>
    <xf numFmtId="0" fontId="60" fillId="4" borderId="0" applyNumberFormat="0" applyBorder="0" applyAlignment="0" applyProtection="0"/>
    <xf numFmtId="38" fontId="61" fillId="23" borderId="0" applyNumberFormat="0" applyBorder="0" applyAlignment="0" applyProtection="0"/>
    <xf numFmtId="0" fontId="27" fillId="0" borderId="0"/>
    <xf numFmtId="0" fontId="26" fillId="0" borderId="0"/>
    <xf numFmtId="0" fontId="46" fillId="0" borderId="0" applyFont="0" applyFill="0" applyBorder="0" applyAlignment="0" applyProtection="0">
      <alignment horizontal="right"/>
    </xf>
    <xf numFmtId="0" fontId="62" fillId="0" borderId="0" applyProtection="0">
      <alignment horizontal="right"/>
    </xf>
    <xf numFmtId="0" fontId="63" fillId="0" borderId="0">
      <alignment horizontal="left"/>
    </xf>
    <xf numFmtId="0" fontId="63" fillId="0" borderId="0">
      <alignment horizontal="left"/>
    </xf>
    <xf numFmtId="0" fontId="64" fillId="0" borderId="10" applyNumberFormat="0" applyAlignment="0" applyProtection="0">
      <alignment horizontal="left" vertical="center"/>
    </xf>
    <xf numFmtId="0" fontId="64" fillId="0" borderId="11">
      <alignment horizontal="left" vertical="center"/>
    </xf>
    <xf numFmtId="0" fontId="65" fillId="24" borderId="12" applyProtection="0">
      <alignment horizontal="right"/>
    </xf>
    <xf numFmtId="0" fontId="66" fillId="24" borderId="0" applyProtection="0">
      <alignment horizontal="left"/>
    </xf>
    <xf numFmtId="0" fontId="67" fillId="0" borderId="0" applyNumberFormat="0" applyFill="0" applyBorder="0" applyAlignment="0" applyProtection="0"/>
    <xf numFmtId="0" fontId="68" fillId="0" borderId="13" applyNumberFormat="0" applyFill="0" applyAlignment="0" applyProtection="0"/>
    <xf numFmtId="0" fontId="68" fillId="0" borderId="13" applyNumberFormat="0" applyFill="0" applyAlignment="0" applyProtection="0"/>
    <xf numFmtId="0" fontId="69" fillId="0" borderId="0">
      <alignment vertical="top" wrapText="1"/>
    </xf>
    <xf numFmtId="0" fontId="69" fillId="0" borderId="0">
      <alignment vertical="top" wrapText="1"/>
    </xf>
    <xf numFmtId="0" fontId="69" fillId="0" borderId="0">
      <alignment vertical="top" wrapText="1"/>
    </xf>
    <xf numFmtId="0" fontId="69" fillId="0" borderId="0">
      <alignment vertical="top" wrapText="1"/>
    </xf>
    <xf numFmtId="0" fontId="70" fillId="0" borderId="0">
      <alignment horizontal="left"/>
    </xf>
    <xf numFmtId="0" fontId="27" fillId="0" borderId="14">
      <alignment horizontal="left" vertical="top"/>
    </xf>
    <xf numFmtId="0" fontId="71" fillId="0" borderId="15" applyNumberFormat="0" applyFill="0" applyAlignment="0" applyProtection="0"/>
    <xf numFmtId="0" fontId="71" fillId="0" borderId="15" applyNumberFormat="0" applyFill="0" applyAlignment="0" applyProtection="0"/>
    <xf numFmtId="168" fontId="64" fillId="0" borderId="0" applyNumberFormat="0" applyFill="0" applyAlignment="0" applyProtection="0"/>
    <xf numFmtId="0" fontId="72" fillId="0" borderId="0">
      <alignment horizontal="left"/>
    </xf>
    <xf numFmtId="0" fontId="27" fillId="0" borderId="14">
      <alignment horizontal="left" vertical="top"/>
    </xf>
    <xf numFmtId="0" fontId="73" fillId="0" borderId="16" applyNumberFormat="0" applyFill="0" applyAlignment="0" applyProtection="0"/>
    <xf numFmtId="0" fontId="73" fillId="0" borderId="16" applyNumberFormat="0" applyFill="0" applyAlignment="0" applyProtection="0"/>
    <xf numFmtId="168" fontId="74" fillId="0" borderId="0" applyNumberFormat="0" applyFill="0" applyAlignment="0" applyProtection="0"/>
    <xf numFmtId="0" fontId="75" fillId="0" borderId="0">
      <alignment horizontal="left"/>
    </xf>
    <xf numFmtId="0" fontId="73" fillId="0" borderId="0" applyNumberFormat="0" applyFill="0" applyBorder="0" applyAlignment="0" applyProtection="0"/>
    <xf numFmtId="0" fontId="73" fillId="0" borderId="0" applyNumberFormat="0" applyFill="0" applyBorder="0" applyAlignment="0" applyProtection="0"/>
    <xf numFmtId="168" fontId="50" fillId="0" borderId="0" applyNumberFormat="0" applyFill="0" applyAlignment="0" applyProtection="0"/>
    <xf numFmtId="168" fontId="76" fillId="0" borderId="0" applyNumberFormat="0" applyFill="0" applyAlignment="0" applyProtection="0"/>
    <xf numFmtId="168" fontId="77" fillId="0" borderId="0" applyNumberFormat="0" applyFill="0" applyAlignment="0" applyProtection="0"/>
    <xf numFmtId="168" fontId="77" fillId="0" borderId="0" applyNumberFormat="0" applyFont="0" applyFill="0" applyBorder="0" applyAlignment="0" applyProtection="0"/>
    <xf numFmtId="168" fontId="77" fillId="0" borderId="0" applyNumberFormat="0" applyFont="0" applyFill="0" applyBorder="0" applyAlignment="0" applyProtection="0"/>
    <xf numFmtId="0" fontId="54" fillId="0" borderId="0"/>
    <xf numFmtId="0" fontId="54" fillId="0" borderId="0"/>
    <xf numFmtId="0" fontId="54" fillId="0" borderId="0"/>
    <xf numFmtId="0" fontId="54" fillId="0" borderId="0"/>
    <xf numFmtId="0" fontId="54" fillId="0" borderId="0"/>
    <xf numFmtId="0" fontId="26" fillId="0" borderId="0">
      <alignment horizontal="center"/>
    </xf>
    <xf numFmtId="0" fontId="79" fillId="0" borderId="0" applyNumberFormat="0" applyFill="0" applyBorder="0" applyAlignment="0" applyProtection="0">
      <alignment vertical="top"/>
      <protection locked="0"/>
    </xf>
    <xf numFmtId="0" fontId="78" fillId="0" borderId="0" applyNumberFormat="0" applyFill="0" applyBorder="0" applyAlignment="0" applyProtection="0">
      <alignment vertical="top"/>
      <protection locked="0"/>
    </xf>
    <xf numFmtId="0" fontId="80" fillId="0" borderId="0" applyFill="0" applyBorder="0" applyProtection="0">
      <alignment horizontal="left"/>
    </xf>
    <xf numFmtId="0" fontId="81" fillId="7" borderId="4" applyNumberFormat="0" applyAlignment="0" applyProtection="0"/>
    <xf numFmtId="10" fontId="61" fillId="25" borderId="17" applyNumberFormat="0" applyBorder="0" applyAlignment="0" applyProtection="0"/>
    <xf numFmtId="0" fontId="81" fillId="7" borderId="4" applyNumberFormat="0" applyAlignment="0" applyProtection="0"/>
    <xf numFmtId="0" fontId="81" fillId="7" borderId="4" applyNumberFormat="0" applyAlignment="0" applyProtection="0"/>
    <xf numFmtId="0" fontId="81" fillId="7" borderId="4" applyNumberFormat="0" applyAlignment="0" applyProtection="0"/>
    <xf numFmtId="0" fontId="81" fillId="7" borderId="4" applyNumberFormat="0" applyAlignment="0" applyProtection="0"/>
    <xf numFmtId="0" fontId="81" fillId="7" borderId="4" applyNumberFormat="0" applyAlignment="0" applyProtection="0"/>
    <xf numFmtId="0" fontId="81" fillId="7" borderId="4" applyNumberFormat="0" applyAlignment="0" applyProtection="0"/>
    <xf numFmtId="0" fontId="81" fillId="7" borderId="4" applyNumberFormat="0" applyAlignment="0" applyProtection="0"/>
    <xf numFmtId="0" fontId="81" fillId="7" borderId="4" applyNumberFormat="0" applyAlignment="0" applyProtection="0"/>
    <xf numFmtId="0" fontId="81" fillId="7" borderId="4" applyNumberFormat="0" applyAlignment="0" applyProtection="0"/>
    <xf numFmtId="0" fontId="81" fillId="7" borderId="4" applyNumberFormat="0" applyAlignment="0" applyProtection="0"/>
    <xf numFmtId="0" fontId="81" fillId="7" borderId="4" applyNumberFormat="0" applyAlignment="0" applyProtection="0"/>
    <xf numFmtId="0" fontId="81" fillId="7" borderId="4" applyNumberFormat="0" applyAlignment="0" applyProtection="0"/>
    <xf numFmtId="0" fontId="81" fillId="7" borderId="4" applyNumberFormat="0" applyAlignment="0" applyProtection="0"/>
    <xf numFmtId="0" fontId="81" fillId="7" borderId="4" applyNumberFormat="0" applyAlignment="0" applyProtection="0"/>
    <xf numFmtId="0" fontId="81" fillId="7" borderId="4" applyNumberFormat="0" applyAlignment="0" applyProtection="0"/>
    <xf numFmtId="0" fontId="81" fillId="7" borderId="4" applyNumberFormat="0" applyAlignment="0" applyProtection="0"/>
    <xf numFmtId="0" fontId="81" fillId="7" borderId="4" applyNumberFormat="0" applyAlignment="0" applyProtection="0"/>
    <xf numFmtId="0" fontId="81" fillId="7" borderId="4" applyNumberFormat="0" applyAlignment="0" applyProtection="0"/>
    <xf numFmtId="0" fontId="51" fillId="0" borderId="0" applyFill="0" applyBorder="0" applyProtection="0"/>
    <xf numFmtId="0" fontId="51" fillId="0" borderId="0" applyFill="0" applyBorder="0" applyProtection="0"/>
    <xf numFmtId="0" fontId="51" fillId="0" borderId="0" applyFill="0" applyBorder="0" applyProtection="0"/>
    <xf numFmtId="0" fontId="51" fillId="0" borderId="0" applyFill="0" applyBorder="0" applyProtection="0"/>
    <xf numFmtId="0" fontId="65" fillId="0" borderId="18" applyProtection="0">
      <alignment horizontal="right"/>
    </xf>
    <xf numFmtId="0" fontId="65" fillId="0" borderId="12" applyProtection="0">
      <alignment horizontal="right"/>
    </xf>
    <xf numFmtId="0" fontId="65" fillId="0" borderId="19" applyProtection="0">
      <alignment horizontal="center"/>
      <protection locked="0"/>
    </xf>
    <xf numFmtId="0" fontId="27" fillId="0" borderId="0"/>
    <xf numFmtId="0" fontId="82" fillId="0" borderId="20" applyNumberFormat="0" applyFill="0" applyAlignment="0" applyProtection="0"/>
    <xf numFmtId="0" fontId="82" fillId="0" borderId="20" applyNumberFormat="0" applyFill="0" applyAlignment="0" applyProtection="0"/>
    <xf numFmtId="0" fontId="27" fillId="0" borderId="0"/>
    <xf numFmtId="0" fontId="27" fillId="0" borderId="0"/>
    <xf numFmtId="0" fontId="27" fillId="0" borderId="0"/>
    <xf numFmtId="200" fontId="46" fillId="0" borderId="0" applyFont="0" applyFill="0" applyBorder="0" applyAlignment="0" applyProtection="0"/>
    <xf numFmtId="201" fontId="46" fillId="0" borderId="0" applyFont="0" applyFill="0" applyBorder="0" applyAlignment="0" applyProtection="0"/>
    <xf numFmtId="180" fontId="83" fillId="0" borderId="0" applyFont="0" applyFill="0" applyBorder="0" applyAlignment="0" applyProtection="0"/>
    <xf numFmtId="181" fontId="83" fillId="0" borderId="0" applyFont="0" applyFill="0" applyBorder="0" applyAlignment="0" applyProtection="0"/>
    <xf numFmtId="0" fontId="84" fillId="0" borderId="0" applyNumberFormat="0">
      <alignment horizontal="left"/>
    </xf>
    <xf numFmtId="0" fontId="46" fillId="0" borderId="0" applyFont="0" applyFill="0" applyBorder="0" applyAlignment="0" applyProtection="0">
      <alignment horizontal="right"/>
    </xf>
    <xf numFmtId="202" fontId="46" fillId="0" borderId="0" applyFont="0" applyFill="0" applyBorder="0" applyAlignment="0" applyProtection="0">
      <alignment horizontal="right"/>
    </xf>
    <xf numFmtId="1" fontId="27" fillId="0" borderId="0" applyFont="0" applyFill="0" applyBorder="0" applyProtection="0">
      <alignment horizontal="right"/>
    </xf>
    <xf numFmtId="1" fontId="27" fillId="0" borderId="0" applyFont="0" applyFill="0" applyBorder="0" applyProtection="0">
      <alignment horizontal="right"/>
    </xf>
    <xf numFmtId="0" fontId="85" fillId="26" borderId="0" applyNumberFormat="0" applyBorder="0" applyAlignment="0" applyProtection="0"/>
    <xf numFmtId="0" fontId="85" fillId="26" borderId="0" applyNumberFormat="0" applyBorder="0" applyAlignment="0" applyProtection="0"/>
    <xf numFmtId="37" fontId="86" fillId="0" borderId="0"/>
    <xf numFmtId="0" fontId="87" fillId="0" borderId="0"/>
    <xf numFmtId="3" fontId="88" fillId="0" borderId="0"/>
    <xf numFmtId="0" fontId="87" fillId="0" borderId="0"/>
    <xf numFmtId="0" fontId="87" fillId="0" borderId="0"/>
    <xf numFmtId="0" fontId="87" fillId="0" borderId="0"/>
    <xf numFmtId="0" fontId="87" fillId="0" borderId="0"/>
    <xf numFmtId="0" fontId="46" fillId="0" borderId="0" applyFill="0" applyBorder="0" applyProtection="0"/>
    <xf numFmtId="0" fontId="27" fillId="0" borderId="0">
      <alignment vertical="top"/>
    </xf>
    <xf numFmtId="0" fontId="27" fillId="0" borderId="0">
      <alignment vertical="top"/>
    </xf>
    <xf numFmtId="0" fontId="27" fillId="0" borderId="0">
      <alignment vertical="top"/>
    </xf>
    <xf numFmtId="0" fontId="27" fillId="0" borderId="0">
      <alignment vertical="top"/>
    </xf>
    <xf numFmtId="0" fontId="27" fillId="0" borderId="0">
      <alignment vertical="top"/>
    </xf>
    <xf numFmtId="0" fontId="27" fillId="0" borderId="0">
      <alignment vertical="top"/>
    </xf>
    <xf numFmtId="0" fontId="27" fillId="0" borderId="0"/>
    <xf numFmtId="0" fontId="27" fillId="0" borderId="0">
      <alignment vertical="top"/>
    </xf>
    <xf numFmtId="0" fontId="27" fillId="0" borderId="0">
      <alignment vertical="top"/>
    </xf>
    <xf numFmtId="0" fontId="27" fillId="0" borderId="0">
      <alignment vertical="top"/>
    </xf>
    <xf numFmtId="0" fontId="27" fillId="0" borderId="0">
      <alignment vertical="top"/>
    </xf>
    <xf numFmtId="0" fontId="27" fillId="0" borderId="0"/>
    <xf numFmtId="0" fontId="25" fillId="0" borderId="0"/>
    <xf numFmtId="0" fontId="27" fillId="0" borderId="0"/>
    <xf numFmtId="0" fontId="27" fillId="0" borderId="0">
      <alignment vertical="top"/>
    </xf>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6" fillId="0" borderId="0"/>
    <xf numFmtId="0" fontId="26" fillId="0" borderId="0"/>
    <xf numFmtId="0" fontId="26" fillId="0" borderId="0"/>
    <xf numFmtId="183" fontId="26" fillId="0" borderId="0" applyFill="0" applyBorder="0" applyAlignment="0" applyProtection="0"/>
    <xf numFmtId="183" fontId="26" fillId="0" borderId="0" applyFill="0" applyBorder="0" applyAlignment="0" applyProtection="0"/>
    <xf numFmtId="183" fontId="26" fillId="0" borderId="0" applyFill="0" applyBorder="0" applyAlignment="0" applyProtection="0"/>
    <xf numFmtId="0" fontId="89" fillId="0" borderId="0"/>
    <xf numFmtId="0" fontId="25" fillId="0" borderId="0"/>
    <xf numFmtId="0" fontId="25" fillId="0" borderId="0"/>
    <xf numFmtId="0" fontId="27" fillId="0" borderId="0"/>
    <xf numFmtId="0" fontId="27" fillId="0" borderId="0"/>
    <xf numFmtId="0" fontId="27" fillId="0" borderId="0"/>
    <xf numFmtId="0" fontId="27" fillId="0" borderId="0"/>
    <xf numFmtId="0" fontId="27" fillId="0" borderId="0"/>
    <xf numFmtId="0" fontId="27" fillId="0" borderId="0">
      <alignment vertical="top"/>
    </xf>
    <xf numFmtId="0" fontId="27" fillId="0" borderId="0">
      <alignment vertical="top"/>
    </xf>
    <xf numFmtId="0" fontId="27" fillId="0" borderId="0">
      <alignment vertical="top"/>
    </xf>
    <xf numFmtId="0" fontId="27" fillId="0" borderId="0">
      <alignment vertical="top"/>
    </xf>
    <xf numFmtId="0" fontId="26" fillId="0" borderId="0"/>
    <xf numFmtId="0" fontId="25" fillId="27" borderId="21" applyNumberFormat="0" applyFont="0" applyAlignment="0" applyProtection="0"/>
    <xf numFmtId="0" fontId="27" fillId="27" borderId="21" applyNumberFormat="0" applyFont="0" applyAlignment="0" applyProtection="0"/>
    <xf numFmtId="0" fontId="90" fillId="0" borderId="0"/>
    <xf numFmtId="0" fontId="54" fillId="0" borderId="0"/>
    <xf numFmtId="0" fontId="54" fillId="0" borderId="0"/>
    <xf numFmtId="0" fontId="91" fillId="20" borderId="22" applyNumberFormat="0" applyAlignment="0" applyProtection="0"/>
    <xf numFmtId="0" fontId="91" fillId="20" borderId="22" applyNumberFormat="0" applyAlignment="0" applyProtection="0"/>
    <xf numFmtId="40" fontId="92" fillId="28" borderId="0">
      <alignment horizontal="right"/>
    </xf>
    <xf numFmtId="0" fontId="93" fillId="28" borderId="0">
      <alignment horizontal="right"/>
    </xf>
    <xf numFmtId="0" fontId="94" fillId="28" borderId="23"/>
    <xf numFmtId="0" fontId="94" fillId="0" borderId="0" applyBorder="0">
      <alignment horizontal="centerContinuous"/>
    </xf>
    <xf numFmtId="0" fontId="95" fillId="0" borderId="0" applyBorder="0">
      <alignment horizontal="centerContinuous"/>
    </xf>
    <xf numFmtId="169" fontId="27" fillId="0" borderId="0" applyFont="0" applyFill="0" applyBorder="0" applyProtection="0">
      <alignment horizontal="right"/>
    </xf>
    <xf numFmtId="169" fontId="27" fillId="0" borderId="0" applyFont="0" applyFill="0" applyBorder="0" applyProtection="0">
      <alignment horizontal="right"/>
    </xf>
    <xf numFmtId="1" fontId="96" fillId="0" borderId="0" applyProtection="0">
      <alignment horizontal="right" vertical="center"/>
    </xf>
    <xf numFmtId="9" fontId="97" fillId="0" borderId="0" applyFont="0" applyFill="0" applyBorder="0" applyAlignment="0" applyProtection="0"/>
    <xf numFmtId="10" fontId="27" fillId="0" borderId="0" applyFont="0" applyFill="0" applyBorder="0" applyAlignment="0" applyProtection="0"/>
    <xf numFmtId="9" fontId="25" fillId="0" borderId="0" applyFont="0" applyFill="0" applyBorder="0" applyAlignment="0" applyProtection="0"/>
    <xf numFmtId="9" fontId="98"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98" fillId="0" borderId="0" applyFont="0" applyFill="0" applyBorder="0" applyAlignment="0" applyProtection="0"/>
    <xf numFmtId="9" fontId="98"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203" fontId="51" fillId="0" borderId="0" applyFont="0" applyFill="0" applyBorder="0" applyAlignment="0" applyProtection="0"/>
    <xf numFmtId="3" fontId="38" fillId="29" borderId="24"/>
    <xf numFmtId="3" fontId="38" fillId="0" borderId="24" applyFont="0" applyFill="0" applyBorder="0" applyAlignment="0" applyProtection="0">
      <protection locked="0"/>
    </xf>
    <xf numFmtId="0" fontId="90" fillId="0" borderId="0"/>
    <xf numFmtId="0" fontId="26" fillId="0" borderId="0"/>
    <xf numFmtId="0" fontId="61" fillId="0" borderId="0"/>
    <xf numFmtId="204" fontId="99" fillId="0" borderId="0"/>
    <xf numFmtId="0" fontId="27" fillId="0" borderId="0"/>
    <xf numFmtId="0" fontId="27" fillId="0" borderId="0"/>
    <xf numFmtId="2" fontId="100" fillId="30" borderId="25" applyAlignment="0" applyProtection="0">
      <protection locked="0"/>
    </xf>
    <xf numFmtId="0" fontId="101" fillId="25" borderId="25" applyNumberFormat="0" applyAlignment="0" applyProtection="0"/>
    <xf numFmtId="0" fontId="102" fillId="31" borderId="17" applyNumberFormat="0" applyAlignment="0" applyProtection="0">
      <alignment horizontal="center" vertical="center"/>
    </xf>
    <xf numFmtId="0" fontId="61" fillId="0" borderId="0"/>
    <xf numFmtId="0" fontId="26" fillId="0" borderId="0"/>
    <xf numFmtId="4" fontId="89" fillId="32" borderId="22" applyNumberFormat="0" applyProtection="0">
      <alignment vertical="center"/>
    </xf>
    <xf numFmtId="4" fontId="103" fillId="32" borderId="22" applyNumberFormat="0" applyProtection="0">
      <alignment vertical="center"/>
    </xf>
    <xf numFmtId="4" fontId="89" fillId="32" borderId="22" applyNumberFormat="0" applyProtection="0">
      <alignment horizontal="left" vertical="center" indent="1"/>
    </xf>
    <xf numFmtId="4" fontId="89" fillId="32" borderId="22" applyNumberFormat="0" applyProtection="0">
      <alignment horizontal="left" vertical="center" indent="1"/>
    </xf>
    <xf numFmtId="0" fontId="27" fillId="33" borderId="22" applyNumberFormat="0" applyProtection="0">
      <alignment horizontal="left" vertical="center" indent="1"/>
    </xf>
    <xf numFmtId="4" fontId="89" fillId="34" borderId="22" applyNumberFormat="0" applyProtection="0">
      <alignment horizontal="right" vertical="center"/>
    </xf>
    <xf numFmtId="4" fontId="89" fillId="35" borderId="22" applyNumberFormat="0" applyProtection="0">
      <alignment horizontal="right" vertical="center"/>
    </xf>
    <xf numFmtId="4" fontId="89" fillId="36" borderId="22" applyNumberFormat="0" applyProtection="0">
      <alignment horizontal="right" vertical="center"/>
    </xf>
    <xf numFmtId="4" fontId="89" fillId="37" borderId="22" applyNumberFormat="0" applyProtection="0">
      <alignment horizontal="right" vertical="center"/>
    </xf>
    <xf numFmtId="4" fontId="89" fillId="38" borderId="22" applyNumberFormat="0" applyProtection="0">
      <alignment horizontal="right" vertical="center"/>
    </xf>
    <xf numFmtId="4" fontId="89" fillId="39" borderId="22" applyNumberFormat="0" applyProtection="0">
      <alignment horizontal="right" vertical="center"/>
    </xf>
    <xf numFmtId="4" fontId="89" fillId="40" borderId="22" applyNumberFormat="0" applyProtection="0">
      <alignment horizontal="right" vertical="center"/>
    </xf>
    <xf numFmtId="4" fontId="89" fillId="41" borderId="22" applyNumberFormat="0" applyProtection="0">
      <alignment horizontal="right" vertical="center"/>
    </xf>
    <xf numFmtId="4" fontId="89" fillId="42" borderId="22" applyNumberFormat="0" applyProtection="0">
      <alignment horizontal="right" vertical="center"/>
    </xf>
    <xf numFmtId="4" fontId="44" fillId="43" borderId="22" applyNumberFormat="0" applyProtection="0">
      <alignment horizontal="left" vertical="center" indent="1"/>
    </xf>
    <xf numFmtId="4" fontId="89" fillId="44" borderId="26" applyNumberFormat="0" applyProtection="0">
      <alignment horizontal="left" vertical="center" indent="1"/>
    </xf>
    <xf numFmtId="4" fontId="104" fillId="45" borderId="0" applyNumberFormat="0" applyProtection="0">
      <alignment horizontal="left" vertical="center" indent="1"/>
    </xf>
    <xf numFmtId="0" fontId="27" fillId="33" borderId="22" applyNumberFormat="0" applyProtection="0">
      <alignment horizontal="left" vertical="center" indent="1"/>
    </xf>
    <xf numFmtId="4" fontId="89" fillId="44" borderId="22" applyNumberFormat="0" applyProtection="0">
      <alignment horizontal="left" vertical="center" indent="1"/>
    </xf>
    <xf numFmtId="4" fontId="89" fillId="46" borderId="22" applyNumberFormat="0" applyProtection="0">
      <alignment horizontal="left" vertical="center" indent="1"/>
    </xf>
    <xf numFmtId="0" fontId="27" fillId="46" borderId="22" applyNumberFormat="0" applyProtection="0">
      <alignment horizontal="left" vertical="center" indent="1"/>
    </xf>
    <xf numFmtId="0" fontId="27" fillId="46" borderId="22" applyNumberFormat="0" applyProtection="0">
      <alignment horizontal="left" vertical="center" indent="1"/>
    </xf>
    <xf numFmtId="0" fontId="27" fillId="31" borderId="22" applyNumberFormat="0" applyProtection="0">
      <alignment horizontal="left" vertical="center" indent="1"/>
    </xf>
    <xf numFmtId="0" fontId="27" fillId="31" borderId="22" applyNumberFormat="0" applyProtection="0">
      <alignment horizontal="left" vertical="center" indent="1"/>
    </xf>
    <xf numFmtId="0" fontId="27" fillId="23" borderId="22" applyNumberFormat="0" applyProtection="0">
      <alignment horizontal="left" vertical="center" indent="1"/>
    </xf>
    <xf numFmtId="0" fontId="27" fillId="23" borderId="22" applyNumberFormat="0" applyProtection="0">
      <alignment horizontal="left" vertical="center" indent="1"/>
    </xf>
    <xf numFmtId="0" fontId="27" fillId="33" borderId="22" applyNumberFormat="0" applyProtection="0">
      <alignment horizontal="left" vertical="center" indent="1"/>
    </xf>
    <xf numFmtId="0" fontId="27" fillId="33" borderId="22" applyNumberFormat="0" applyProtection="0">
      <alignment horizontal="left" vertical="center" indent="1"/>
    </xf>
    <xf numFmtId="4" fontId="89" fillId="25" borderId="22" applyNumberFormat="0" applyProtection="0">
      <alignment vertical="center"/>
    </xf>
    <xf numFmtId="4" fontId="103" fillId="25" borderId="22" applyNumberFormat="0" applyProtection="0">
      <alignment vertical="center"/>
    </xf>
    <xf numFmtId="4" fontId="89" fillId="25" borderId="22" applyNumberFormat="0" applyProtection="0">
      <alignment horizontal="left" vertical="center" indent="1"/>
    </xf>
    <xf numFmtId="4" fontId="89" fillId="25" borderId="22" applyNumberFormat="0" applyProtection="0">
      <alignment horizontal="left" vertical="center" indent="1"/>
    </xf>
    <xf numFmtId="4" fontId="89" fillId="44" borderId="22" applyNumberFormat="0" applyProtection="0">
      <alignment horizontal="right" vertical="center"/>
    </xf>
    <xf numFmtId="4" fontId="103" fillId="44" borderId="22" applyNumberFormat="0" applyProtection="0">
      <alignment horizontal="right" vertical="center"/>
    </xf>
    <xf numFmtId="0" fontId="27" fillId="33" borderId="22" applyNumberFormat="0" applyProtection="0">
      <alignment horizontal="left" vertical="center" indent="1"/>
    </xf>
    <xf numFmtId="0" fontId="27" fillId="33" borderId="22" applyNumberFormat="0" applyProtection="0">
      <alignment horizontal="left" vertical="center" indent="1"/>
    </xf>
    <xf numFmtId="0" fontId="105" fillId="0" borderId="0"/>
    <xf numFmtId="4" fontId="106" fillId="44" borderId="22" applyNumberFormat="0" applyProtection="0">
      <alignment horizontal="right" vertical="center"/>
    </xf>
    <xf numFmtId="0" fontId="26" fillId="0" borderId="9"/>
    <xf numFmtId="0" fontId="27" fillId="0" borderId="0"/>
    <xf numFmtId="0" fontId="26" fillId="0" borderId="0"/>
    <xf numFmtId="0" fontId="29" fillId="0" borderId="0"/>
    <xf numFmtId="0" fontId="27" fillId="0" borderId="0">
      <alignment vertical="top"/>
    </xf>
    <xf numFmtId="0" fontId="107" fillId="28" borderId="27">
      <alignment horizontal="center"/>
    </xf>
    <xf numFmtId="3" fontId="108" fillId="28" borderId="0"/>
    <xf numFmtId="3" fontId="107" fillId="28" borderId="0"/>
    <xf numFmtId="0" fontId="108" fillId="28" borderId="0"/>
    <xf numFmtId="0" fontId="107" fillId="28" borderId="0"/>
    <xf numFmtId="0" fontId="108" fillId="28" borderId="0">
      <alignment horizontal="center"/>
    </xf>
    <xf numFmtId="0" fontId="26" fillId="0" borderId="28"/>
    <xf numFmtId="0" fontId="109" fillId="0" borderId="0">
      <alignment wrapText="1"/>
    </xf>
    <xf numFmtId="0" fontId="109" fillId="0" borderId="0">
      <alignment wrapText="1"/>
    </xf>
    <xf numFmtId="0" fontId="109" fillId="0" borderId="0">
      <alignment wrapText="1"/>
    </xf>
    <xf numFmtId="0" fontId="109" fillId="0" borderId="0">
      <alignment wrapText="1"/>
    </xf>
    <xf numFmtId="0" fontId="110" fillId="0" borderId="0" applyBorder="0" applyProtection="0">
      <alignment vertical="center"/>
    </xf>
    <xf numFmtId="0" fontId="110" fillId="0" borderId="29" applyBorder="0" applyProtection="0">
      <alignment horizontal="right" vertical="center"/>
    </xf>
    <xf numFmtId="0" fontId="111" fillId="47" borderId="0" applyBorder="0" applyProtection="0">
      <alignment horizontal="centerContinuous" vertical="center"/>
    </xf>
    <xf numFmtId="0" fontId="111" fillId="48" borderId="29" applyBorder="0" applyProtection="0">
      <alignment horizontal="centerContinuous" vertical="center"/>
    </xf>
    <xf numFmtId="0" fontId="112" fillId="0" borderId="0" applyNumberFormat="0" applyFill="0" applyBorder="0" applyProtection="0">
      <alignment horizontal="left"/>
    </xf>
    <xf numFmtId="0" fontId="113" fillId="49" borderId="0">
      <alignment horizontal="right" vertical="top" wrapText="1"/>
    </xf>
    <xf numFmtId="0" fontId="113" fillId="49" borderId="0">
      <alignment horizontal="right" vertical="top" wrapText="1"/>
    </xf>
    <xf numFmtId="0" fontId="113" fillId="49" borderId="0">
      <alignment horizontal="right" vertical="top" wrapText="1"/>
    </xf>
    <xf numFmtId="0" fontId="113" fillId="49" borderId="0">
      <alignment horizontal="right" vertical="top" wrapText="1"/>
    </xf>
    <xf numFmtId="0" fontId="113" fillId="0" borderId="0" applyBorder="0" applyProtection="0">
      <alignment horizontal="left"/>
    </xf>
    <xf numFmtId="0" fontId="114" fillId="0" borderId="0"/>
    <xf numFmtId="0" fontId="114" fillId="0" borderId="0"/>
    <xf numFmtId="0" fontId="114" fillId="0" borderId="0"/>
    <xf numFmtId="0" fontId="114" fillId="0" borderId="0"/>
    <xf numFmtId="0" fontId="115" fillId="0" borderId="0"/>
    <xf numFmtId="0" fontId="115" fillId="0" borderId="0"/>
    <xf numFmtId="0" fontId="115" fillId="0" borderId="0"/>
    <xf numFmtId="0" fontId="116" fillId="0" borderId="0"/>
    <xf numFmtId="0" fontId="116" fillId="0" borderId="0"/>
    <xf numFmtId="0" fontId="116" fillId="0" borderId="0"/>
    <xf numFmtId="170" fontId="61" fillId="0" borderId="0">
      <alignment wrapText="1"/>
      <protection locked="0"/>
    </xf>
    <xf numFmtId="170" fontId="61" fillId="0" borderId="0">
      <alignment wrapText="1"/>
      <protection locked="0"/>
    </xf>
    <xf numFmtId="170" fontId="113" fillId="50" borderId="0">
      <alignment wrapText="1"/>
      <protection locked="0"/>
    </xf>
    <xf numFmtId="170" fontId="113" fillId="50" borderId="0">
      <alignment wrapText="1"/>
      <protection locked="0"/>
    </xf>
    <xf numFmtId="170" fontId="113" fillId="50" borderId="0">
      <alignment wrapText="1"/>
      <protection locked="0"/>
    </xf>
    <xf numFmtId="170" fontId="113" fillId="50" borderId="0">
      <alignment wrapText="1"/>
      <protection locked="0"/>
    </xf>
    <xf numFmtId="170" fontId="61" fillId="0" borderId="0">
      <alignment wrapText="1"/>
      <protection locked="0"/>
    </xf>
    <xf numFmtId="171" fontId="61" fillId="0" borderId="0">
      <alignment wrapText="1"/>
      <protection locked="0"/>
    </xf>
    <xf numFmtId="171" fontId="61" fillId="0" borderId="0">
      <alignment wrapText="1"/>
      <protection locked="0"/>
    </xf>
    <xf numFmtId="171" fontId="61" fillId="0" borderId="0">
      <alignment wrapText="1"/>
      <protection locked="0"/>
    </xf>
    <xf numFmtId="171" fontId="113" fillId="50" borderId="0">
      <alignment wrapText="1"/>
      <protection locked="0"/>
    </xf>
    <xf numFmtId="171" fontId="113" fillId="50" borderId="0">
      <alignment wrapText="1"/>
      <protection locked="0"/>
    </xf>
    <xf numFmtId="171" fontId="113" fillId="50" borderId="0">
      <alignment wrapText="1"/>
      <protection locked="0"/>
    </xf>
    <xf numFmtId="171" fontId="113" fillId="50" borderId="0">
      <alignment wrapText="1"/>
      <protection locked="0"/>
    </xf>
    <xf numFmtId="171" fontId="113" fillId="50" borderId="0">
      <alignment wrapText="1"/>
      <protection locked="0"/>
    </xf>
    <xf numFmtId="171" fontId="61" fillId="0" borderId="0">
      <alignment wrapText="1"/>
      <protection locked="0"/>
    </xf>
    <xf numFmtId="172" fontId="61" fillId="0" borderId="0">
      <alignment wrapText="1"/>
      <protection locked="0"/>
    </xf>
    <xf numFmtId="172" fontId="61" fillId="0" borderId="0">
      <alignment wrapText="1"/>
      <protection locked="0"/>
    </xf>
    <xf numFmtId="172" fontId="113" fillId="50" borderId="0">
      <alignment wrapText="1"/>
      <protection locked="0"/>
    </xf>
    <xf numFmtId="172" fontId="113" fillId="50" borderId="0">
      <alignment wrapText="1"/>
      <protection locked="0"/>
    </xf>
    <xf numFmtId="172" fontId="113" fillId="50" borderId="0">
      <alignment wrapText="1"/>
      <protection locked="0"/>
    </xf>
    <xf numFmtId="172" fontId="113" fillId="50" borderId="0">
      <alignment wrapText="1"/>
      <protection locked="0"/>
    </xf>
    <xf numFmtId="172" fontId="61" fillId="0" borderId="0">
      <alignment wrapText="1"/>
      <protection locked="0"/>
    </xf>
    <xf numFmtId="0" fontId="58" fillId="0" borderId="0" applyNumberFormat="0" applyFill="0" applyBorder="0" applyProtection="0">
      <alignment horizontal="left"/>
    </xf>
    <xf numFmtId="0" fontId="72" fillId="0" borderId="0" applyNumberFormat="0" applyFill="0" applyBorder="0" applyProtection="0"/>
    <xf numFmtId="0" fontId="117" fillId="0" borderId="0" applyFill="0" applyBorder="0" applyProtection="0">
      <alignment horizontal="left"/>
    </xf>
    <xf numFmtId="173" fontId="113" fillId="49" borderId="30">
      <alignment wrapText="1"/>
    </xf>
    <xf numFmtId="173" fontId="113" fillId="49" borderId="30">
      <alignment wrapText="1"/>
    </xf>
    <xf numFmtId="173" fontId="113" fillId="49" borderId="30">
      <alignment wrapText="1"/>
    </xf>
    <xf numFmtId="174" fontId="113" fillId="49" borderId="30">
      <alignment wrapText="1"/>
    </xf>
    <xf numFmtId="174" fontId="113" fillId="49" borderId="30">
      <alignment wrapText="1"/>
    </xf>
    <xf numFmtId="174" fontId="113" fillId="49" borderId="30">
      <alignment wrapText="1"/>
    </xf>
    <xf numFmtId="174" fontId="113" fillId="49" borderId="30">
      <alignment wrapText="1"/>
    </xf>
    <xf numFmtId="175" fontId="113" fillId="49" borderId="30">
      <alignment wrapText="1"/>
    </xf>
    <xf numFmtId="175" fontId="113" fillId="49" borderId="30">
      <alignment wrapText="1"/>
    </xf>
    <xf numFmtId="175" fontId="113" fillId="49" borderId="30">
      <alignment wrapText="1"/>
    </xf>
    <xf numFmtId="0" fontId="114" fillId="0" borderId="31">
      <alignment horizontal="right"/>
    </xf>
    <xf numFmtId="0" fontId="114" fillId="0" borderId="31">
      <alignment horizontal="right"/>
    </xf>
    <xf numFmtId="0" fontId="114" fillId="0" borderId="31">
      <alignment horizontal="right"/>
    </xf>
    <xf numFmtId="0" fontId="61" fillId="0" borderId="14" applyFill="0" applyBorder="0" applyProtection="0">
      <alignment horizontal="left" vertical="top"/>
    </xf>
    <xf numFmtId="0" fontId="114" fillId="0" borderId="31">
      <alignment horizontal="right"/>
    </xf>
    <xf numFmtId="205" fontId="27" fillId="0" borderId="0" applyNumberFormat="0" applyFill="0" applyBorder="0">
      <alignment horizontal="left"/>
    </xf>
    <xf numFmtId="205" fontId="27" fillId="0" borderId="0" applyNumberFormat="0" applyFill="0" applyBorder="0">
      <alignment horizontal="right"/>
    </xf>
    <xf numFmtId="0" fontId="27" fillId="0" borderId="0"/>
    <xf numFmtId="0" fontId="118" fillId="0" borderId="0" applyNumberFormat="0" applyFill="0" applyBorder="0" applyProtection="0"/>
    <xf numFmtId="0" fontId="118" fillId="0" borderId="0" applyNumberFormat="0" applyFill="0" applyBorder="0" applyProtection="0"/>
    <xf numFmtId="0" fontId="27" fillId="0" borderId="0" applyNumberFormat="0" applyFill="0" applyBorder="0" applyProtection="0"/>
    <xf numFmtId="0" fontId="27" fillId="0" borderId="0" applyNumberFormat="0" applyFill="0" applyBorder="0" applyProtection="0"/>
    <xf numFmtId="0" fontId="118" fillId="0" borderId="0" applyNumberFormat="0" applyFill="0" applyBorder="0" applyProtection="0"/>
    <xf numFmtId="0" fontId="118" fillId="0" borderId="0"/>
    <xf numFmtId="40" fontId="119" fillId="0" borderId="0"/>
    <xf numFmtId="0" fontId="120" fillId="0" borderId="0" applyNumberFormat="0" applyFill="0" applyBorder="0" applyAlignment="0" applyProtection="0"/>
    <xf numFmtId="0" fontId="120" fillId="0" borderId="0" applyNumberFormat="0" applyFill="0" applyBorder="0" applyAlignment="0" applyProtection="0"/>
    <xf numFmtId="0" fontId="121" fillId="0" borderId="0" applyNumberFormat="0" applyFill="0" applyBorder="0" applyProtection="0">
      <alignment horizontal="left" vertical="center" indent="10"/>
    </xf>
    <xf numFmtId="0" fontId="121" fillId="0" borderId="0" applyNumberFormat="0" applyFill="0" applyBorder="0" applyProtection="0">
      <alignment horizontal="left" vertical="center" indent="10"/>
    </xf>
    <xf numFmtId="0" fontId="27" fillId="0" borderId="0"/>
    <xf numFmtId="0" fontId="118" fillId="0" borderId="0"/>
    <xf numFmtId="0" fontId="122" fillId="0" borderId="32" applyNumberFormat="0" applyFill="0" applyAlignment="0" applyProtection="0"/>
    <xf numFmtId="0" fontId="122" fillId="0" borderId="32" applyNumberFormat="0" applyFill="0" applyAlignment="0" applyProtection="0"/>
    <xf numFmtId="0" fontId="123" fillId="0" borderId="0" applyFill="0" applyBorder="0" applyProtection="0"/>
    <xf numFmtId="0" fontId="123" fillId="0" borderId="0" applyFill="0" applyBorder="0" applyProtection="0"/>
    <xf numFmtId="0" fontId="27" fillId="0" borderId="0"/>
    <xf numFmtId="0" fontId="90" fillId="0" borderId="0"/>
    <xf numFmtId="0" fontId="27" fillId="0" borderId="0"/>
    <xf numFmtId="0" fontId="27" fillId="0" borderId="0"/>
    <xf numFmtId="0" fontId="26" fillId="0" borderId="0">
      <alignment horizontal="center" textRotation="180"/>
    </xf>
    <xf numFmtId="0" fontId="124" fillId="0" borderId="0" applyNumberFormat="0" applyFill="0" applyBorder="0" applyAlignment="0" applyProtection="0"/>
    <xf numFmtId="0" fontId="124" fillId="0" borderId="0" applyNumberFormat="0" applyFill="0" applyBorder="0" applyAlignment="0" applyProtection="0"/>
    <xf numFmtId="0" fontId="61" fillId="0" borderId="0"/>
    <xf numFmtId="0" fontId="128" fillId="0" borderId="0" applyNumberFormat="0" applyFill="0" applyBorder="0" applyAlignment="0" applyProtection="0"/>
    <xf numFmtId="0" fontId="130" fillId="0" borderId="0"/>
    <xf numFmtId="9" fontId="25" fillId="0" borderId="0" applyFont="0" applyFill="0" applyBorder="0" applyAlignment="0" applyProtection="0"/>
    <xf numFmtId="0" fontId="26" fillId="0" borderId="0"/>
    <xf numFmtId="0" fontId="131" fillId="0" borderId="0"/>
    <xf numFmtId="0" fontId="132" fillId="0" borderId="0"/>
    <xf numFmtId="0" fontId="133" fillId="0" borderId="0"/>
    <xf numFmtId="183" fontId="26" fillId="0" borderId="0" applyFill="0" applyBorder="0" applyAlignment="0" applyProtection="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164" fontId="26" fillId="0" borderId="0" applyFont="0" applyFill="0" applyBorder="0" applyProtection="0">
      <alignment horizontal="right"/>
    </xf>
    <xf numFmtId="164" fontId="26" fillId="0" borderId="0" applyFont="0" applyFill="0" applyBorder="0" applyProtection="0">
      <alignment horizontal="right"/>
    </xf>
    <xf numFmtId="165" fontId="26" fillId="0" borderId="0" applyFont="0" applyFill="0" applyBorder="0" applyProtection="0">
      <alignment horizontal="right"/>
    </xf>
    <xf numFmtId="165" fontId="26" fillId="0" borderId="0" applyFont="0" applyFill="0" applyBorder="0" applyProtection="0">
      <alignment horizontal="right"/>
    </xf>
    <xf numFmtId="166" fontId="26" fillId="0" borderId="0" applyFont="0" applyFill="0" applyBorder="0" applyProtection="0">
      <alignment horizontal="right"/>
    </xf>
    <xf numFmtId="166" fontId="26" fillId="0" borderId="0" applyFont="0" applyFill="0" applyBorder="0" applyProtection="0">
      <alignment horizontal="right"/>
    </xf>
    <xf numFmtId="177" fontId="26" fillId="0" borderId="0" applyBorder="0"/>
    <xf numFmtId="0" fontId="26" fillId="0" borderId="0"/>
    <xf numFmtId="0" fontId="26" fillId="0" borderId="0"/>
    <xf numFmtId="0" fontId="26" fillId="0" borderId="0"/>
    <xf numFmtId="0" fontId="26" fillId="0" borderId="0"/>
    <xf numFmtId="166" fontId="37" fillId="0" borderId="0" applyFont="0" applyFill="0" applyBorder="0" applyProtection="0">
      <alignment horizontal="right"/>
    </xf>
    <xf numFmtId="167" fontId="37" fillId="0" borderId="0" applyFont="0" applyFill="0" applyBorder="0" applyProtection="0">
      <alignment horizontal="left"/>
    </xf>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5"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0" fontId="26" fillId="0" borderId="0"/>
    <xf numFmtId="0" fontId="26" fillId="0" borderId="0"/>
    <xf numFmtId="0" fontId="26" fillId="0" borderId="0"/>
    <xf numFmtId="0" fontId="26" fillId="0" borderId="0">
      <alignment horizontal="left"/>
    </xf>
    <xf numFmtId="0" fontId="26" fillId="0" borderId="0"/>
    <xf numFmtId="0" fontId="26" fillId="0" borderId="0">
      <alignment horizontal="left"/>
    </xf>
    <xf numFmtId="44" fontId="26" fillId="0" borderId="0" applyFont="0" applyFill="0" applyBorder="0" applyAlignment="0" applyProtection="0"/>
    <xf numFmtId="192" fontId="26" fillId="0" borderId="0" applyFont="0" applyFill="0" applyBorder="0" applyAlignment="0" applyProtection="0"/>
    <xf numFmtId="181" fontId="26" fillId="0" borderId="0" applyFont="0" applyFill="0" applyBorder="0" applyAlignment="0" applyProtection="0"/>
    <xf numFmtId="0" fontId="26" fillId="0" borderId="0">
      <protection locked="0"/>
    </xf>
    <xf numFmtId="0" fontId="26" fillId="0" borderId="0"/>
    <xf numFmtId="0" fontId="26" fillId="0" borderId="0">
      <protection locked="0"/>
    </xf>
    <xf numFmtId="0" fontId="26" fillId="0" borderId="0">
      <protection locked="0"/>
    </xf>
    <xf numFmtId="178" fontId="26" fillId="0" borderId="0" applyFont="0" applyFill="0" applyBorder="0" applyAlignment="0" applyProtection="0"/>
    <xf numFmtId="0" fontId="26" fillId="0" borderId="0">
      <protection locked="0"/>
    </xf>
    <xf numFmtId="0" fontId="26" fillId="0" borderId="0">
      <protection locked="0"/>
    </xf>
    <xf numFmtId="0" fontId="26" fillId="0" borderId="0">
      <protection locked="0"/>
    </xf>
    <xf numFmtId="0" fontId="26" fillId="0" borderId="0">
      <protection locked="0"/>
    </xf>
    <xf numFmtId="0" fontId="26" fillId="0" borderId="0">
      <protection locked="0"/>
    </xf>
    <xf numFmtId="0" fontId="26" fillId="0" borderId="0">
      <protection locked="0"/>
    </xf>
    <xf numFmtId="0" fontId="26" fillId="0" borderId="0">
      <protection locked="0"/>
    </xf>
    <xf numFmtId="0" fontId="26" fillId="0" borderId="0">
      <protection locked="0"/>
    </xf>
    <xf numFmtId="0" fontId="26" fillId="0" borderId="0">
      <protection locked="0"/>
    </xf>
    <xf numFmtId="0" fontId="26" fillId="0" borderId="0">
      <alignment horizontal="left"/>
    </xf>
    <xf numFmtId="0" fontId="26" fillId="0" borderId="0" applyFont="0" applyFill="0" applyBorder="0" applyProtection="0">
      <alignment horizontal="right"/>
    </xf>
    <xf numFmtId="0" fontId="26" fillId="0" borderId="0" applyFont="0" applyFill="0" applyBorder="0" applyProtection="0">
      <alignment horizontal="right"/>
    </xf>
    <xf numFmtId="38" fontId="38" fillId="23" borderId="0" applyNumberFormat="0" applyBorder="0" applyAlignment="0" applyProtection="0"/>
    <xf numFmtId="0" fontId="26" fillId="0" borderId="0"/>
    <xf numFmtId="0" fontId="26" fillId="0" borderId="14">
      <alignment horizontal="left" vertical="top"/>
    </xf>
    <xf numFmtId="0" fontId="26" fillId="0" borderId="14">
      <alignment horizontal="left" vertical="top"/>
    </xf>
    <xf numFmtId="10" fontId="38" fillId="25" borderId="17" applyNumberFormat="0" applyBorder="0" applyAlignment="0" applyProtection="0"/>
    <xf numFmtId="0" fontId="26" fillId="0" borderId="0"/>
    <xf numFmtId="0" fontId="26" fillId="0" borderId="0"/>
    <xf numFmtId="0" fontId="26" fillId="0" borderId="0"/>
    <xf numFmtId="1" fontId="26" fillId="0" borderId="0" applyFont="0" applyFill="0" applyBorder="0" applyProtection="0">
      <alignment horizontal="right"/>
    </xf>
    <xf numFmtId="1" fontId="26" fillId="0" borderId="0" applyFont="0" applyFill="0" applyBorder="0" applyProtection="0">
      <alignment horizontal="right"/>
    </xf>
    <xf numFmtId="0" fontId="26" fillId="0" borderId="0">
      <alignment vertical="top"/>
    </xf>
    <xf numFmtId="0" fontId="26" fillId="0" borderId="0">
      <alignment vertical="top"/>
    </xf>
    <xf numFmtId="0" fontId="26" fillId="0" borderId="0">
      <alignment vertical="top"/>
    </xf>
    <xf numFmtId="0" fontId="26" fillId="0" borderId="0">
      <alignment vertical="top"/>
    </xf>
    <xf numFmtId="0" fontId="26" fillId="0" borderId="0">
      <alignment vertical="top"/>
    </xf>
    <xf numFmtId="0" fontId="26" fillId="0" borderId="0">
      <alignment vertical="top"/>
    </xf>
    <xf numFmtId="0" fontId="26" fillId="0" borderId="0"/>
    <xf numFmtId="0" fontId="26" fillId="0" borderId="0">
      <alignment vertical="top"/>
    </xf>
    <xf numFmtId="0" fontId="26" fillId="0" borderId="0">
      <alignment vertical="top"/>
    </xf>
    <xf numFmtId="0" fontId="26" fillId="0" borderId="0">
      <alignment vertical="top"/>
    </xf>
    <xf numFmtId="0" fontId="26" fillId="0" borderId="0">
      <alignment vertical="top"/>
    </xf>
    <xf numFmtId="0" fontId="26" fillId="0" borderId="0"/>
    <xf numFmtId="0" fontId="26" fillId="0" borderId="0">
      <alignment vertical="top"/>
    </xf>
    <xf numFmtId="0" fontId="26" fillId="0" borderId="0"/>
    <xf numFmtId="0" fontId="26" fillId="0" borderId="0"/>
    <xf numFmtId="0" fontId="26" fillId="0" borderId="0"/>
    <xf numFmtId="0" fontId="26" fillId="0" borderId="0"/>
    <xf numFmtId="0" fontId="26" fillId="0" borderId="0"/>
    <xf numFmtId="0" fontId="28" fillId="0" borderId="0"/>
    <xf numFmtId="0" fontId="26" fillId="0" borderId="0"/>
    <xf numFmtId="0" fontId="26" fillId="0" borderId="0"/>
    <xf numFmtId="0" fontId="26" fillId="0" borderId="0"/>
    <xf numFmtId="0" fontId="26" fillId="0" borderId="0">
      <alignment vertical="top"/>
    </xf>
    <xf numFmtId="0" fontId="26" fillId="0" borderId="0">
      <alignment vertical="top"/>
    </xf>
    <xf numFmtId="0" fontId="26" fillId="0" borderId="0">
      <alignment vertical="top"/>
    </xf>
    <xf numFmtId="0" fontId="26" fillId="0" borderId="0">
      <alignment vertical="top"/>
    </xf>
    <xf numFmtId="0" fontId="26" fillId="27" borderId="21" applyNumberFormat="0" applyFont="0" applyAlignment="0" applyProtection="0"/>
    <xf numFmtId="169" fontId="26" fillId="0" borderId="0" applyFont="0" applyFill="0" applyBorder="0" applyProtection="0">
      <alignment horizontal="right"/>
    </xf>
    <xf numFmtId="169" fontId="26" fillId="0" borderId="0" applyFont="0" applyFill="0" applyBorder="0" applyProtection="0">
      <alignment horizontal="right"/>
    </xf>
    <xf numFmtId="10" fontId="26" fillId="0" borderId="0" applyFont="0" applyFill="0" applyBorder="0" applyAlignment="0" applyProtection="0"/>
    <xf numFmtId="9" fontId="26" fillId="0" borderId="0" applyFont="0" applyFill="0" applyBorder="0" applyAlignment="0" applyProtection="0"/>
    <xf numFmtId="9" fontId="26" fillId="0" borderId="0" applyFont="0" applyFill="0" applyBorder="0" applyAlignment="0" applyProtection="0"/>
    <xf numFmtId="9" fontId="26" fillId="0" borderId="0" applyFont="0" applyFill="0" applyBorder="0" applyAlignment="0" applyProtection="0"/>
    <xf numFmtId="9" fontId="26" fillId="0" borderId="0" applyFont="0" applyFill="0" applyBorder="0" applyAlignment="0" applyProtection="0"/>
    <xf numFmtId="9" fontId="26" fillId="0" borderId="0" applyFont="0" applyFill="0" applyBorder="0" applyAlignment="0" applyProtection="0"/>
    <xf numFmtId="9" fontId="26" fillId="0" borderId="0" applyFont="0" applyFill="0" applyBorder="0" applyAlignment="0" applyProtection="0"/>
    <xf numFmtId="0" fontId="38" fillId="0" borderId="0"/>
    <xf numFmtId="0" fontId="26" fillId="0" borderId="0"/>
    <xf numFmtId="0" fontId="26" fillId="0" borderId="0"/>
    <xf numFmtId="0" fontId="38" fillId="0" borderId="0"/>
    <xf numFmtId="4" fontId="28" fillId="32" borderId="22" applyNumberFormat="0" applyProtection="0">
      <alignment vertical="center"/>
    </xf>
    <xf numFmtId="4" fontId="28" fillId="32" borderId="22" applyNumberFormat="0" applyProtection="0">
      <alignment horizontal="left" vertical="center" indent="1"/>
    </xf>
    <xf numFmtId="4" fontId="28" fillId="32" borderId="22" applyNumberFormat="0" applyProtection="0">
      <alignment horizontal="left" vertical="center" indent="1"/>
    </xf>
    <xf numFmtId="0" fontId="26" fillId="33" borderId="22" applyNumberFormat="0" applyProtection="0">
      <alignment horizontal="left" vertical="center" indent="1"/>
    </xf>
    <xf numFmtId="4" fontId="28" fillId="34" borderId="22" applyNumberFormat="0" applyProtection="0">
      <alignment horizontal="right" vertical="center"/>
    </xf>
    <xf numFmtId="4" fontId="28" fillId="35" borderId="22" applyNumberFormat="0" applyProtection="0">
      <alignment horizontal="right" vertical="center"/>
    </xf>
    <xf numFmtId="4" fontId="28" fillId="36" borderId="22" applyNumberFormat="0" applyProtection="0">
      <alignment horizontal="right" vertical="center"/>
    </xf>
    <xf numFmtId="4" fontId="28" fillId="37" borderId="22" applyNumberFormat="0" applyProtection="0">
      <alignment horizontal="right" vertical="center"/>
    </xf>
    <xf numFmtId="4" fontId="28" fillId="38" borderId="22" applyNumberFormat="0" applyProtection="0">
      <alignment horizontal="right" vertical="center"/>
    </xf>
    <xf numFmtId="4" fontId="28" fillId="39" borderId="22" applyNumberFormat="0" applyProtection="0">
      <alignment horizontal="right" vertical="center"/>
    </xf>
    <xf numFmtId="4" fontId="28" fillId="40" borderId="22" applyNumberFormat="0" applyProtection="0">
      <alignment horizontal="right" vertical="center"/>
    </xf>
    <xf numFmtId="4" fontId="28" fillId="41" borderId="22" applyNumberFormat="0" applyProtection="0">
      <alignment horizontal="right" vertical="center"/>
    </xf>
    <xf numFmtId="4" fontId="28" fillId="42" borderId="22" applyNumberFormat="0" applyProtection="0">
      <alignment horizontal="right" vertical="center"/>
    </xf>
    <xf numFmtId="4" fontId="28" fillId="44" borderId="26" applyNumberFormat="0" applyProtection="0">
      <alignment horizontal="left" vertical="center" indent="1"/>
    </xf>
    <xf numFmtId="0" fontId="26" fillId="33" borderId="22" applyNumberFormat="0" applyProtection="0">
      <alignment horizontal="left" vertical="center" indent="1"/>
    </xf>
    <xf numFmtId="4" fontId="28" fillId="44" borderId="22" applyNumberFormat="0" applyProtection="0">
      <alignment horizontal="left" vertical="center" indent="1"/>
    </xf>
    <xf numFmtId="4" fontId="28" fillId="46" borderId="22" applyNumberFormat="0" applyProtection="0">
      <alignment horizontal="left" vertical="center" indent="1"/>
    </xf>
    <xf numFmtId="0" fontId="26" fillId="46" borderId="22" applyNumberFormat="0" applyProtection="0">
      <alignment horizontal="left" vertical="center" indent="1"/>
    </xf>
    <xf numFmtId="0" fontId="26" fillId="46" borderId="22" applyNumberFormat="0" applyProtection="0">
      <alignment horizontal="left" vertical="center" indent="1"/>
    </xf>
    <xf numFmtId="0" fontId="26" fillId="31" borderId="22" applyNumberFormat="0" applyProtection="0">
      <alignment horizontal="left" vertical="center" indent="1"/>
    </xf>
    <xf numFmtId="0" fontId="26" fillId="31" borderId="22" applyNumberFormat="0" applyProtection="0">
      <alignment horizontal="left" vertical="center" indent="1"/>
    </xf>
    <xf numFmtId="0" fontId="26" fillId="23" borderId="22" applyNumberFormat="0" applyProtection="0">
      <alignment horizontal="left" vertical="center" indent="1"/>
    </xf>
    <xf numFmtId="0" fontId="26" fillId="23" borderId="22" applyNumberFormat="0" applyProtection="0">
      <alignment horizontal="left" vertical="center" indent="1"/>
    </xf>
    <xf numFmtId="0" fontId="26" fillId="33" borderId="22" applyNumberFormat="0" applyProtection="0">
      <alignment horizontal="left" vertical="center" indent="1"/>
    </xf>
    <xf numFmtId="0" fontId="26" fillId="33" borderId="22" applyNumberFormat="0" applyProtection="0">
      <alignment horizontal="left" vertical="center" indent="1"/>
    </xf>
    <xf numFmtId="4" fontId="28" fillId="25" borderId="22" applyNumberFormat="0" applyProtection="0">
      <alignment vertical="center"/>
    </xf>
    <xf numFmtId="4" fontId="28" fillId="25" borderId="22" applyNumberFormat="0" applyProtection="0">
      <alignment horizontal="left" vertical="center" indent="1"/>
    </xf>
    <xf numFmtId="4" fontId="28" fillId="25" borderId="22" applyNumberFormat="0" applyProtection="0">
      <alignment horizontal="left" vertical="center" indent="1"/>
    </xf>
    <xf numFmtId="4" fontId="28" fillId="44" borderId="22" applyNumberFormat="0" applyProtection="0">
      <alignment horizontal="right" vertical="center"/>
    </xf>
    <xf numFmtId="0" fontId="26" fillId="33" borderId="22" applyNumberFormat="0" applyProtection="0">
      <alignment horizontal="left" vertical="center" indent="1"/>
    </xf>
    <xf numFmtId="0" fontId="26" fillId="33" borderId="22" applyNumberFormat="0" applyProtection="0">
      <alignment horizontal="left" vertical="center" indent="1"/>
    </xf>
    <xf numFmtId="0" fontId="26" fillId="0" borderId="0">
      <alignment vertical="top"/>
    </xf>
    <xf numFmtId="170" fontId="38" fillId="0" borderId="0">
      <alignment wrapText="1"/>
      <protection locked="0"/>
    </xf>
    <xf numFmtId="170" fontId="38" fillId="0" borderId="0">
      <alignment wrapText="1"/>
      <protection locked="0"/>
    </xf>
    <xf numFmtId="171" fontId="38" fillId="0" borderId="0">
      <alignment wrapText="1"/>
      <protection locked="0"/>
    </xf>
    <xf numFmtId="171" fontId="38" fillId="0" borderId="0">
      <alignment wrapText="1"/>
      <protection locked="0"/>
    </xf>
    <xf numFmtId="171" fontId="38" fillId="0" borderId="0">
      <alignment wrapText="1"/>
      <protection locked="0"/>
    </xf>
    <xf numFmtId="172" fontId="38" fillId="0" borderId="0">
      <alignment wrapText="1"/>
      <protection locked="0"/>
    </xf>
    <xf numFmtId="172" fontId="38" fillId="0" borderId="0">
      <alignment wrapText="1"/>
      <protection locked="0"/>
    </xf>
    <xf numFmtId="0" fontId="38" fillId="0" borderId="14" applyFill="0" applyBorder="0" applyProtection="0">
      <alignment horizontal="left" vertical="top"/>
    </xf>
    <xf numFmtId="205" fontId="26" fillId="0" borderId="0" applyNumberFormat="0" applyFill="0" applyBorder="0">
      <alignment horizontal="left"/>
    </xf>
    <xf numFmtId="205" fontId="26" fillId="0" borderId="0" applyNumberFormat="0" applyFill="0" applyBorder="0">
      <alignment horizontal="right"/>
    </xf>
    <xf numFmtId="0" fontId="26" fillId="0" borderId="0"/>
    <xf numFmtId="0" fontId="26" fillId="0" borderId="0" applyNumberFormat="0" applyFill="0" applyBorder="0" applyProtection="0"/>
    <xf numFmtId="0" fontId="26" fillId="0" borderId="0" applyNumberFormat="0" applyFill="0" applyBorder="0" applyProtection="0"/>
    <xf numFmtId="0" fontId="26" fillId="0" borderId="0"/>
    <xf numFmtId="0" fontId="26" fillId="0" borderId="0"/>
    <xf numFmtId="0" fontId="26" fillId="0" borderId="0"/>
    <xf numFmtId="0" fontId="26" fillId="0" borderId="0"/>
    <xf numFmtId="0" fontId="38" fillId="0" borderId="0"/>
    <xf numFmtId="0" fontId="26" fillId="0" borderId="0"/>
    <xf numFmtId="0" fontId="26" fillId="0" borderId="0"/>
    <xf numFmtId="0" fontId="26" fillId="0" borderId="0"/>
    <xf numFmtId="0" fontId="26" fillId="0" borderId="0"/>
    <xf numFmtId="0" fontId="26" fillId="0" borderId="0"/>
    <xf numFmtId="0" fontId="26" fillId="0" borderId="0"/>
    <xf numFmtId="0" fontId="134" fillId="0" borderId="0" applyNumberFormat="0" applyFill="0" applyBorder="0" applyAlignment="0" applyProtection="0">
      <alignment vertical="top"/>
      <protection locked="0"/>
    </xf>
    <xf numFmtId="0" fontId="26" fillId="0" borderId="0"/>
    <xf numFmtId="0" fontId="26" fillId="0" borderId="0"/>
    <xf numFmtId="0" fontId="26" fillId="0" borderId="0"/>
    <xf numFmtId="0" fontId="135" fillId="0" borderId="0"/>
    <xf numFmtId="0" fontId="135" fillId="0" borderId="0"/>
    <xf numFmtId="0" fontId="135" fillId="0" borderId="0"/>
    <xf numFmtId="0" fontId="135" fillId="0" borderId="0"/>
    <xf numFmtId="0" fontId="24" fillId="0" borderId="0"/>
    <xf numFmtId="0" fontId="24" fillId="0" borderId="0"/>
    <xf numFmtId="0" fontId="24" fillId="0" borderId="0"/>
    <xf numFmtId="0" fontId="136" fillId="0" borderId="0"/>
    <xf numFmtId="0" fontId="23" fillId="57" borderId="0" applyNumberFormat="0" applyBorder="0" applyAlignment="0" applyProtection="0"/>
    <xf numFmtId="0" fontId="23" fillId="58" borderId="0" applyNumberFormat="0" applyBorder="0" applyAlignment="0" applyProtection="0"/>
    <xf numFmtId="0" fontId="23" fillId="59" borderId="0" applyNumberFormat="0" applyBorder="0" applyAlignment="0" applyProtection="0"/>
    <xf numFmtId="0" fontId="23" fillId="60" borderId="0" applyNumberFormat="0" applyBorder="0" applyAlignment="0" applyProtection="0"/>
    <xf numFmtId="0" fontId="23" fillId="61" borderId="0" applyNumberFormat="0" applyBorder="0" applyAlignment="0" applyProtection="0"/>
    <xf numFmtId="0" fontId="23" fillId="62" borderId="0" applyNumberFormat="0" applyBorder="0" applyAlignment="0" applyProtection="0"/>
    <xf numFmtId="0" fontId="23" fillId="63" borderId="0" applyNumberFormat="0" applyBorder="0" applyAlignment="0" applyProtection="0"/>
    <xf numFmtId="0" fontId="23" fillId="64" borderId="0" applyNumberFormat="0" applyBorder="0" applyAlignment="0" applyProtection="0"/>
    <xf numFmtId="0" fontId="23" fillId="65" borderId="0" applyNumberFormat="0" applyBorder="0" applyAlignment="0" applyProtection="0"/>
    <xf numFmtId="0" fontId="23" fillId="66" borderId="0" applyNumberFormat="0" applyBorder="0" applyAlignment="0" applyProtection="0"/>
    <xf numFmtId="0" fontId="23" fillId="67" borderId="0" applyNumberFormat="0" applyBorder="0" applyAlignment="0" applyProtection="0"/>
    <xf numFmtId="0" fontId="23" fillId="68" borderId="0" applyNumberFormat="0" applyBorder="0" applyAlignment="0" applyProtection="0"/>
    <xf numFmtId="0" fontId="137" fillId="69" borderId="0" applyNumberFormat="0" applyBorder="0" applyAlignment="0" applyProtection="0"/>
    <xf numFmtId="0" fontId="137" fillId="70" borderId="0" applyNumberFormat="0" applyBorder="0" applyAlignment="0" applyProtection="0"/>
    <xf numFmtId="0" fontId="137" fillId="71" borderId="0" applyNumberFormat="0" applyBorder="0" applyAlignment="0" applyProtection="0"/>
    <xf numFmtId="0" fontId="137" fillId="72" borderId="0" applyNumberFormat="0" applyBorder="0" applyAlignment="0" applyProtection="0"/>
    <xf numFmtId="0" fontId="137" fillId="73" borderId="0" applyNumberFormat="0" applyBorder="0" applyAlignment="0" applyProtection="0"/>
    <xf numFmtId="0" fontId="137" fillId="74" borderId="0" applyNumberFormat="0" applyBorder="0" applyAlignment="0" applyProtection="0"/>
    <xf numFmtId="0" fontId="137" fillId="75" borderId="0" applyNumberFormat="0" applyBorder="0" applyAlignment="0" applyProtection="0"/>
    <xf numFmtId="0" fontId="137" fillId="76" borderId="0" applyNumberFormat="0" applyBorder="0" applyAlignment="0" applyProtection="0"/>
    <xf numFmtId="0" fontId="137" fillId="77" borderId="0" applyNumberFormat="0" applyBorder="0" applyAlignment="0" applyProtection="0"/>
    <xf numFmtId="0" fontId="137" fillId="78" borderId="0" applyNumberFormat="0" applyBorder="0" applyAlignment="0" applyProtection="0"/>
    <xf numFmtId="0" fontId="137" fillId="79" borderId="0" applyNumberFormat="0" applyBorder="0" applyAlignment="0" applyProtection="0"/>
    <xf numFmtId="0" fontId="137" fillId="80" borderId="0" applyNumberFormat="0" applyBorder="0" applyAlignment="0" applyProtection="0"/>
    <xf numFmtId="0" fontId="138" fillId="81" borderId="0" applyNumberFormat="0" applyBorder="0" applyAlignment="0" applyProtection="0"/>
    <xf numFmtId="0" fontId="139" fillId="82" borderId="86" applyNumberFormat="0" applyAlignment="0" applyProtection="0"/>
    <xf numFmtId="0" fontId="140" fillId="83" borderId="87" applyNumberFormat="0" applyAlignment="0" applyProtection="0"/>
    <xf numFmtId="0" fontId="141" fillId="0" borderId="0" applyNumberFormat="0" applyFill="0" applyBorder="0" applyAlignment="0" applyProtection="0"/>
    <xf numFmtId="0" fontId="142" fillId="84" borderId="0" applyNumberFormat="0" applyBorder="0" applyAlignment="0" applyProtection="0"/>
    <xf numFmtId="0" fontId="143" fillId="0" borderId="88" applyNumberFormat="0" applyFill="0" applyAlignment="0" applyProtection="0"/>
    <xf numFmtId="0" fontId="144" fillId="0" borderId="89" applyNumberFormat="0" applyFill="0" applyAlignment="0" applyProtection="0"/>
    <xf numFmtId="0" fontId="145" fillId="0" borderId="90" applyNumberFormat="0" applyFill="0" applyAlignment="0" applyProtection="0"/>
    <xf numFmtId="0" fontId="145" fillId="0" borderId="0" applyNumberFormat="0" applyFill="0" applyBorder="0" applyAlignment="0" applyProtection="0"/>
    <xf numFmtId="0" fontId="146" fillId="85" borderId="86" applyNumberFormat="0" applyAlignment="0" applyProtection="0"/>
    <xf numFmtId="0" fontId="147" fillId="0" borderId="91" applyNumberFormat="0" applyFill="0" applyAlignment="0" applyProtection="0"/>
    <xf numFmtId="0" fontId="148" fillId="86" borderId="0" applyNumberFormat="0" applyBorder="0" applyAlignment="0" applyProtection="0"/>
    <xf numFmtId="0" fontId="26" fillId="0" borderId="0"/>
    <xf numFmtId="0" fontId="149" fillId="0" borderId="0"/>
    <xf numFmtId="0" fontId="23" fillId="0" borderId="0"/>
    <xf numFmtId="0" fontId="136" fillId="0" borderId="0"/>
    <xf numFmtId="0" fontId="23" fillId="87" borderId="92" applyNumberFormat="0" applyFont="0" applyAlignment="0" applyProtection="0"/>
    <xf numFmtId="0" fontId="150" fillId="82" borderId="93" applyNumberFormat="0" applyAlignment="0" applyProtection="0"/>
    <xf numFmtId="0" fontId="151" fillId="0" borderId="0" applyNumberFormat="0" applyFill="0" applyBorder="0" applyAlignment="0" applyProtection="0"/>
    <xf numFmtId="0" fontId="152" fillId="0" borderId="94" applyNumberFormat="0" applyFill="0" applyAlignment="0" applyProtection="0"/>
    <xf numFmtId="0" fontId="153" fillId="0" borderId="0" applyNumberFormat="0" applyFill="0" applyBorder="0" applyAlignment="0" applyProtection="0"/>
    <xf numFmtId="0" fontId="143" fillId="0" borderId="88" applyNumberFormat="0" applyFill="0" applyAlignment="0" applyProtection="0"/>
    <xf numFmtId="0" fontId="146" fillId="85" borderId="86" applyNumberFormat="0" applyAlignment="0" applyProtection="0"/>
    <xf numFmtId="0" fontId="136" fillId="0" borderId="0"/>
    <xf numFmtId="0" fontId="22" fillId="57" borderId="0" applyNumberFormat="0" applyBorder="0" applyAlignment="0" applyProtection="0"/>
    <xf numFmtId="0" fontId="22" fillId="58" borderId="0" applyNumberFormat="0" applyBorder="0" applyAlignment="0" applyProtection="0"/>
    <xf numFmtId="0" fontId="22" fillId="59" borderId="0" applyNumberFormat="0" applyBorder="0" applyAlignment="0" applyProtection="0"/>
    <xf numFmtId="0" fontId="22" fillId="60" borderId="0" applyNumberFormat="0" applyBorder="0" applyAlignment="0" applyProtection="0"/>
    <xf numFmtId="0" fontId="22" fillId="61" borderId="0" applyNumberFormat="0" applyBorder="0" applyAlignment="0" applyProtection="0"/>
    <xf numFmtId="0" fontId="22" fillId="62" borderId="0" applyNumberFormat="0" applyBorder="0" applyAlignment="0" applyProtection="0"/>
    <xf numFmtId="0" fontId="22" fillId="63" borderId="0" applyNumberFormat="0" applyBorder="0" applyAlignment="0" applyProtection="0"/>
    <xf numFmtId="0" fontId="22" fillId="64" borderId="0" applyNumberFormat="0" applyBorder="0" applyAlignment="0" applyProtection="0"/>
    <xf numFmtId="0" fontId="22" fillId="65" borderId="0" applyNumberFormat="0" applyBorder="0" applyAlignment="0" applyProtection="0"/>
    <xf numFmtId="0" fontId="22" fillId="66" borderId="0" applyNumberFormat="0" applyBorder="0" applyAlignment="0" applyProtection="0"/>
    <xf numFmtId="0" fontId="22" fillId="67" borderId="0" applyNumberFormat="0" applyBorder="0" applyAlignment="0" applyProtection="0"/>
    <xf numFmtId="0" fontId="22" fillId="68" borderId="0" applyNumberFormat="0" applyBorder="0" applyAlignment="0" applyProtection="0"/>
    <xf numFmtId="0" fontId="143" fillId="0" borderId="88" applyNumberFormat="0" applyFill="0" applyAlignment="0" applyProtection="0"/>
    <xf numFmtId="0" fontId="146" fillId="85" borderId="86" applyNumberFormat="0" applyAlignment="0" applyProtection="0"/>
    <xf numFmtId="0" fontId="22" fillId="0" borderId="0"/>
    <xf numFmtId="0" fontId="22" fillId="87" borderId="92" applyNumberFormat="0" applyFont="0" applyAlignment="0" applyProtection="0"/>
    <xf numFmtId="0" fontId="22" fillId="0" borderId="0"/>
    <xf numFmtId="0" fontId="154" fillId="0" borderId="0"/>
    <xf numFmtId="0" fontId="21" fillId="0" borderId="0"/>
    <xf numFmtId="0" fontId="21" fillId="0" borderId="0"/>
    <xf numFmtId="0" fontId="156" fillId="0" borderId="0"/>
    <xf numFmtId="0" fontId="157" fillId="0" borderId="0"/>
    <xf numFmtId="0" fontId="20" fillId="0" borderId="0"/>
    <xf numFmtId="0" fontId="158" fillId="0" borderId="0"/>
    <xf numFmtId="0" fontId="19" fillId="0" borderId="0"/>
    <xf numFmtId="0" fontId="158" fillId="0" borderId="0"/>
    <xf numFmtId="0" fontId="158" fillId="0" borderId="0"/>
    <xf numFmtId="0" fontId="26" fillId="0" borderId="0"/>
    <xf numFmtId="0" fontId="159" fillId="0" borderId="0"/>
    <xf numFmtId="0" fontId="26" fillId="0" borderId="0"/>
    <xf numFmtId="0" fontId="26" fillId="0" borderId="0"/>
    <xf numFmtId="0" fontId="26" fillId="0" borderId="0"/>
    <xf numFmtId="0" fontId="26" fillId="0" borderId="0"/>
    <xf numFmtId="0" fontId="18" fillId="0" borderId="0"/>
    <xf numFmtId="0" fontId="160" fillId="0" borderId="0"/>
    <xf numFmtId="0" fontId="160" fillId="0" borderId="0"/>
    <xf numFmtId="0" fontId="26" fillId="0" borderId="0"/>
    <xf numFmtId="0" fontId="18" fillId="0" borderId="0"/>
    <xf numFmtId="0" fontId="160" fillId="0" borderId="0"/>
    <xf numFmtId="0" fontId="160" fillId="0" borderId="0"/>
    <xf numFmtId="0" fontId="26" fillId="0" borderId="0"/>
    <xf numFmtId="0" fontId="26" fillId="0" borderId="0"/>
    <xf numFmtId="0" fontId="17" fillId="0" borderId="0"/>
    <xf numFmtId="0" fontId="26" fillId="0" borderId="0"/>
    <xf numFmtId="0" fontId="26" fillId="0" borderId="0"/>
    <xf numFmtId="0" fontId="26" fillId="0" borderId="0"/>
    <xf numFmtId="0" fontId="26" fillId="0" borderId="0"/>
    <xf numFmtId="0" fontId="161" fillId="0" borderId="0"/>
    <xf numFmtId="0" fontId="16" fillId="0" borderId="0"/>
    <xf numFmtId="0" fontId="16" fillId="0" borderId="0"/>
    <xf numFmtId="0" fontId="16" fillId="0" borderId="0"/>
    <xf numFmtId="0" fontId="16" fillId="0" borderId="0"/>
    <xf numFmtId="0" fontId="26" fillId="0" borderId="0"/>
    <xf numFmtId="0" fontId="26" fillId="0" borderId="0"/>
    <xf numFmtId="0" fontId="163" fillId="0" borderId="0"/>
    <xf numFmtId="0" fontId="143" fillId="0" borderId="88" applyNumberFormat="0" applyFill="0" applyAlignment="0" applyProtection="0"/>
    <xf numFmtId="0" fontId="15" fillId="57" borderId="0" applyNumberFormat="0" applyBorder="0" applyAlignment="0" applyProtection="0"/>
    <xf numFmtId="0" fontId="15" fillId="58" borderId="0" applyNumberFormat="0" applyBorder="0" applyAlignment="0" applyProtection="0"/>
    <xf numFmtId="0" fontId="15" fillId="59" borderId="0" applyNumberFormat="0" applyBorder="0" applyAlignment="0" applyProtection="0"/>
    <xf numFmtId="0" fontId="15" fillId="60" borderId="0" applyNumberFormat="0" applyBorder="0" applyAlignment="0" applyProtection="0"/>
    <xf numFmtId="0" fontId="15" fillId="61" borderId="0" applyNumberFormat="0" applyBorder="0" applyAlignment="0" applyProtection="0"/>
    <xf numFmtId="0" fontId="15" fillId="62" borderId="0" applyNumberFormat="0" applyBorder="0" applyAlignment="0" applyProtection="0"/>
    <xf numFmtId="0" fontId="15" fillId="63" borderId="0" applyNumberFormat="0" applyBorder="0" applyAlignment="0" applyProtection="0"/>
    <xf numFmtId="0" fontId="15" fillId="64" borderId="0" applyNumberFormat="0" applyBorder="0" applyAlignment="0" applyProtection="0"/>
    <xf numFmtId="0" fontId="15" fillId="65" borderId="0" applyNumberFormat="0" applyBorder="0" applyAlignment="0" applyProtection="0"/>
    <xf numFmtId="0" fontId="15" fillId="66" borderId="0" applyNumberFormat="0" applyBorder="0" applyAlignment="0" applyProtection="0"/>
    <xf numFmtId="0" fontId="15" fillId="67" borderId="0" applyNumberFormat="0" applyBorder="0" applyAlignment="0" applyProtection="0"/>
    <xf numFmtId="0" fontId="15" fillId="68" borderId="0" applyNumberFormat="0" applyBorder="0" applyAlignment="0" applyProtection="0"/>
    <xf numFmtId="0" fontId="143" fillId="0" borderId="88" applyNumberFormat="0" applyFill="0" applyAlignment="0" applyProtection="0"/>
    <xf numFmtId="0" fontId="143" fillId="0" borderId="88" applyNumberFormat="0" applyFill="0" applyAlignment="0" applyProtection="0"/>
    <xf numFmtId="0" fontId="146" fillId="85" borderId="86" applyNumberFormat="0" applyAlignment="0" applyProtection="0"/>
    <xf numFmtId="0" fontId="146" fillId="85" borderId="86" applyNumberFormat="0" applyAlignment="0" applyProtection="0"/>
    <xf numFmtId="0" fontId="146" fillId="85" borderId="86" applyNumberFormat="0" applyAlignment="0" applyProtection="0"/>
    <xf numFmtId="0" fontId="146" fillId="85" borderId="86" applyNumberFormat="0" applyAlignment="0" applyProtection="0"/>
    <xf numFmtId="0" fontId="15" fillId="0" borderId="0"/>
    <xf numFmtId="0" fontId="15" fillId="87" borderId="92" applyNumberFormat="0" applyFont="0" applyAlignment="0" applyProtection="0"/>
    <xf numFmtId="0" fontId="163" fillId="0" borderId="0"/>
    <xf numFmtId="0" fontId="146" fillId="85" borderId="86" applyNumberFormat="0" applyAlignment="0" applyProtection="0"/>
    <xf numFmtId="0" fontId="146" fillId="85" borderId="86" applyNumberFormat="0" applyAlignment="0" applyProtection="0"/>
    <xf numFmtId="0" fontId="146" fillId="85" borderId="86" applyNumberFormat="0" applyAlignment="0" applyProtection="0"/>
    <xf numFmtId="0" fontId="163" fillId="0" borderId="0"/>
    <xf numFmtId="0" fontId="163" fillId="0" borderId="0"/>
    <xf numFmtId="0" fontId="163" fillId="0" borderId="0"/>
    <xf numFmtId="0" fontId="163" fillId="0" borderId="0"/>
    <xf numFmtId="0" fontId="163" fillId="0" borderId="0"/>
    <xf numFmtId="0" fontId="163" fillId="0" borderId="0"/>
    <xf numFmtId="0" fontId="163" fillId="0" borderId="0"/>
    <xf numFmtId="0" fontId="163" fillId="0" borderId="0"/>
    <xf numFmtId="0" fontId="163" fillId="0" borderId="0"/>
    <xf numFmtId="0" fontId="163" fillId="0" borderId="0"/>
    <xf numFmtId="0" fontId="26" fillId="0" borderId="0"/>
    <xf numFmtId="0" fontId="26" fillId="0" borderId="0"/>
    <xf numFmtId="0" fontId="26" fillId="0" borderId="0"/>
    <xf numFmtId="0" fontId="14" fillId="0" borderId="0"/>
    <xf numFmtId="0" fontId="26" fillId="0" borderId="0"/>
    <xf numFmtId="0" fontId="26" fillId="0" borderId="0"/>
    <xf numFmtId="0" fontId="26" fillId="0" borderId="0"/>
    <xf numFmtId="0" fontId="26" fillId="0" borderId="0"/>
    <xf numFmtId="0" fontId="26" fillId="0" borderId="0"/>
    <xf numFmtId="0" fontId="13" fillId="0" borderId="0"/>
    <xf numFmtId="0" fontId="12" fillId="0" borderId="0"/>
    <xf numFmtId="0" fontId="164" fillId="0" borderId="0"/>
    <xf numFmtId="0" fontId="11" fillId="59" borderId="0" applyNumberFormat="0" applyBorder="0" applyAlignment="0" applyProtection="0"/>
    <xf numFmtId="0" fontId="11" fillId="58" borderId="0" applyNumberFormat="0" applyBorder="0" applyAlignment="0" applyProtection="0"/>
    <xf numFmtId="0" fontId="11" fillId="57" borderId="0" applyNumberFormat="0" applyBorder="0" applyAlignment="0" applyProtection="0"/>
    <xf numFmtId="0" fontId="164" fillId="0" borderId="0"/>
    <xf numFmtId="0" fontId="164" fillId="0" borderId="0"/>
    <xf numFmtId="0" fontId="11" fillId="0" borderId="0"/>
    <xf numFmtId="0" fontId="11" fillId="60" borderId="0" applyNumberFormat="0" applyBorder="0" applyAlignment="0" applyProtection="0"/>
    <xf numFmtId="0" fontId="11" fillId="61" borderId="0" applyNumberFormat="0" applyBorder="0" applyAlignment="0" applyProtection="0"/>
    <xf numFmtId="0" fontId="11" fillId="62" borderId="0" applyNumberFormat="0" applyBorder="0" applyAlignment="0" applyProtection="0"/>
    <xf numFmtId="0" fontId="11" fillId="63" borderId="0" applyNumberFormat="0" applyBorder="0" applyAlignment="0" applyProtection="0"/>
    <xf numFmtId="0" fontId="11" fillId="64" borderId="0" applyNumberFormat="0" applyBorder="0" applyAlignment="0" applyProtection="0"/>
    <xf numFmtId="0" fontId="11" fillId="65" borderId="0" applyNumberFormat="0" applyBorder="0" applyAlignment="0" applyProtection="0"/>
    <xf numFmtId="0" fontId="11" fillId="66" borderId="0" applyNumberFormat="0" applyBorder="0" applyAlignment="0" applyProtection="0"/>
    <xf numFmtId="0" fontId="11" fillId="67" borderId="0" applyNumberFormat="0" applyBorder="0" applyAlignment="0" applyProtection="0"/>
    <xf numFmtId="0" fontId="11" fillId="68" borderId="0" applyNumberFormat="0" applyBorder="0" applyAlignment="0" applyProtection="0"/>
    <xf numFmtId="0" fontId="164" fillId="0" borderId="0"/>
    <xf numFmtId="0" fontId="164" fillId="0" borderId="0"/>
    <xf numFmtId="0" fontId="164" fillId="0" borderId="0"/>
    <xf numFmtId="0" fontId="164" fillId="0" borderId="0"/>
    <xf numFmtId="0" fontId="146" fillId="85" borderId="86" applyNumberFormat="0" applyAlignment="0" applyProtection="0"/>
    <xf numFmtId="0" fontId="11" fillId="0" borderId="0"/>
    <xf numFmtId="0" fontId="11" fillId="87" borderId="92" applyNumberFormat="0" applyFont="0" applyAlignment="0" applyProtection="0"/>
    <xf numFmtId="0" fontId="164" fillId="0" borderId="0"/>
    <xf numFmtId="0" fontId="146" fillId="85" borderId="86" applyNumberFormat="0" applyAlignment="0" applyProtection="0"/>
    <xf numFmtId="0" fontId="11" fillId="0" borderId="0"/>
    <xf numFmtId="0" fontId="11" fillId="0" borderId="0"/>
    <xf numFmtId="0" fontId="11" fillId="0" borderId="0"/>
    <xf numFmtId="0" fontId="11" fillId="0" borderId="0"/>
    <xf numFmtId="0" fontId="11" fillId="0" borderId="0"/>
    <xf numFmtId="0" fontId="26" fillId="0" borderId="0"/>
    <xf numFmtId="0" fontId="10" fillId="59" borderId="0" applyNumberFormat="0" applyBorder="0" applyAlignment="0" applyProtection="0"/>
    <xf numFmtId="0" fontId="10" fillId="58" borderId="0" applyNumberFormat="0" applyBorder="0" applyAlignment="0" applyProtection="0"/>
    <xf numFmtId="0" fontId="10" fillId="57" borderId="0" applyNumberFormat="0" applyBorder="0" applyAlignment="0" applyProtection="0"/>
    <xf numFmtId="0" fontId="26" fillId="0" borderId="0"/>
    <xf numFmtId="0" fontId="10" fillId="0" borderId="0"/>
    <xf numFmtId="0" fontId="10" fillId="60" borderId="0" applyNumberFormat="0" applyBorder="0" applyAlignment="0" applyProtection="0"/>
    <xf numFmtId="0" fontId="10" fillId="61" borderId="0" applyNumberFormat="0" applyBorder="0" applyAlignment="0" applyProtection="0"/>
    <xf numFmtId="0" fontId="10" fillId="62" borderId="0" applyNumberFormat="0" applyBorder="0" applyAlignment="0" applyProtection="0"/>
    <xf numFmtId="0" fontId="10" fillId="63" borderId="0" applyNumberFormat="0" applyBorder="0" applyAlignment="0" applyProtection="0"/>
    <xf numFmtId="0" fontId="10" fillId="64" borderId="0" applyNumberFormat="0" applyBorder="0" applyAlignment="0" applyProtection="0"/>
    <xf numFmtId="0" fontId="10" fillId="65" borderId="0" applyNumberFormat="0" applyBorder="0" applyAlignment="0" applyProtection="0"/>
    <xf numFmtId="0" fontId="10" fillId="66" borderId="0" applyNumberFormat="0" applyBorder="0" applyAlignment="0" applyProtection="0"/>
    <xf numFmtId="0" fontId="10" fillId="67" borderId="0" applyNumberFormat="0" applyBorder="0" applyAlignment="0" applyProtection="0"/>
    <xf numFmtId="0" fontId="10" fillId="68" borderId="0" applyNumberFormat="0" applyBorder="0" applyAlignment="0" applyProtection="0"/>
    <xf numFmtId="0" fontId="10" fillId="0" borderId="0"/>
    <xf numFmtId="0" fontId="26" fillId="0" borderId="0"/>
    <xf numFmtId="0" fontId="146" fillId="85" borderId="86" applyNumberFormat="0" applyAlignment="0" applyProtection="0"/>
    <xf numFmtId="0" fontId="146" fillId="85" borderId="86" applyNumberFormat="0" applyAlignment="0" applyProtection="0"/>
    <xf numFmtId="0" fontId="26" fillId="0" borderId="0"/>
    <xf numFmtId="0" fontId="26" fillId="0" borderId="0"/>
    <xf numFmtId="0" fontId="10" fillId="87" borderId="92" applyNumberFormat="0" applyFont="0" applyAlignment="0" applyProtection="0"/>
    <xf numFmtId="0" fontId="26" fillId="0" borderId="0"/>
    <xf numFmtId="0" fontId="146" fillId="85" borderId="86" applyNumberFormat="0" applyAlignment="0" applyProtection="0"/>
    <xf numFmtId="0" fontId="26" fillId="0" borderId="0"/>
    <xf numFmtId="0" fontId="26" fillId="0" borderId="0"/>
    <xf numFmtId="0" fontId="10" fillId="0" borderId="0"/>
    <xf numFmtId="0" fontId="10" fillId="0" borderId="0"/>
    <xf numFmtId="0" fontId="26" fillId="0" borderId="0"/>
    <xf numFmtId="0" fontId="26" fillId="0" borderId="0"/>
    <xf numFmtId="0" fontId="26" fillId="0" borderId="0"/>
    <xf numFmtId="0" fontId="9" fillId="0" borderId="0"/>
    <xf numFmtId="0" fontId="26" fillId="0" borderId="0"/>
    <xf numFmtId="0" fontId="26" fillId="0" borderId="0"/>
    <xf numFmtId="0" fontId="26" fillId="0" borderId="0"/>
    <xf numFmtId="0" fontId="165" fillId="0" borderId="0"/>
    <xf numFmtId="0" fontId="165" fillId="0" borderId="0"/>
    <xf numFmtId="0" fontId="165" fillId="0" borderId="0"/>
    <xf numFmtId="0" fontId="8" fillId="57" borderId="0" applyNumberFormat="0" applyBorder="0" applyAlignment="0" applyProtection="0"/>
    <xf numFmtId="0" fontId="165" fillId="0" borderId="0"/>
    <xf numFmtId="0" fontId="8" fillId="0" borderId="0"/>
    <xf numFmtId="0" fontId="8" fillId="58" borderId="0" applyNumberFormat="0" applyBorder="0" applyAlignment="0" applyProtection="0"/>
    <xf numFmtId="0" fontId="8" fillId="59" borderId="0" applyNumberFormat="0" applyBorder="0" applyAlignment="0" applyProtection="0"/>
    <xf numFmtId="0" fontId="8" fillId="60" borderId="0" applyNumberFormat="0" applyBorder="0" applyAlignment="0" applyProtection="0"/>
    <xf numFmtId="0" fontId="165" fillId="0" borderId="0"/>
    <xf numFmtId="0" fontId="165" fillId="0" borderId="0"/>
    <xf numFmtId="0" fontId="165" fillId="0" borderId="0"/>
    <xf numFmtId="0" fontId="165" fillId="0" borderId="0"/>
    <xf numFmtId="0" fontId="8" fillId="61" borderId="0" applyNumberFormat="0" applyBorder="0" applyAlignment="0" applyProtection="0"/>
    <xf numFmtId="0" fontId="8" fillId="62" borderId="0" applyNumberFormat="0" applyBorder="0" applyAlignment="0" applyProtection="0"/>
    <xf numFmtId="0" fontId="8" fillId="63" borderId="0" applyNumberFormat="0" applyBorder="0" applyAlignment="0" applyProtection="0"/>
    <xf numFmtId="0" fontId="8" fillId="64" borderId="0" applyNumberFormat="0" applyBorder="0" applyAlignment="0" applyProtection="0"/>
    <xf numFmtId="0" fontId="8" fillId="65" borderId="0" applyNumberFormat="0" applyBorder="0" applyAlignment="0" applyProtection="0"/>
    <xf numFmtId="0" fontId="8" fillId="66" borderId="0" applyNumberFormat="0" applyBorder="0" applyAlignment="0" applyProtection="0"/>
    <xf numFmtId="0" fontId="8" fillId="67" borderId="0" applyNumberFormat="0" applyBorder="0" applyAlignment="0" applyProtection="0"/>
    <xf numFmtId="0" fontId="8" fillId="68" borderId="0" applyNumberFormat="0" applyBorder="0" applyAlignment="0" applyProtection="0"/>
    <xf numFmtId="0" fontId="146" fillId="85" borderId="86" applyNumberFormat="0" applyAlignment="0" applyProtection="0"/>
    <xf numFmtId="0" fontId="26" fillId="0" borderId="0"/>
    <xf numFmtId="0" fontId="26" fillId="0" borderId="0"/>
    <xf numFmtId="0" fontId="26" fillId="0" borderId="0"/>
    <xf numFmtId="0" fontId="26" fillId="0" borderId="0"/>
    <xf numFmtId="0" fontId="146" fillId="85" borderId="86" applyNumberFormat="0" applyAlignment="0" applyProtection="0"/>
    <xf numFmtId="0" fontId="146" fillId="85" borderId="86" applyNumberFormat="0" applyAlignment="0" applyProtection="0"/>
    <xf numFmtId="0" fontId="8" fillId="87" borderId="92" applyNumberFormat="0" applyFont="0" applyAlignment="0" applyProtection="0"/>
    <xf numFmtId="0" fontId="165" fillId="0" borderId="0"/>
    <xf numFmtId="0" fontId="26" fillId="0" borderId="0"/>
    <xf numFmtId="0" fontId="146" fillId="85" borderId="86" applyNumberFormat="0" applyAlignment="0" applyProtection="0"/>
    <xf numFmtId="0" fontId="26" fillId="0" borderId="0"/>
    <xf numFmtId="0" fontId="26" fillId="0" borderId="0"/>
    <xf numFmtId="0" fontId="26" fillId="0" borderId="0"/>
    <xf numFmtId="0" fontId="26" fillId="0" borderId="0"/>
    <xf numFmtId="0" fontId="166" fillId="0" borderId="0"/>
    <xf numFmtId="0" fontId="7" fillId="0" borderId="0"/>
    <xf numFmtId="0" fontId="166" fillId="0" borderId="0"/>
    <xf numFmtId="0" fontId="166" fillId="0" borderId="0"/>
    <xf numFmtId="0" fontId="166" fillId="0" borderId="0"/>
    <xf numFmtId="0" fontId="166" fillId="0" borderId="0"/>
    <xf numFmtId="0" fontId="166" fillId="0" borderId="0"/>
    <xf numFmtId="0" fontId="166" fillId="0" borderId="0"/>
    <xf numFmtId="0" fontId="6" fillId="0" borderId="0"/>
    <xf numFmtId="0" fontId="5" fillId="0" borderId="0"/>
    <xf numFmtId="0" fontId="173" fillId="0" borderId="0"/>
    <xf numFmtId="0" fontId="4" fillId="0" borderId="0"/>
    <xf numFmtId="0" fontId="175" fillId="0" borderId="0" applyNumberFormat="0" applyFill="0" applyBorder="0" applyAlignment="0" applyProtection="0"/>
    <xf numFmtId="0" fontId="176" fillId="0" borderId="0"/>
    <xf numFmtId="43" fontId="25" fillId="0" borderId="0" applyFont="0" applyFill="0" applyBorder="0" applyAlignment="0" applyProtection="0"/>
    <xf numFmtId="43" fontId="4" fillId="0" borderId="0" applyFont="0" applyFill="0" applyBorder="0" applyAlignment="0" applyProtection="0"/>
    <xf numFmtId="0" fontId="128" fillId="0" borderId="0" applyNumberFormat="0" applyFill="0" applyBorder="0" applyAlignment="0" applyProtection="0">
      <alignment vertical="top"/>
      <protection locked="0"/>
    </xf>
    <xf numFmtId="0" fontId="181" fillId="0" borderId="0"/>
    <xf numFmtId="0" fontId="4" fillId="0" borderId="0"/>
    <xf numFmtId="9" fontId="181" fillId="0" borderId="0" applyFont="0" applyFill="0" applyBorder="0" applyAlignment="0" applyProtection="0"/>
    <xf numFmtId="0" fontId="177" fillId="0" borderId="0"/>
    <xf numFmtId="0" fontId="185" fillId="0" borderId="0"/>
    <xf numFmtId="0" fontId="2" fillId="57" borderId="0" applyNumberFormat="0" applyBorder="0" applyAlignment="0" applyProtection="0"/>
    <xf numFmtId="0" fontId="2" fillId="57" borderId="0" applyNumberFormat="0" applyBorder="0" applyAlignment="0" applyProtection="0"/>
    <xf numFmtId="0" fontId="2" fillId="58" borderId="0" applyNumberFormat="0" applyBorder="0" applyAlignment="0" applyProtection="0"/>
    <xf numFmtId="0" fontId="2" fillId="58" borderId="0" applyNumberFormat="0" applyBorder="0" applyAlignment="0" applyProtection="0"/>
    <xf numFmtId="0" fontId="2" fillId="59" borderId="0" applyNumberFormat="0" applyBorder="0" applyAlignment="0" applyProtection="0"/>
    <xf numFmtId="0" fontId="2" fillId="59" borderId="0" applyNumberFormat="0" applyBorder="0" applyAlignment="0" applyProtection="0"/>
    <xf numFmtId="0" fontId="2" fillId="60" borderId="0" applyNumberFormat="0" applyBorder="0" applyAlignment="0" applyProtection="0"/>
    <xf numFmtId="0" fontId="2" fillId="60" borderId="0" applyNumberFormat="0" applyBorder="0" applyAlignment="0" applyProtection="0"/>
    <xf numFmtId="0" fontId="2" fillId="61" borderId="0" applyNumberFormat="0" applyBorder="0" applyAlignment="0" applyProtection="0"/>
    <xf numFmtId="0" fontId="2" fillId="61" borderId="0" applyNumberFormat="0" applyBorder="0" applyAlignment="0" applyProtection="0"/>
    <xf numFmtId="0" fontId="2" fillId="62" borderId="0" applyNumberFormat="0" applyBorder="0" applyAlignment="0" applyProtection="0"/>
    <xf numFmtId="0" fontId="2" fillId="62" borderId="0" applyNumberFormat="0" applyBorder="0" applyAlignment="0" applyProtection="0"/>
    <xf numFmtId="0" fontId="2" fillId="63" borderId="0" applyNumberFormat="0" applyBorder="0" applyAlignment="0" applyProtection="0"/>
    <xf numFmtId="0" fontId="2" fillId="63" borderId="0" applyNumberFormat="0" applyBorder="0" applyAlignment="0" applyProtection="0"/>
    <xf numFmtId="0" fontId="2" fillId="64" borderId="0" applyNumberFormat="0" applyBorder="0" applyAlignment="0" applyProtection="0"/>
    <xf numFmtId="0" fontId="2" fillId="64" borderId="0" applyNumberFormat="0" applyBorder="0" applyAlignment="0" applyProtection="0"/>
    <xf numFmtId="0" fontId="2" fillId="65" borderId="0" applyNumberFormat="0" applyBorder="0" applyAlignment="0" applyProtection="0"/>
    <xf numFmtId="0" fontId="2" fillId="65" borderId="0" applyNumberFormat="0" applyBorder="0" applyAlignment="0" applyProtection="0"/>
    <xf numFmtId="0" fontId="2" fillId="66" borderId="0" applyNumberFormat="0" applyBorder="0" applyAlignment="0" applyProtection="0"/>
    <xf numFmtId="0" fontId="2" fillId="66" borderId="0" applyNumberFormat="0" applyBorder="0" applyAlignment="0" applyProtection="0"/>
    <xf numFmtId="0" fontId="2" fillId="67" borderId="0" applyNumberFormat="0" applyBorder="0" applyAlignment="0" applyProtection="0"/>
    <xf numFmtId="0" fontId="2" fillId="67" borderId="0" applyNumberFormat="0" applyBorder="0" applyAlignment="0" applyProtection="0"/>
    <xf numFmtId="0" fontId="2" fillId="68" borderId="0" applyNumberFormat="0" applyBorder="0" applyAlignment="0" applyProtection="0"/>
    <xf numFmtId="0" fontId="2" fillId="68" borderId="0" applyNumberFormat="0" applyBorder="0" applyAlignment="0" applyProtection="0"/>
    <xf numFmtId="0" fontId="2" fillId="69" borderId="0" applyNumberFormat="0" applyBorder="0" applyAlignment="0" applyProtection="0"/>
    <xf numFmtId="0" fontId="2" fillId="69" borderId="0" applyNumberFormat="0" applyBorder="0" applyAlignment="0" applyProtection="0"/>
    <xf numFmtId="0" fontId="2" fillId="70" borderId="0" applyNumberFormat="0" applyBorder="0" applyAlignment="0" applyProtection="0"/>
    <xf numFmtId="0" fontId="2" fillId="70" borderId="0" applyNumberFormat="0" applyBorder="0" applyAlignment="0" applyProtection="0"/>
    <xf numFmtId="0" fontId="2" fillId="71" borderId="0" applyNumberFormat="0" applyBorder="0" applyAlignment="0" applyProtection="0"/>
    <xf numFmtId="0" fontId="2" fillId="71" borderId="0" applyNumberFormat="0" applyBorder="0" applyAlignment="0" applyProtection="0"/>
    <xf numFmtId="0" fontId="2" fillId="72" borderId="0" applyNumberFormat="0" applyBorder="0" applyAlignment="0" applyProtection="0"/>
    <xf numFmtId="0" fontId="2" fillId="72" borderId="0" applyNumberFormat="0" applyBorder="0" applyAlignment="0" applyProtection="0"/>
    <xf numFmtId="0" fontId="2" fillId="73" borderId="0" applyNumberFormat="0" applyBorder="0" applyAlignment="0" applyProtection="0"/>
    <xf numFmtId="0" fontId="2" fillId="73" borderId="0" applyNumberFormat="0" applyBorder="0" applyAlignment="0" applyProtection="0"/>
    <xf numFmtId="0" fontId="2" fillId="74" borderId="0" applyNumberFormat="0" applyBorder="0" applyAlignment="0" applyProtection="0"/>
    <xf numFmtId="0" fontId="2" fillId="74" borderId="0" applyNumberFormat="0" applyBorder="0" applyAlignment="0" applyProtection="0"/>
    <xf numFmtId="0" fontId="146" fillId="85" borderId="86" applyNumberFormat="0" applyAlignment="0" applyProtection="0"/>
    <xf numFmtId="0" fontId="146" fillId="85" borderId="86" applyNumberFormat="0" applyAlignment="0" applyProtection="0"/>
    <xf numFmtId="0" fontId="187" fillId="86" borderId="0" applyNumberFormat="0" applyBorder="0" applyAlignment="0" applyProtection="0"/>
    <xf numFmtId="0" fontId="2" fillId="0" borderId="0"/>
    <xf numFmtId="0" fontId="2" fillId="0" borderId="0"/>
    <xf numFmtId="0" fontId="2" fillId="0" borderId="0"/>
    <xf numFmtId="0" fontId="2" fillId="0" borderId="0"/>
    <xf numFmtId="0" fontId="2" fillId="0" borderId="0"/>
    <xf numFmtId="0" fontId="2" fillId="87" borderId="92" applyNumberFormat="0" applyFont="0" applyAlignment="0" applyProtection="0"/>
    <xf numFmtId="0" fontId="2" fillId="87" borderId="92" applyNumberFormat="0" applyFont="0" applyAlignment="0" applyProtection="0"/>
    <xf numFmtId="0" fontId="186" fillId="0" borderId="0" applyNumberFormat="0" applyFill="0" applyBorder="0" applyAlignment="0" applyProtection="0"/>
    <xf numFmtId="0" fontId="185" fillId="0" borderId="0"/>
    <xf numFmtId="0" fontId="146" fillId="85" borderId="86" applyNumberFormat="0" applyAlignment="0" applyProtection="0"/>
    <xf numFmtId="0" fontId="185" fillId="0" borderId="0"/>
    <xf numFmtId="0" fontId="26" fillId="0" borderId="0"/>
    <xf numFmtId="0" fontId="1" fillId="0" borderId="0"/>
  </cellStyleXfs>
  <cellXfs count="418">
    <xf numFmtId="0" fontId="0" fillId="0" borderId="0" xfId="0"/>
    <xf numFmtId="0" fontId="0" fillId="55" borderId="0" xfId="0" applyFont="1" applyFill="1"/>
    <xf numFmtId="0" fontId="0" fillId="55" borderId="66" xfId="0" applyFont="1" applyFill="1" applyBorder="1"/>
    <xf numFmtId="0" fontId="0" fillId="55" borderId="67" xfId="0" applyFont="1" applyFill="1" applyBorder="1"/>
    <xf numFmtId="0" fontId="0" fillId="53" borderId="0" xfId="0" applyFont="1" applyFill="1" applyAlignment="1">
      <alignment horizontal="center"/>
    </xf>
    <xf numFmtId="0" fontId="0" fillId="55" borderId="69" xfId="0" applyFont="1" applyFill="1" applyBorder="1"/>
    <xf numFmtId="0" fontId="0" fillId="53" borderId="0" xfId="0" applyFont="1" applyFill="1" applyBorder="1" applyAlignment="1">
      <alignment horizontal="center" vertical="center"/>
    </xf>
    <xf numFmtId="0" fontId="0" fillId="53" borderId="0" xfId="0" applyFont="1" applyFill="1" applyBorder="1" applyAlignment="1">
      <alignment horizontal="center" vertical="center" wrapText="1"/>
    </xf>
    <xf numFmtId="0" fontId="0" fillId="55" borderId="0" xfId="0" applyFont="1" applyFill="1" applyAlignment="1">
      <alignment horizontal="center"/>
    </xf>
    <xf numFmtId="0" fontId="0" fillId="55" borderId="70" xfId="0" applyFont="1" applyFill="1" applyBorder="1"/>
    <xf numFmtId="0" fontId="0" fillId="55" borderId="0" xfId="0" applyFont="1" applyFill="1" applyBorder="1"/>
    <xf numFmtId="0" fontId="0" fillId="53" borderId="69" xfId="0" applyFont="1" applyFill="1" applyBorder="1" applyAlignment="1">
      <alignment horizontal="center" vertical="center" wrapText="1"/>
    </xf>
    <xf numFmtId="0" fontId="0" fillId="55" borderId="72" xfId="0" applyFont="1" applyFill="1" applyBorder="1"/>
    <xf numFmtId="0" fontId="0" fillId="55" borderId="73" xfId="0" applyFont="1" applyFill="1" applyBorder="1"/>
    <xf numFmtId="0" fontId="0" fillId="55" borderId="74" xfId="0" applyFont="1" applyFill="1" applyBorder="1"/>
    <xf numFmtId="164" fontId="0" fillId="55" borderId="0" xfId="0" applyNumberFormat="1" applyFont="1" applyFill="1" applyAlignment="1">
      <alignment horizontal="center" vertical="center"/>
    </xf>
    <xf numFmtId="0" fontId="127" fillId="55" borderId="73" xfId="0" applyFont="1" applyFill="1" applyBorder="1" applyAlignment="1">
      <alignment horizontal="center"/>
    </xf>
    <xf numFmtId="0" fontId="129" fillId="55" borderId="96" xfId="0" applyFont="1" applyFill="1" applyBorder="1"/>
    <xf numFmtId="0" fontId="0" fillId="55" borderId="63" xfId="0" applyFont="1" applyFill="1" applyBorder="1"/>
    <xf numFmtId="0" fontId="0" fillId="55" borderId="97" xfId="0" applyFont="1" applyFill="1" applyBorder="1"/>
    <xf numFmtId="0" fontId="168" fillId="55" borderId="0" xfId="0" applyFont="1" applyFill="1"/>
    <xf numFmtId="0" fontId="126" fillId="55" borderId="0" xfId="0" applyFont="1" applyFill="1"/>
    <xf numFmtId="164" fontId="0" fillId="54" borderId="0" xfId="0" applyNumberFormat="1" applyFont="1" applyFill="1" applyAlignment="1">
      <alignment horizontal="center" vertical="center"/>
    </xf>
    <xf numFmtId="164" fontId="0" fillId="54" borderId="0" xfId="0" applyNumberFormat="1" applyFont="1" applyFill="1" applyBorder="1" applyAlignment="1">
      <alignment horizontal="center" vertical="center"/>
    </xf>
    <xf numFmtId="164" fontId="0" fillId="54" borderId="69" xfId="0" applyNumberFormat="1" applyFont="1" applyFill="1" applyBorder="1" applyAlignment="1">
      <alignment horizontal="center" vertical="center"/>
    </xf>
    <xf numFmtId="164" fontId="127" fillId="54" borderId="0" xfId="0" applyNumberFormat="1" applyFont="1" applyFill="1" applyBorder="1" applyAlignment="1">
      <alignment horizontal="center" vertical="center"/>
    </xf>
    <xf numFmtId="164" fontId="127" fillId="54" borderId="69" xfId="0" applyNumberFormat="1" applyFont="1" applyFill="1" applyBorder="1" applyAlignment="1">
      <alignment horizontal="center" vertical="center"/>
    </xf>
    <xf numFmtId="0" fontId="184" fillId="55" borderId="56" xfId="0" applyFont="1" applyFill="1" applyBorder="1" applyAlignment="1">
      <alignment horizontal="center"/>
    </xf>
    <xf numFmtId="164" fontId="184" fillId="54" borderId="56" xfId="0" applyNumberFormat="1" applyFont="1" applyFill="1" applyBorder="1" applyAlignment="1">
      <alignment horizontal="center" vertical="center"/>
    </xf>
    <xf numFmtId="0" fontId="125" fillId="55" borderId="66" xfId="0" applyFont="1" applyFill="1" applyBorder="1" applyAlignment="1">
      <alignment horizontal="left" vertical="center" wrapText="1" indent="1"/>
    </xf>
    <xf numFmtId="0" fontId="125" fillId="55" borderId="72" xfId="0" applyFont="1" applyFill="1" applyBorder="1" applyAlignment="1">
      <alignment horizontal="left" vertical="center" wrapText="1" indent="1"/>
    </xf>
    <xf numFmtId="0" fontId="171" fillId="55" borderId="73" xfId="0" applyFont="1" applyFill="1" applyBorder="1" applyAlignment="1">
      <alignment horizontal="left" wrapText="1" indent="1"/>
    </xf>
    <xf numFmtId="0" fontId="171" fillId="55" borderId="0" xfId="0" applyFont="1" applyFill="1" applyBorder="1" applyAlignment="1">
      <alignment horizontal="left" wrapText="1" indent="1"/>
    </xf>
    <xf numFmtId="0" fontId="171" fillId="55" borderId="69" xfId="0" applyFont="1" applyFill="1" applyBorder="1" applyAlignment="1">
      <alignment horizontal="left" wrapText="1" indent="1"/>
    </xf>
    <xf numFmtId="0" fontId="125" fillId="55" borderId="73" xfId="0" applyFont="1" applyFill="1" applyBorder="1" applyAlignment="1">
      <alignment horizontal="left" vertical="center" wrapText="1" indent="1"/>
    </xf>
    <xf numFmtId="0" fontId="125" fillId="55" borderId="0" xfId="0" applyFont="1" applyFill="1" applyBorder="1" applyAlignment="1">
      <alignment horizontal="left" vertical="center" wrapText="1" indent="1"/>
    </xf>
    <xf numFmtId="0" fontId="125" fillId="55" borderId="69" xfId="0" applyFont="1" applyFill="1" applyBorder="1" applyAlignment="1">
      <alignment horizontal="left" vertical="center" wrapText="1" indent="1"/>
    </xf>
    <xf numFmtId="0" fontId="183" fillId="55" borderId="73" xfId="0" applyFont="1" applyFill="1" applyBorder="1" applyAlignment="1">
      <alignment horizontal="left" wrapText="1" indent="1"/>
    </xf>
    <xf numFmtId="0" fontId="183" fillId="55" borderId="0" xfId="0" applyFont="1" applyFill="1" applyBorder="1" applyAlignment="1">
      <alignment horizontal="left" wrapText="1" indent="1"/>
    </xf>
    <xf numFmtId="0" fontId="183" fillId="55" borderId="69" xfId="0" applyFont="1" applyFill="1" applyBorder="1" applyAlignment="1">
      <alignment horizontal="left" wrapText="1" indent="1"/>
    </xf>
    <xf numFmtId="0" fontId="129" fillId="55" borderId="73" xfId="0" applyFont="1" applyFill="1" applyBorder="1" applyAlignment="1">
      <alignment horizontal="left" wrapText="1"/>
    </xf>
    <xf numFmtId="0" fontId="129" fillId="55" borderId="0" xfId="0" applyFont="1" applyFill="1" applyBorder="1" applyAlignment="1">
      <alignment horizontal="left" wrapText="1"/>
    </xf>
    <xf numFmtId="0" fontId="129" fillId="55" borderId="69" xfId="0" applyFont="1" applyFill="1" applyBorder="1" applyAlignment="1">
      <alignment horizontal="left" wrapText="1"/>
    </xf>
    <xf numFmtId="0" fontId="174" fillId="0" borderId="0" xfId="0" applyFont="1" applyFill="1"/>
    <xf numFmtId="0" fontId="167" fillId="55" borderId="0" xfId="525" applyFont="1" applyFill="1" applyAlignment="1">
      <alignment horizontal="left" vertical="center" wrapText="1"/>
    </xf>
    <xf numFmtId="0" fontId="98" fillId="55" borderId="0" xfId="0" applyFont="1" applyFill="1" applyAlignment="1">
      <alignment horizontal="left" vertical="center" wrapText="1"/>
    </xf>
    <xf numFmtId="0" fontId="0" fillId="53" borderId="68" xfId="0" applyFont="1" applyFill="1" applyBorder="1" applyAlignment="1">
      <alignment horizontal="center"/>
    </xf>
    <xf numFmtId="0" fontId="0" fillId="53" borderId="71" xfId="0" applyFont="1" applyFill="1" applyBorder="1" applyAlignment="1">
      <alignment horizontal="center"/>
    </xf>
    <xf numFmtId="164" fontId="3" fillId="55" borderId="0" xfId="0" applyNumberFormat="1" applyFont="1" applyFill="1" applyBorder="1" applyAlignment="1">
      <alignment horizontal="center" vertical="center"/>
    </xf>
    <xf numFmtId="0" fontId="3" fillId="55" borderId="0" xfId="0" applyFont="1" applyFill="1" applyBorder="1" applyAlignment="1">
      <alignment horizontal="center"/>
    </xf>
    <xf numFmtId="164" fontId="188" fillId="51" borderId="48" xfId="2" applyNumberFormat="1" applyFont="1" applyFill="1" applyBorder="1" applyAlignment="1">
      <alignment horizontal="centerContinuous" vertical="top" wrapText="1"/>
    </xf>
    <xf numFmtId="164" fontId="188" fillId="51" borderId="49" xfId="2" applyNumberFormat="1" applyFont="1" applyFill="1" applyBorder="1" applyAlignment="1">
      <alignment horizontal="center" vertical="center" wrapText="1"/>
    </xf>
    <xf numFmtId="164" fontId="188" fillId="51" borderId="50" xfId="2" applyNumberFormat="1" applyFont="1" applyFill="1" applyBorder="1" applyAlignment="1">
      <alignment horizontal="center" vertical="center" wrapText="1"/>
    </xf>
    <xf numFmtId="164" fontId="188" fillId="51" borderId="38" xfId="2" applyNumberFormat="1" applyFont="1" applyFill="1" applyBorder="1" applyAlignment="1">
      <alignment horizontal="center" vertical="center" wrapText="1"/>
    </xf>
    <xf numFmtId="0" fontId="168" fillId="28" borderId="35" xfId="340" applyFont="1" applyFill="1" applyBorder="1"/>
    <xf numFmtId="164" fontId="188" fillId="51" borderId="49" xfId="2" applyNumberFormat="1" applyFont="1" applyFill="1" applyBorder="1" applyAlignment="1">
      <alignment horizontal="center" vertical="top" wrapText="1"/>
    </xf>
    <xf numFmtId="164" fontId="188" fillId="51" borderId="50" xfId="2" applyNumberFormat="1" applyFont="1" applyFill="1" applyBorder="1" applyAlignment="1">
      <alignment horizontal="center" vertical="top" wrapText="1"/>
    </xf>
    <xf numFmtId="0" fontId="168" fillId="28" borderId="0" xfId="340" applyFont="1" applyFill="1"/>
    <xf numFmtId="164" fontId="188" fillId="28" borderId="0" xfId="2" applyNumberFormat="1" applyFont="1" applyFill="1" applyBorder="1" applyAlignment="1">
      <alignment horizontal="centerContinuous" vertical="top" wrapText="1"/>
    </xf>
    <xf numFmtId="0" fontId="168" fillId="28" borderId="0" xfId="340" applyFont="1" applyFill="1" applyBorder="1"/>
    <xf numFmtId="164" fontId="167" fillId="51" borderId="36" xfId="2" applyNumberFormat="1" applyFont="1" applyFill="1" applyBorder="1" applyAlignment="1">
      <alignment vertical="center" wrapText="1"/>
    </xf>
    <xf numFmtId="0" fontId="168" fillId="51" borderId="0" xfId="0" applyFont="1" applyFill="1" applyBorder="1" applyAlignment="1">
      <alignment horizontal="centerContinuous" vertical="center" wrapText="1"/>
    </xf>
    <xf numFmtId="0" fontId="168" fillId="51" borderId="0" xfId="340" applyFont="1" applyFill="1" applyBorder="1" applyAlignment="1">
      <alignment vertical="center" wrapText="1"/>
    </xf>
    <xf numFmtId="0" fontId="168" fillId="51" borderId="37" xfId="0" applyFont="1" applyFill="1" applyBorder="1" applyAlignment="1">
      <alignment horizontal="centerContinuous" vertical="center" wrapText="1"/>
    </xf>
    <xf numFmtId="164" fontId="167" fillId="51" borderId="37" xfId="2" applyNumberFormat="1" applyFont="1" applyFill="1" applyBorder="1" applyAlignment="1">
      <alignment horizontal="centerContinuous" vertical="center" wrapText="1"/>
    </xf>
    <xf numFmtId="0" fontId="168" fillId="51" borderId="60" xfId="0" applyFont="1" applyFill="1" applyBorder="1" applyAlignment="1">
      <alignment horizontal="centerContinuous" vertical="center" wrapText="1"/>
    </xf>
    <xf numFmtId="0" fontId="168" fillId="51" borderId="38" xfId="0" applyFont="1" applyFill="1" applyBorder="1" applyAlignment="1">
      <alignment horizontal="centerContinuous" vertical="center" wrapText="1"/>
    </xf>
    <xf numFmtId="0" fontId="168" fillId="28" borderId="0" xfId="340" applyFont="1" applyFill="1" applyAlignment="1">
      <alignment vertical="center"/>
    </xf>
    <xf numFmtId="0" fontId="168" fillId="28" borderId="0" xfId="340" applyFont="1" applyFill="1" applyBorder="1" applyAlignment="1">
      <alignment horizontal="centerContinuous" vertical="center" wrapText="1"/>
    </xf>
    <xf numFmtId="0" fontId="168" fillId="28" borderId="0" xfId="340" applyFont="1" applyFill="1" applyBorder="1" applyAlignment="1">
      <alignment vertical="center"/>
    </xf>
    <xf numFmtId="0" fontId="168" fillId="54" borderId="0" xfId="340" applyFont="1" applyFill="1" applyBorder="1" applyAlignment="1">
      <alignment horizontal="left" vertical="center"/>
    </xf>
    <xf numFmtId="0" fontId="168" fillId="51" borderId="65" xfId="0" applyFont="1" applyFill="1" applyBorder="1" applyAlignment="1">
      <alignment horizontal="center" vertical="center" wrapText="1"/>
    </xf>
    <xf numFmtId="0" fontId="168" fillId="51" borderId="53" xfId="0" applyFont="1" applyFill="1" applyBorder="1" applyAlignment="1">
      <alignment horizontal="center" vertical="center" wrapText="1"/>
    </xf>
    <xf numFmtId="0" fontId="168" fillId="51" borderId="55" xfId="0" applyFont="1" applyFill="1" applyBorder="1" applyAlignment="1">
      <alignment horizontal="center" vertical="center" wrapText="1"/>
    </xf>
    <xf numFmtId="0" fontId="168" fillId="51" borderId="39" xfId="0" applyFont="1" applyFill="1" applyBorder="1" applyAlignment="1">
      <alignment horizontal="center" vertical="center" wrapText="1"/>
    </xf>
    <xf numFmtId="0" fontId="168" fillId="51" borderId="54" xfId="340" applyFont="1" applyFill="1" applyBorder="1" applyAlignment="1">
      <alignment horizontal="center" vertical="center" wrapText="1"/>
    </xf>
    <xf numFmtId="0" fontId="168" fillId="51" borderId="53" xfId="340" applyFont="1" applyFill="1" applyBorder="1" applyAlignment="1">
      <alignment horizontal="center" vertical="center" wrapText="1"/>
    </xf>
    <xf numFmtId="0" fontId="168" fillId="51" borderId="39" xfId="340" applyFont="1" applyFill="1" applyBorder="1" applyAlignment="1">
      <alignment horizontal="center" vertical="center" wrapText="1"/>
    </xf>
    <xf numFmtId="0" fontId="168" fillId="28" borderId="0" xfId="340" applyFont="1" applyFill="1" applyBorder="1" applyAlignment="1">
      <alignment vertical="center" wrapText="1"/>
    </xf>
    <xf numFmtId="0" fontId="168" fillId="28" borderId="0" xfId="340" applyFont="1" applyFill="1" applyBorder="1" applyAlignment="1">
      <alignment horizontal="left" vertical="center"/>
    </xf>
    <xf numFmtId="164" fontId="155" fillId="51" borderId="36" xfId="2" applyNumberFormat="1" applyFont="1" applyFill="1" applyBorder="1" applyAlignment="1">
      <alignment horizontal="center" wrapText="1"/>
    </xf>
    <xf numFmtId="2" fontId="155" fillId="51" borderId="0" xfId="340" applyNumberFormat="1" applyFont="1" applyFill="1" applyBorder="1" applyAlignment="1">
      <alignment horizontal="center" wrapText="1"/>
    </xf>
    <xf numFmtId="2" fontId="155" fillId="53" borderId="0" xfId="340" applyNumberFormat="1" applyFont="1" applyFill="1" applyBorder="1" applyAlignment="1">
      <alignment horizontal="center" wrapText="1"/>
    </xf>
    <xf numFmtId="2" fontId="98" fillId="53" borderId="0" xfId="340" applyNumberFormat="1" applyFont="1" applyFill="1" applyBorder="1" applyAlignment="1">
      <alignment horizontal="center" wrapText="1"/>
    </xf>
    <xf numFmtId="0" fontId="98" fillId="53" borderId="0" xfId="340" applyFont="1" applyFill="1" applyBorder="1" applyAlignment="1">
      <alignment horizontal="center" wrapText="1"/>
    </xf>
    <xf numFmtId="2" fontId="98" fillId="51" borderId="0" xfId="340" applyNumberFormat="1" applyFont="1" applyFill="1" applyBorder="1" applyAlignment="1">
      <alignment horizontal="center" wrapText="1"/>
    </xf>
    <xf numFmtId="2" fontId="98" fillId="51" borderId="44" xfId="340" applyNumberFormat="1" applyFont="1" applyFill="1" applyBorder="1" applyAlignment="1">
      <alignment horizontal="center" wrapText="1"/>
    </xf>
    <xf numFmtId="0" fontId="168" fillId="28" borderId="0" xfId="340" applyFont="1" applyFill="1" applyAlignment="1">
      <alignment horizontal="center"/>
    </xf>
    <xf numFmtId="0" fontId="98" fillId="28" borderId="0" xfId="340" applyFont="1" applyFill="1" applyBorder="1" applyAlignment="1">
      <alignment horizontal="center" wrapText="1"/>
    </xf>
    <xf numFmtId="0" fontId="168" fillId="28" borderId="0" xfId="340" applyFont="1" applyFill="1" applyBorder="1" applyAlignment="1">
      <alignment horizontal="center"/>
    </xf>
    <xf numFmtId="0" fontId="98" fillId="28" borderId="0" xfId="340" applyFont="1" applyFill="1" applyBorder="1" applyAlignment="1">
      <alignment horizontal="center"/>
    </xf>
    <xf numFmtId="2" fontId="155" fillId="28" borderId="0" xfId="340" applyNumberFormat="1" applyFont="1" applyFill="1" applyBorder="1" applyAlignment="1">
      <alignment horizontal="center" wrapText="1"/>
    </xf>
    <xf numFmtId="164" fontId="155" fillId="51" borderId="36" xfId="2" applyNumberFormat="1" applyFont="1" applyFill="1" applyBorder="1" applyAlignment="1">
      <alignment horizontal="left" wrapText="1"/>
    </xf>
    <xf numFmtId="2" fontId="155" fillId="51" borderId="0" xfId="340" quotePrefix="1" applyNumberFormat="1" applyFont="1" applyFill="1" applyBorder="1" applyAlignment="1">
      <alignment horizontal="center" wrapText="1"/>
    </xf>
    <xf numFmtId="0" fontId="98" fillId="51" borderId="0" xfId="340" applyFont="1" applyFill="1" applyBorder="1" applyAlignment="1">
      <alignment horizontal="center" wrapText="1"/>
    </xf>
    <xf numFmtId="2" fontId="98" fillId="51" borderId="0" xfId="340" quotePrefix="1" applyNumberFormat="1" applyFont="1" applyFill="1" applyBorder="1" applyAlignment="1">
      <alignment horizontal="center" wrapText="1"/>
    </xf>
    <xf numFmtId="2" fontId="98" fillId="51" borderId="38" xfId="340" applyNumberFormat="1" applyFont="1" applyFill="1" applyBorder="1" applyAlignment="1">
      <alignment horizontal="center" wrapText="1"/>
    </xf>
    <xf numFmtId="164" fontId="155" fillId="51" borderId="36" xfId="2" applyNumberFormat="1" applyFont="1" applyFill="1" applyBorder="1" applyAlignment="1">
      <alignment horizontal="left" vertical="center" wrapText="1"/>
    </xf>
    <xf numFmtId="0" fontId="98" fillId="51" borderId="0" xfId="0" applyFont="1" applyFill="1" applyBorder="1" applyAlignment="1">
      <alignment horizontal="center" vertical="center" wrapText="1"/>
    </xf>
    <xf numFmtId="0" fontId="98" fillId="51" borderId="0" xfId="0" applyFont="1" applyFill="1" applyBorder="1" applyAlignment="1">
      <alignment horizontal="centerContinuous" vertical="center" wrapText="1"/>
    </xf>
    <xf numFmtId="2" fontId="155" fillId="51" borderId="0" xfId="340" applyNumberFormat="1" applyFont="1" applyFill="1" applyBorder="1" applyAlignment="1">
      <alignment horizontal="right" wrapText="1"/>
    </xf>
    <xf numFmtId="0" fontId="98" fillId="51" borderId="0" xfId="340" applyFont="1" applyFill="1" applyBorder="1" applyAlignment="1">
      <alignment horizontal="right" wrapText="1"/>
    </xf>
    <xf numFmtId="2" fontId="155" fillId="51" borderId="38" xfId="340" applyNumberFormat="1" applyFont="1" applyFill="1" applyBorder="1" applyAlignment="1">
      <alignment horizontal="right" wrapText="1"/>
    </xf>
    <xf numFmtId="0" fontId="168" fillId="28" borderId="0" xfId="340" applyFont="1" applyFill="1" applyAlignment="1">
      <alignment horizontal="right"/>
    </xf>
    <xf numFmtId="0" fontId="98" fillId="28" borderId="0" xfId="340" applyFont="1" applyFill="1" applyBorder="1" applyAlignment="1">
      <alignment horizontal="right" wrapText="1"/>
    </xf>
    <xf numFmtId="0" fontId="168" fillId="28" borderId="0" xfId="340" applyFont="1" applyFill="1" applyBorder="1" applyAlignment="1">
      <alignment horizontal="right"/>
    </xf>
    <xf numFmtId="0" fontId="25" fillId="28" borderId="0" xfId="340" applyFont="1" applyFill="1" applyBorder="1" applyAlignment="1">
      <alignment horizontal="right" wrapText="1"/>
    </xf>
    <xf numFmtId="0" fontId="168" fillId="28" borderId="41" xfId="340" applyFont="1" applyFill="1" applyBorder="1" applyAlignment="1">
      <alignment horizontal="left" vertical="center" wrapText="1"/>
    </xf>
    <xf numFmtId="0" fontId="98" fillId="51" borderId="37" xfId="0" applyFont="1" applyFill="1" applyBorder="1" applyAlignment="1">
      <alignment horizontal="center" vertical="center" wrapText="1"/>
    </xf>
    <xf numFmtId="0" fontId="98" fillId="51" borderId="37" xfId="0" applyFont="1" applyFill="1" applyBorder="1" applyAlignment="1">
      <alignment horizontal="centerContinuous" vertical="center" wrapText="1"/>
    </xf>
    <xf numFmtId="2" fontId="155" fillId="51" borderId="37" xfId="340" applyNumberFormat="1" applyFont="1" applyFill="1" applyBorder="1" applyAlignment="1">
      <alignment horizontal="right" wrapText="1"/>
    </xf>
    <xf numFmtId="0" fontId="98" fillId="51" borderId="37" xfId="340" applyFont="1" applyFill="1" applyBorder="1" applyAlignment="1">
      <alignment horizontal="right" wrapText="1"/>
    </xf>
    <xf numFmtId="2" fontId="155" fillId="51" borderId="40" xfId="340" applyNumberFormat="1" applyFont="1" applyFill="1" applyBorder="1" applyAlignment="1">
      <alignment horizontal="right" wrapText="1"/>
    </xf>
    <xf numFmtId="2" fontId="155" fillId="51" borderId="41" xfId="340" applyNumberFormat="1" applyFont="1" applyFill="1" applyBorder="1" applyAlignment="1">
      <alignment horizontal="right" wrapText="1"/>
    </xf>
    <xf numFmtId="0" fontId="155" fillId="28" borderId="42" xfId="0" applyFont="1" applyFill="1" applyBorder="1" applyAlignment="1">
      <alignment horizontal="right"/>
    </xf>
    <xf numFmtId="164" fontId="98" fillId="52" borderId="0" xfId="340" applyNumberFormat="1" applyFont="1" applyFill="1" applyBorder="1" applyAlignment="1">
      <alignment horizontal="center" vertical="center" wrapText="1"/>
    </xf>
    <xf numFmtId="164" fontId="155" fillId="52" borderId="0" xfId="340" applyNumberFormat="1" applyFont="1" applyFill="1" applyBorder="1" applyAlignment="1">
      <alignment horizontal="center" vertical="center" wrapText="1"/>
    </xf>
    <xf numFmtId="164" fontId="155" fillId="28" borderId="0" xfId="2" quotePrefix="1" applyNumberFormat="1" applyFont="1" applyFill="1" applyBorder="1" applyAlignment="1">
      <alignment horizontal="center" vertical="center"/>
    </xf>
    <xf numFmtId="164" fontId="155" fillId="28" borderId="0" xfId="2" applyNumberFormat="1" applyFont="1" applyFill="1" applyBorder="1" applyAlignment="1">
      <alignment horizontal="center" vertical="center"/>
    </xf>
    <xf numFmtId="2" fontId="155" fillId="28" borderId="0" xfId="340" applyNumberFormat="1" applyFont="1" applyFill="1" applyBorder="1" applyAlignment="1">
      <alignment horizontal="right" vertical="center" wrapText="1"/>
    </xf>
    <xf numFmtId="0" fontId="98" fillId="28" borderId="0" xfId="340" applyFont="1" applyFill="1" applyBorder="1" applyAlignment="1">
      <alignment horizontal="right" vertical="center" wrapText="1"/>
    </xf>
    <xf numFmtId="2" fontId="155" fillId="28" borderId="0" xfId="340" applyNumberFormat="1" applyFont="1" applyFill="1" applyBorder="1" applyAlignment="1">
      <alignment horizontal="center" vertical="center" wrapText="1"/>
    </xf>
    <xf numFmtId="0" fontId="168" fillId="28" borderId="35" xfId="340" applyFont="1" applyFill="1" applyBorder="1" applyAlignment="1">
      <alignment vertical="center"/>
    </xf>
    <xf numFmtId="164" fontId="155" fillId="52" borderId="36" xfId="340" applyNumberFormat="1" applyFont="1" applyFill="1" applyBorder="1" applyAlignment="1">
      <alignment horizontal="center" vertical="center" wrapText="1"/>
    </xf>
    <xf numFmtId="2" fontId="155" fillId="28" borderId="38" xfId="340" applyNumberFormat="1" applyFont="1" applyFill="1" applyBorder="1" applyAlignment="1">
      <alignment horizontal="center" vertical="center" wrapText="1"/>
    </xf>
    <xf numFmtId="0" fontId="155" fillId="28" borderId="43" xfId="0" applyFont="1" applyFill="1" applyBorder="1" applyAlignment="1">
      <alignment horizontal="right"/>
    </xf>
    <xf numFmtId="164" fontId="155" fillId="54" borderId="57" xfId="2" applyNumberFormat="1" applyFont="1" applyFill="1" applyBorder="1" applyAlignment="1">
      <alignment horizontal="center" vertical="center"/>
    </xf>
    <xf numFmtId="0" fontId="168" fillId="52" borderId="0" xfId="340" applyFont="1" applyFill="1" applyAlignment="1">
      <alignment horizontal="right"/>
    </xf>
    <xf numFmtId="164" fontId="155" fillId="52" borderId="43" xfId="2" applyNumberFormat="1" applyFont="1" applyFill="1" applyBorder="1" applyAlignment="1">
      <alignment horizontal="right"/>
    </xf>
    <xf numFmtId="164" fontId="98" fillId="28" borderId="0" xfId="340" applyNumberFormat="1" applyFont="1" applyFill="1" applyBorder="1" applyAlignment="1">
      <alignment horizontal="right" wrapText="1"/>
    </xf>
    <xf numFmtId="164" fontId="98" fillId="28" borderId="0" xfId="340" applyNumberFormat="1" applyFont="1" applyFill="1" applyBorder="1" applyAlignment="1">
      <alignment horizontal="left" indent="1"/>
    </xf>
    <xf numFmtId="164" fontId="98" fillId="28" borderId="0" xfId="340" applyNumberFormat="1" applyFont="1" applyFill="1" applyBorder="1" applyAlignment="1">
      <alignment horizontal="left" wrapText="1" indent="1"/>
    </xf>
    <xf numFmtId="164" fontId="168" fillId="28" borderId="0" xfId="340" applyNumberFormat="1" applyFont="1" applyFill="1" applyBorder="1" applyAlignment="1">
      <alignment horizontal="right"/>
    </xf>
    <xf numFmtId="0" fontId="168" fillId="52" borderId="0" xfId="340" applyFont="1" applyFill="1" applyBorder="1" applyAlignment="1">
      <alignment horizontal="right"/>
    </xf>
    <xf numFmtId="164" fontId="155" fillId="28" borderId="0" xfId="0" applyNumberFormat="1" applyFont="1" applyFill="1" applyBorder="1" applyAlignment="1">
      <alignment horizontal="left" vertical="center" indent="1"/>
    </xf>
    <xf numFmtId="0" fontId="168" fillId="52" borderId="0" xfId="340" applyFont="1" applyFill="1"/>
    <xf numFmtId="2" fontId="155" fillId="28" borderId="43" xfId="340" applyNumberFormat="1" applyFont="1" applyFill="1" applyBorder="1" applyAlignment="1">
      <alignment horizontal="right" vertical="center"/>
    </xf>
    <xf numFmtId="164" fontId="155" fillId="28" borderId="0" xfId="340" applyNumberFormat="1" applyFont="1" applyFill="1" applyBorder="1" applyAlignment="1">
      <alignment horizontal="center" vertical="center"/>
    </xf>
    <xf numFmtId="164" fontId="155" fillId="28" borderId="0" xfId="358" applyNumberFormat="1" applyFont="1" applyFill="1" applyBorder="1" applyAlignment="1">
      <alignment horizontal="center" vertical="center"/>
    </xf>
    <xf numFmtId="164" fontId="98" fillId="28" borderId="0" xfId="340" applyNumberFormat="1" applyFont="1" applyFill="1" applyBorder="1" applyAlignment="1">
      <alignment horizontal="center" vertical="center"/>
    </xf>
    <xf numFmtId="164" fontId="168" fillId="28" borderId="0" xfId="340" applyNumberFormat="1" applyFont="1" applyFill="1"/>
    <xf numFmtId="164" fontId="189" fillId="28" borderId="0" xfId="2" applyNumberFormat="1" applyFont="1" applyFill="1" applyBorder="1" applyAlignment="1">
      <alignment horizontal="center" vertical="center"/>
    </xf>
    <xf numFmtId="2" fontId="155" fillId="54" borderId="43" xfId="340" applyNumberFormat="1" applyFont="1" applyFill="1" applyBorder="1" applyAlignment="1">
      <alignment horizontal="right" vertical="center"/>
    </xf>
    <xf numFmtId="164" fontId="155" fillId="54" borderId="0" xfId="340" applyNumberFormat="1" applyFont="1" applyFill="1" applyBorder="1" applyAlignment="1">
      <alignment horizontal="center" vertical="center"/>
    </xf>
    <xf numFmtId="164" fontId="155" fillId="54" borderId="0" xfId="2" applyNumberFormat="1" applyFont="1" applyFill="1" applyBorder="1" applyAlignment="1">
      <alignment horizontal="center" vertical="center"/>
    </xf>
    <xf numFmtId="164" fontId="98" fillId="54" borderId="0" xfId="340" applyNumberFormat="1" applyFont="1" applyFill="1" applyBorder="1" applyAlignment="1">
      <alignment horizontal="center" vertical="center"/>
    </xf>
    <xf numFmtId="0" fontId="168" fillId="54" borderId="35" xfId="340" applyFont="1" applyFill="1" applyBorder="1" applyAlignment="1">
      <alignment vertical="center"/>
    </xf>
    <xf numFmtId="164" fontId="168" fillId="54" borderId="0" xfId="340" applyNumberFormat="1" applyFont="1" applyFill="1"/>
    <xf numFmtId="164" fontId="98" fillId="54" borderId="0" xfId="340" applyNumberFormat="1" applyFont="1" applyFill="1" applyBorder="1" applyAlignment="1">
      <alignment horizontal="right" wrapText="1"/>
    </xf>
    <xf numFmtId="0" fontId="168" fillId="54" borderId="0" xfId="340" applyFont="1" applyFill="1" applyBorder="1"/>
    <xf numFmtId="164" fontId="98" fillId="54" borderId="0" xfId="340" applyNumberFormat="1" applyFont="1" applyFill="1" applyBorder="1" applyAlignment="1">
      <alignment horizontal="left" indent="1"/>
    </xf>
    <xf numFmtId="164" fontId="155" fillId="54" borderId="0" xfId="0" applyNumberFormat="1" applyFont="1" applyFill="1" applyBorder="1" applyAlignment="1">
      <alignment horizontal="left" vertical="center" indent="1"/>
    </xf>
    <xf numFmtId="164" fontId="168" fillId="54" borderId="0" xfId="340" applyNumberFormat="1" applyFont="1" applyFill="1" applyBorder="1" applyAlignment="1">
      <alignment horizontal="right"/>
    </xf>
    <xf numFmtId="0" fontId="168" fillId="54" borderId="0" xfId="340" applyFont="1" applyFill="1"/>
    <xf numFmtId="179" fontId="168" fillId="54" borderId="0" xfId="527" applyNumberFormat="1" applyFont="1" applyFill="1" applyBorder="1"/>
    <xf numFmtId="164" fontId="168" fillId="54" borderId="0" xfId="340" applyNumberFormat="1" applyFont="1" applyFill="1" applyBorder="1"/>
    <xf numFmtId="2" fontId="155" fillId="54" borderId="36" xfId="340" applyNumberFormat="1" applyFont="1" applyFill="1" applyBorder="1" applyAlignment="1">
      <alignment horizontal="right" vertical="center"/>
    </xf>
    <xf numFmtId="164" fontId="98" fillId="52" borderId="105" xfId="340" applyNumberFormat="1" applyFont="1" applyFill="1" applyBorder="1" applyAlignment="1">
      <alignment horizontal="center" vertical="center" wrapText="1"/>
    </xf>
    <xf numFmtId="164" fontId="155" fillId="54" borderId="0" xfId="340" applyNumberFormat="1" applyFont="1" applyFill="1" applyBorder="1" applyAlignment="1">
      <alignment horizontal="right" wrapText="1"/>
    </xf>
    <xf numFmtId="164" fontId="155" fillId="54" borderId="0" xfId="340" applyNumberFormat="1" applyFont="1" applyFill="1" applyBorder="1"/>
    <xf numFmtId="164" fontId="155" fillId="54" borderId="0" xfId="340" applyNumberFormat="1" applyFont="1" applyFill="1" applyBorder="1" applyAlignment="1">
      <alignment horizontal="left" indent="1"/>
    </xf>
    <xf numFmtId="164" fontId="155" fillId="54" borderId="0" xfId="340" applyNumberFormat="1" applyFont="1" applyFill="1" applyBorder="1" applyAlignment="1">
      <alignment horizontal="left" vertical="center" wrapText="1" indent="1"/>
    </xf>
    <xf numFmtId="0" fontId="167" fillId="54" borderId="0" xfId="340" applyFont="1" applyFill="1"/>
    <xf numFmtId="164" fontId="155" fillId="54" borderId="0" xfId="358" applyNumberFormat="1" applyFont="1" applyFill="1" applyBorder="1" applyAlignment="1">
      <alignment horizontal="center" vertical="center"/>
    </xf>
    <xf numFmtId="0" fontId="167" fillId="54" borderId="35" xfId="340" applyFont="1" applyFill="1" applyBorder="1" applyAlignment="1">
      <alignment vertical="center"/>
    </xf>
    <xf numFmtId="179" fontId="190" fillId="54" borderId="0" xfId="340" applyNumberFormat="1" applyFont="1" applyFill="1" applyBorder="1"/>
    <xf numFmtId="164" fontId="191" fillId="54" borderId="0" xfId="340" applyNumberFormat="1" applyFont="1" applyFill="1" applyBorder="1" applyAlignment="1">
      <alignment horizontal="left" indent="1"/>
    </xf>
    <xf numFmtId="164" fontId="192" fillId="54" borderId="0" xfId="340" applyNumberFormat="1" applyFont="1" applyFill="1" applyBorder="1" applyAlignment="1">
      <alignment horizontal="left" indent="1"/>
    </xf>
    <xf numFmtId="164" fontId="191" fillId="54" borderId="0" xfId="340" applyNumberFormat="1" applyFont="1" applyFill="1" applyBorder="1" applyAlignment="1">
      <alignment horizontal="left" vertical="center" wrapText="1" indent="1"/>
    </xf>
    <xf numFmtId="1" fontId="167" fillId="54" borderId="35" xfId="340" applyNumberFormat="1" applyFont="1" applyFill="1" applyBorder="1" applyAlignment="1">
      <alignment vertical="center"/>
    </xf>
    <xf numFmtId="164" fontId="155" fillId="28" borderId="105" xfId="2" applyNumberFormat="1" applyFont="1" applyFill="1" applyBorder="1" applyAlignment="1">
      <alignment horizontal="center" vertical="center"/>
    </xf>
    <xf numFmtId="164" fontId="155" fillId="28" borderId="57" xfId="340" applyNumberFormat="1" applyFont="1" applyFill="1" applyBorder="1" applyAlignment="1">
      <alignment horizontal="center" vertical="center"/>
    </xf>
    <xf numFmtId="1" fontId="167" fillId="54" borderId="38" xfId="340" applyNumberFormat="1" applyFont="1" applyFill="1" applyBorder="1" applyAlignment="1">
      <alignment vertical="center"/>
    </xf>
    <xf numFmtId="164" fontId="155" fillId="54" borderId="36" xfId="2" applyNumberFormat="1" applyFont="1" applyFill="1" applyBorder="1" applyAlignment="1">
      <alignment horizontal="center" vertical="center"/>
    </xf>
    <xf numFmtId="2" fontId="179" fillId="54" borderId="36" xfId="340" applyNumberFormat="1" applyFont="1" applyFill="1" applyBorder="1" applyAlignment="1">
      <alignment horizontal="right" vertical="center"/>
    </xf>
    <xf numFmtId="164" fontId="193" fillId="54" borderId="0" xfId="2" applyNumberFormat="1" applyFont="1" applyFill="1" applyBorder="1" applyAlignment="1">
      <alignment horizontal="center" vertical="center"/>
    </xf>
    <xf numFmtId="0" fontId="168" fillId="54" borderId="61" xfId="340" applyFont="1" applyFill="1" applyBorder="1"/>
    <xf numFmtId="0" fontId="168" fillId="54" borderId="57" xfId="340" applyFont="1" applyFill="1" applyBorder="1"/>
    <xf numFmtId="2" fontId="155" fillId="54" borderId="0" xfId="340" applyNumberFormat="1" applyFont="1" applyFill="1" applyBorder="1" applyAlignment="1">
      <alignment horizontal="right" vertical="center"/>
    </xf>
    <xf numFmtId="164" fontId="155" fillId="54" borderId="0" xfId="340" applyNumberFormat="1" applyFont="1" applyFill="1" applyBorder="1" applyAlignment="1">
      <alignment horizontal="center" vertical="center" wrapText="1"/>
    </xf>
    <xf numFmtId="1" fontId="167" fillId="54" borderId="57" xfId="340" applyNumberFormat="1" applyFont="1" applyFill="1" applyBorder="1" applyAlignment="1">
      <alignment vertical="center"/>
    </xf>
    <xf numFmtId="2" fontId="179" fillId="54" borderId="56" xfId="340" applyNumberFormat="1" applyFont="1" applyFill="1" applyBorder="1" applyAlignment="1">
      <alignment horizontal="right" vertical="center"/>
    </xf>
    <xf numFmtId="164" fontId="155" fillId="28" borderId="56" xfId="2" applyNumberFormat="1" applyFont="1" applyFill="1" applyBorder="1" applyAlignment="1">
      <alignment horizontal="center" vertical="center"/>
    </xf>
    <xf numFmtId="164" fontId="155" fillId="54" borderId="56" xfId="2" applyNumberFormat="1" applyFont="1" applyFill="1" applyBorder="1" applyAlignment="1">
      <alignment horizontal="center" vertical="center"/>
    </xf>
    <xf numFmtId="164" fontId="155" fillId="54" borderId="56" xfId="358" applyNumberFormat="1" applyFont="1" applyFill="1" applyBorder="1" applyAlignment="1">
      <alignment horizontal="center" vertical="center"/>
    </xf>
    <xf numFmtId="164" fontId="193" fillId="54" borderId="56" xfId="2" applyNumberFormat="1" applyFont="1" applyFill="1" applyBorder="1" applyAlignment="1">
      <alignment horizontal="center" vertical="center"/>
    </xf>
    <xf numFmtId="164" fontId="155" fillId="54" borderId="56" xfId="340" applyNumberFormat="1" applyFont="1" applyFill="1" applyBorder="1" applyAlignment="1">
      <alignment horizontal="center" vertical="center" wrapText="1"/>
    </xf>
    <xf numFmtId="164" fontId="155" fillId="54" borderId="56" xfId="340" applyNumberFormat="1" applyFont="1" applyFill="1" applyBorder="1" applyAlignment="1">
      <alignment horizontal="center" vertical="center"/>
    </xf>
    <xf numFmtId="164" fontId="155" fillId="28" borderId="95" xfId="340" applyNumberFormat="1" applyFont="1" applyFill="1" applyBorder="1" applyAlignment="1">
      <alignment horizontal="center" vertical="center"/>
    </xf>
    <xf numFmtId="164" fontId="155" fillId="54" borderId="109" xfId="2" applyNumberFormat="1" applyFont="1" applyFill="1" applyBorder="1" applyAlignment="1">
      <alignment horizontal="center" vertical="center"/>
    </xf>
    <xf numFmtId="164" fontId="194" fillId="54" borderId="106" xfId="340" applyNumberFormat="1" applyFont="1" applyFill="1" applyBorder="1" applyAlignment="1">
      <alignment horizontal="center" vertical="center"/>
    </xf>
    <xf numFmtId="164" fontId="155" fillId="54" borderId="95" xfId="2" applyNumberFormat="1" applyFont="1" applyFill="1" applyBorder="1" applyAlignment="1">
      <alignment horizontal="center" vertical="center"/>
    </xf>
    <xf numFmtId="179" fontId="168" fillId="54" borderId="0" xfId="527" applyNumberFormat="1" applyFont="1" applyFill="1"/>
    <xf numFmtId="2" fontId="193" fillId="54" borderId="0" xfId="340" applyNumberFormat="1" applyFont="1" applyFill="1" applyBorder="1" applyAlignment="1">
      <alignment horizontal="right" vertical="center"/>
    </xf>
    <xf numFmtId="164" fontId="193" fillId="28" borderId="0" xfId="2" applyNumberFormat="1" applyFont="1" applyFill="1" applyBorder="1" applyAlignment="1">
      <alignment horizontal="center" vertical="center"/>
    </xf>
    <xf numFmtId="164" fontId="193" fillId="54" borderId="0" xfId="340" applyNumberFormat="1" applyFont="1" applyFill="1" applyBorder="1" applyAlignment="1">
      <alignment horizontal="center" vertical="center" wrapText="1"/>
    </xf>
    <xf numFmtId="164" fontId="193" fillId="54" borderId="0" xfId="340" applyNumberFormat="1" applyFont="1" applyFill="1" applyBorder="1" applyAlignment="1">
      <alignment horizontal="center" vertical="center"/>
    </xf>
    <xf numFmtId="164" fontId="193" fillId="54" borderId="113" xfId="340" applyNumberFormat="1" applyFont="1" applyFill="1" applyBorder="1" applyAlignment="1">
      <alignment horizontal="center" vertical="center"/>
    </xf>
    <xf numFmtId="164" fontId="193" fillId="54" borderId="57" xfId="340" applyNumberFormat="1" applyFont="1" applyFill="1" applyBorder="1" applyAlignment="1">
      <alignment horizontal="center" vertical="center"/>
    </xf>
    <xf numFmtId="2" fontId="193" fillId="54" borderId="99" xfId="340" applyNumberFormat="1" applyFont="1" applyFill="1" applyBorder="1" applyAlignment="1">
      <alignment horizontal="right" vertical="center"/>
    </xf>
    <xf numFmtId="164" fontId="193" fillId="54" borderId="36" xfId="340" applyNumberFormat="1" applyFont="1" applyFill="1" applyBorder="1" applyAlignment="1">
      <alignment horizontal="center" vertical="center"/>
    </xf>
    <xf numFmtId="164" fontId="193" fillId="28" borderId="105" xfId="2" applyNumberFormat="1" applyFont="1" applyFill="1" applyBorder="1" applyAlignment="1">
      <alignment horizontal="center" vertical="center"/>
    </xf>
    <xf numFmtId="2" fontId="193" fillId="54" borderId="107" xfId="340" applyNumberFormat="1" applyFont="1" applyFill="1" applyBorder="1" applyAlignment="1">
      <alignment horizontal="right" vertical="center"/>
    </xf>
    <xf numFmtId="164" fontId="193" fillId="28" borderId="98" xfId="2" applyNumberFormat="1" applyFont="1" applyFill="1" applyBorder="1" applyAlignment="1">
      <alignment horizontal="center" vertical="center"/>
    </xf>
    <xf numFmtId="164" fontId="193" fillId="28" borderId="55" xfId="2" applyNumberFormat="1" applyFont="1" applyFill="1" applyBorder="1" applyAlignment="1">
      <alignment horizontal="center" vertical="center"/>
    </xf>
    <xf numFmtId="164" fontId="193" fillId="54" borderId="55" xfId="2" applyNumberFormat="1" applyFont="1" applyFill="1" applyBorder="1" applyAlignment="1">
      <alignment horizontal="center" vertical="center"/>
    </xf>
    <xf numFmtId="164" fontId="193" fillId="54" borderId="55" xfId="340" applyNumberFormat="1" applyFont="1" applyFill="1" applyBorder="1" applyAlignment="1">
      <alignment horizontal="center" vertical="center" wrapText="1"/>
    </xf>
    <xf numFmtId="164" fontId="155" fillId="54" borderId="55" xfId="340" applyNumberFormat="1" applyFont="1" applyFill="1" applyBorder="1" applyAlignment="1">
      <alignment horizontal="center" vertical="center"/>
    </xf>
    <xf numFmtId="164" fontId="193" fillId="54" borderId="55" xfId="340" applyNumberFormat="1" applyFont="1" applyFill="1" applyBorder="1" applyAlignment="1">
      <alignment horizontal="center" vertical="center"/>
    </xf>
    <xf numFmtId="164" fontId="193" fillId="54" borderId="58" xfId="340" applyNumberFormat="1" applyFont="1" applyFill="1" applyBorder="1" applyAlignment="1">
      <alignment horizontal="center" vertical="center"/>
    </xf>
    <xf numFmtId="164" fontId="193" fillId="54" borderId="41" xfId="340" applyNumberFormat="1" applyFont="1" applyFill="1" applyBorder="1" applyAlignment="1">
      <alignment horizontal="center" vertical="center"/>
    </xf>
    <xf numFmtId="164" fontId="193" fillId="54" borderId="37" xfId="340" applyNumberFormat="1" applyFont="1" applyFill="1" applyBorder="1" applyAlignment="1">
      <alignment horizontal="center" vertical="center"/>
    </xf>
    <xf numFmtId="164" fontId="193" fillId="54" borderId="75" xfId="340" applyNumberFormat="1" applyFont="1" applyFill="1" applyBorder="1" applyAlignment="1">
      <alignment horizontal="center" vertical="center"/>
    </xf>
    <xf numFmtId="2" fontId="155" fillId="54" borderId="43" xfId="2" applyNumberFormat="1" applyFont="1" applyFill="1" applyBorder="1" applyAlignment="1">
      <alignment horizontal="left" vertical="top" wrapText="1"/>
    </xf>
    <xf numFmtId="0" fontId="155" fillId="54" borderId="0" xfId="0" applyFont="1" applyFill="1" applyBorder="1" applyAlignment="1">
      <alignment vertical="center"/>
    </xf>
    <xf numFmtId="0" fontId="155" fillId="54" borderId="64" xfId="0" applyFont="1" applyFill="1" applyBorder="1" applyAlignment="1">
      <alignment vertical="center"/>
    </xf>
    <xf numFmtId="0" fontId="168" fillId="54" borderId="59" xfId="340" applyFont="1" applyFill="1" applyBorder="1"/>
    <xf numFmtId="0" fontId="125" fillId="54" borderId="61" xfId="0" applyFont="1" applyFill="1" applyBorder="1" applyAlignment="1">
      <alignment wrapText="1"/>
    </xf>
    <xf numFmtId="0" fontId="125" fillId="54" borderId="0" xfId="0" applyFont="1" applyFill="1" applyBorder="1" applyAlignment="1">
      <alignment wrapText="1"/>
    </xf>
    <xf numFmtId="0" fontId="125" fillId="54" borderId="57" xfId="0" applyFont="1" applyFill="1" applyBorder="1" applyAlignment="1">
      <alignment wrapText="1"/>
    </xf>
    <xf numFmtId="164" fontId="98" fillId="54" borderId="0" xfId="340" applyNumberFormat="1" applyFont="1" applyFill="1" applyBorder="1"/>
    <xf numFmtId="0" fontId="168" fillId="28" borderId="43" xfId="340" applyFont="1" applyFill="1" applyBorder="1"/>
    <xf numFmtId="0" fontId="98" fillId="28" borderId="0" xfId="340" applyFont="1" applyFill="1" applyBorder="1" applyAlignment="1">
      <alignment horizontal="left" vertical="center"/>
    </xf>
    <xf numFmtId="0" fontId="98" fillId="28" borderId="38" xfId="340" applyFont="1" applyFill="1" applyBorder="1" applyAlignment="1">
      <alignment horizontal="left" vertical="center"/>
    </xf>
    <xf numFmtId="0" fontId="168" fillId="28" borderId="57" xfId="340" applyFont="1" applyFill="1" applyBorder="1"/>
    <xf numFmtId="16" fontId="168" fillId="28" borderId="43" xfId="340" applyNumberFormat="1" applyFont="1" applyFill="1" applyBorder="1"/>
    <xf numFmtId="0" fontId="155" fillId="28" borderId="0" xfId="0" applyFont="1" applyFill="1" applyBorder="1" applyAlignment="1">
      <alignment vertical="center"/>
    </xf>
    <xf numFmtId="0" fontId="168" fillId="28" borderId="38" xfId="340" applyFont="1" applyFill="1" applyBorder="1"/>
    <xf numFmtId="16" fontId="168" fillId="28" borderId="100" xfId="340" applyNumberFormat="1" applyFont="1" applyFill="1" applyBorder="1"/>
    <xf numFmtId="0" fontId="155" fillId="52" borderId="46" xfId="0" applyFont="1" applyFill="1" applyBorder="1" applyAlignment="1">
      <alignment vertical="center"/>
    </xf>
    <xf numFmtId="0" fontId="168" fillId="28" borderId="46" xfId="340" applyFont="1" applyFill="1" applyBorder="1"/>
    <xf numFmtId="0" fontId="168" fillId="28" borderId="115" xfId="340" applyFont="1" applyFill="1" applyBorder="1"/>
    <xf numFmtId="0" fontId="168" fillId="28" borderId="47" xfId="340" applyFont="1" applyFill="1" applyBorder="1"/>
    <xf numFmtId="16" fontId="168" fillId="28" borderId="0" xfId="340" applyNumberFormat="1" applyFont="1" applyFill="1"/>
    <xf numFmtId="16" fontId="168" fillId="0" borderId="0" xfId="340" applyNumberFormat="1" applyFont="1" applyFill="1"/>
    <xf numFmtId="0" fontId="168" fillId="0" borderId="0" xfId="340" applyFont="1" applyFill="1" applyBorder="1"/>
    <xf numFmtId="0" fontId="168" fillId="0" borderId="0" xfId="340" applyFont="1" applyFill="1"/>
    <xf numFmtId="164" fontId="188" fillId="51" borderId="46" xfId="2" applyNumberFormat="1" applyFont="1" applyFill="1" applyBorder="1" applyAlignment="1">
      <alignment horizontal="center" vertical="top" wrapText="1"/>
    </xf>
    <xf numFmtId="164" fontId="188" fillId="51" borderId="47" xfId="2" applyNumberFormat="1" applyFont="1" applyFill="1" applyBorder="1" applyAlignment="1">
      <alignment horizontal="center" vertical="top" wrapText="1"/>
    </xf>
    <xf numFmtId="2" fontId="155" fillId="28" borderId="35" xfId="340" applyNumberFormat="1" applyFont="1" applyFill="1" applyBorder="1" applyAlignment="1">
      <alignment horizontal="right" wrapText="1"/>
    </xf>
    <xf numFmtId="164" fontId="188" fillId="51" borderId="36" xfId="2" applyNumberFormat="1" applyFont="1" applyFill="1" applyBorder="1" applyAlignment="1">
      <alignment vertical="top" wrapText="1"/>
    </xf>
    <xf numFmtId="164" fontId="188" fillId="51" borderId="0" xfId="2" applyNumberFormat="1" applyFont="1" applyFill="1" applyBorder="1" applyAlignment="1">
      <alignment vertical="top" wrapText="1"/>
    </xf>
    <xf numFmtId="164" fontId="188" fillId="51" borderId="57" xfId="2" applyNumberFormat="1" applyFont="1" applyFill="1" applyBorder="1" applyAlignment="1">
      <alignment vertical="top" wrapText="1"/>
    </xf>
    <xf numFmtId="0" fontId="168" fillId="52" borderId="0" xfId="340" applyFont="1" applyFill="1" applyAlignment="1">
      <alignment vertical="center"/>
    </xf>
    <xf numFmtId="0" fontId="168" fillId="51" borderId="55" xfId="0" applyFont="1" applyFill="1" applyBorder="1" applyAlignment="1">
      <alignment horizontal="centerContinuous" vertical="center" wrapText="1"/>
    </xf>
    <xf numFmtId="0" fontId="168" fillId="51" borderId="36" xfId="340" applyFont="1" applyFill="1" applyBorder="1" applyAlignment="1">
      <alignment vertical="center" wrapText="1"/>
    </xf>
    <xf numFmtId="0" fontId="168" fillId="51" borderId="57" xfId="340" applyFont="1" applyFill="1" applyBorder="1" applyAlignment="1">
      <alignment vertical="center" wrapText="1"/>
    </xf>
    <xf numFmtId="0" fontId="168" fillId="54" borderId="0" xfId="340" applyFont="1" applyFill="1" applyAlignment="1">
      <alignment vertical="center"/>
    </xf>
    <xf numFmtId="0" fontId="168" fillId="51" borderId="36" xfId="340" applyFont="1" applyFill="1" applyBorder="1" applyAlignment="1">
      <alignment horizontal="center" vertical="center" wrapText="1"/>
    </xf>
    <xf numFmtId="0" fontId="168" fillId="51" borderId="0" xfId="340" applyFont="1" applyFill="1" applyBorder="1" applyAlignment="1">
      <alignment horizontal="center" vertical="center" wrapText="1"/>
    </xf>
    <xf numFmtId="0" fontId="168" fillId="51" borderId="57" xfId="340" applyFont="1" applyFill="1" applyBorder="1" applyAlignment="1">
      <alignment horizontal="center" vertical="center" wrapText="1"/>
    </xf>
    <xf numFmtId="164" fontId="155" fillId="53" borderId="41" xfId="2" applyNumberFormat="1" applyFont="1" applyFill="1" applyBorder="1" applyAlignment="1">
      <alignment horizontal="center" wrapText="1"/>
    </xf>
    <xf numFmtId="2" fontId="155" fillId="53" borderId="37" xfId="340" applyNumberFormat="1" applyFont="1" applyFill="1" applyBorder="1" applyAlignment="1">
      <alignment horizontal="center" wrapText="1"/>
    </xf>
    <xf numFmtId="2" fontId="155" fillId="53" borderId="65" xfId="340" applyNumberFormat="1" applyFont="1" applyFill="1" applyBorder="1" applyAlignment="1">
      <alignment horizontal="center" wrapText="1"/>
    </xf>
    <xf numFmtId="2" fontId="98" fillId="53" borderId="62" xfId="340" applyNumberFormat="1" applyFont="1" applyFill="1" applyBorder="1" applyAlignment="1">
      <alignment horizontal="center" wrapText="1"/>
    </xf>
    <xf numFmtId="0" fontId="98" fillId="53" borderId="37" xfId="340" applyFont="1" applyFill="1" applyBorder="1" applyAlignment="1">
      <alignment horizontal="center" wrapText="1"/>
    </xf>
    <xf numFmtId="2" fontId="98" fillId="53" borderId="37" xfId="340" applyNumberFormat="1" applyFont="1" applyFill="1" applyBorder="1" applyAlignment="1">
      <alignment horizontal="center" wrapText="1"/>
    </xf>
    <xf numFmtId="2" fontId="98" fillId="53" borderId="38" xfId="340" applyNumberFormat="1" applyFont="1" applyFill="1" applyBorder="1" applyAlignment="1">
      <alignment horizontal="center" wrapText="1"/>
    </xf>
    <xf numFmtId="2" fontId="155" fillId="54" borderId="35" xfId="340" applyNumberFormat="1" applyFont="1" applyFill="1" applyBorder="1" applyAlignment="1">
      <alignment horizontal="right" wrapText="1"/>
    </xf>
    <xf numFmtId="2" fontId="98" fillId="53" borderId="41" xfId="340" applyNumberFormat="1" applyFont="1" applyFill="1" applyBorder="1" applyAlignment="1">
      <alignment horizontal="center" wrapText="1"/>
    </xf>
    <xf numFmtId="2" fontId="98" fillId="53" borderId="75" xfId="340" applyNumberFormat="1" applyFont="1" applyFill="1" applyBorder="1" applyAlignment="1">
      <alignment horizontal="center" wrapText="1"/>
    </xf>
    <xf numFmtId="0" fontId="168" fillId="54" borderId="0" xfId="340" applyFont="1" applyFill="1" applyAlignment="1">
      <alignment horizontal="center"/>
    </xf>
    <xf numFmtId="0" fontId="155" fillId="28" borderId="43" xfId="0" quotePrefix="1" applyFont="1" applyFill="1" applyBorder="1" applyAlignment="1">
      <alignment horizontal="right"/>
    </xf>
    <xf numFmtId="164" fontId="155" fillId="52" borderId="44" xfId="340" applyNumberFormat="1" applyFont="1" applyFill="1" applyBorder="1" applyAlignment="1">
      <alignment horizontal="center" vertical="center" wrapText="1"/>
    </xf>
    <xf numFmtId="2" fontId="155" fillId="28" borderId="38" xfId="340" applyNumberFormat="1" applyFont="1" applyFill="1" applyBorder="1" applyAlignment="1">
      <alignment horizontal="right" vertical="center" wrapText="1"/>
    </xf>
    <xf numFmtId="164" fontId="155" fillId="52" borderId="63" xfId="340" applyNumberFormat="1" applyFont="1" applyFill="1" applyBorder="1" applyAlignment="1">
      <alignment horizontal="center" vertical="center" wrapText="1"/>
    </xf>
    <xf numFmtId="164" fontId="98" fillId="52" borderId="83" xfId="340" applyNumberFormat="1" applyFont="1" applyFill="1" applyBorder="1" applyAlignment="1">
      <alignment horizontal="center" vertical="center" wrapText="1"/>
    </xf>
    <xf numFmtId="0" fontId="168" fillId="54" borderId="0" xfId="340" applyFont="1" applyFill="1" applyAlignment="1">
      <alignment horizontal="right"/>
    </xf>
    <xf numFmtId="164" fontId="155" fillId="52" borderId="38" xfId="340" applyNumberFormat="1" applyFont="1" applyFill="1" applyBorder="1" applyAlignment="1">
      <alignment horizontal="center" vertical="center" wrapText="1"/>
    </xf>
    <xf numFmtId="164" fontId="98" fillId="52" borderId="57" xfId="340" applyNumberFormat="1" applyFont="1" applyFill="1" applyBorder="1" applyAlignment="1">
      <alignment horizontal="center" vertical="center" wrapText="1"/>
    </xf>
    <xf numFmtId="164" fontId="155" fillId="28" borderId="38" xfId="340" applyNumberFormat="1" applyFont="1" applyFill="1" applyBorder="1" applyAlignment="1">
      <alignment horizontal="center" vertical="center"/>
    </xf>
    <xf numFmtId="164" fontId="98" fillId="0" borderId="0" xfId="340" applyNumberFormat="1" applyFont="1" applyFill="1" applyBorder="1" applyAlignment="1">
      <alignment horizontal="center" vertical="center" wrapText="1"/>
    </xf>
    <xf numFmtId="165" fontId="155" fillId="54" borderId="38" xfId="340" applyNumberFormat="1" applyFont="1" applyFill="1" applyBorder="1" applyAlignment="1">
      <alignment horizontal="center" vertical="center"/>
    </xf>
    <xf numFmtId="164" fontId="155" fillId="28" borderId="36" xfId="2" applyNumberFormat="1" applyFont="1" applyFill="1" applyBorder="1" applyAlignment="1">
      <alignment horizontal="center" vertical="center"/>
    </xf>
    <xf numFmtId="164" fontId="155" fillId="28" borderId="57" xfId="2" applyNumberFormat="1" applyFont="1" applyFill="1" applyBorder="1" applyAlignment="1">
      <alignment horizontal="center" vertical="center"/>
    </xf>
    <xf numFmtId="164" fontId="155" fillId="52" borderId="57" xfId="340" applyNumberFormat="1" applyFont="1" applyFill="1" applyBorder="1" applyAlignment="1">
      <alignment horizontal="center" vertical="center" wrapText="1"/>
    </xf>
    <xf numFmtId="2" fontId="179" fillId="54" borderId="43" xfId="340" applyNumberFormat="1" applyFont="1" applyFill="1" applyBorder="1" applyAlignment="1">
      <alignment horizontal="right" vertical="center"/>
    </xf>
    <xf numFmtId="164" fontId="155" fillId="28" borderId="80" xfId="2" applyNumberFormat="1" applyFont="1" applyFill="1" applyBorder="1" applyAlignment="1">
      <alignment horizontal="center" vertical="center"/>
    </xf>
    <xf numFmtId="165" fontId="155" fillId="54" borderId="57" xfId="340" applyNumberFormat="1" applyFont="1" applyFill="1" applyBorder="1" applyAlignment="1">
      <alignment horizontal="center" vertical="center"/>
    </xf>
    <xf numFmtId="164" fontId="155" fillId="52" borderId="109" xfId="340" applyNumberFormat="1" applyFont="1" applyFill="1" applyBorder="1" applyAlignment="1">
      <alignment horizontal="center" vertical="center" wrapText="1"/>
    </xf>
    <xf numFmtId="164" fontId="194" fillId="52" borderId="106" xfId="340" applyNumberFormat="1" applyFont="1" applyFill="1" applyBorder="1" applyAlignment="1">
      <alignment horizontal="center" vertical="center" wrapText="1"/>
    </xf>
    <xf numFmtId="164" fontId="194" fillId="52" borderId="113" xfId="340" applyNumberFormat="1" applyFont="1" applyFill="1" applyBorder="1" applyAlignment="1">
      <alignment horizontal="center" vertical="center" wrapText="1"/>
    </xf>
    <xf numFmtId="2" fontId="190" fillId="54" borderId="111" xfId="340" applyNumberFormat="1" applyFont="1" applyFill="1" applyBorder="1" applyAlignment="1">
      <alignment horizontal="right" vertical="center"/>
    </xf>
    <xf numFmtId="164" fontId="193" fillId="28" borderId="112" xfId="2" applyNumberFormat="1" applyFont="1" applyFill="1" applyBorder="1" applyAlignment="1">
      <alignment horizontal="center" vertical="center"/>
    </xf>
    <xf numFmtId="164" fontId="193" fillId="28" borderId="106" xfId="2" applyNumberFormat="1" applyFont="1" applyFill="1" applyBorder="1" applyAlignment="1">
      <alignment horizontal="center" vertical="center"/>
    </xf>
    <xf numFmtId="164" fontId="197" fillId="28" borderId="106" xfId="2" applyNumberFormat="1" applyFont="1" applyFill="1" applyBorder="1" applyAlignment="1">
      <alignment horizontal="center" vertical="center"/>
    </xf>
    <xf numFmtId="164" fontId="193" fillId="52" borderId="36" xfId="340" applyNumberFormat="1" applyFont="1" applyFill="1" applyBorder="1" applyAlignment="1">
      <alignment horizontal="center" vertical="center" wrapText="1"/>
    </xf>
    <xf numFmtId="164" fontId="193" fillId="52" borderId="0" xfId="340" applyNumberFormat="1" applyFont="1" applyFill="1" applyBorder="1" applyAlignment="1">
      <alignment horizontal="center" vertical="center" wrapText="1"/>
    </xf>
    <xf numFmtId="164" fontId="193" fillId="52" borderId="57" xfId="340" applyNumberFormat="1" applyFont="1" applyFill="1" applyBorder="1" applyAlignment="1">
      <alignment horizontal="center" vertical="center" wrapText="1"/>
    </xf>
    <xf numFmtId="2" fontId="190" fillId="54" borderId="43" xfId="340" applyNumberFormat="1" applyFont="1" applyFill="1" applyBorder="1" applyAlignment="1">
      <alignment horizontal="right" vertical="center"/>
    </xf>
    <xf numFmtId="164" fontId="193" fillId="28" borderId="80" xfId="2" applyNumberFormat="1" applyFont="1" applyFill="1" applyBorder="1" applyAlignment="1">
      <alignment horizontal="center" vertical="center"/>
    </xf>
    <xf numFmtId="164" fontId="197" fillId="28" borderId="0" xfId="2" applyNumberFormat="1" applyFont="1" applyFill="1" applyBorder="1" applyAlignment="1">
      <alignment horizontal="center" vertical="center"/>
    </xf>
    <xf numFmtId="2" fontId="190" fillId="54" borderId="84" xfId="340" applyNumberFormat="1" applyFont="1" applyFill="1" applyBorder="1" applyAlignment="1">
      <alignment horizontal="right" vertical="center"/>
    </xf>
    <xf numFmtId="164" fontId="193" fillId="52" borderId="82" xfId="340" applyNumberFormat="1" applyFont="1" applyFill="1" applyBorder="1" applyAlignment="1">
      <alignment horizontal="center" vertical="center" wrapText="1"/>
    </xf>
    <xf numFmtId="164" fontId="193" fillId="52" borderId="55" xfId="340" applyNumberFormat="1" applyFont="1" applyFill="1" applyBorder="1" applyAlignment="1">
      <alignment horizontal="center" vertical="center" wrapText="1"/>
    </xf>
    <xf numFmtId="164" fontId="193" fillId="52" borderId="58" xfId="340" applyNumberFormat="1" applyFont="1" applyFill="1" applyBorder="1" applyAlignment="1">
      <alignment horizontal="center" vertical="center" wrapText="1"/>
    </xf>
    <xf numFmtId="2" fontId="155" fillId="28" borderId="36" xfId="2" applyNumberFormat="1" applyFont="1" applyFill="1" applyBorder="1" applyAlignment="1">
      <alignment vertical="center" wrapText="1"/>
    </xf>
    <xf numFmtId="0" fontId="196" fillId="28" borderId="63" xfId="0" applyFont="1" applyFill="1" applyBorder="1" applyAlignment="1">
      <alignment horizontal="left" vertical="center"/>
    </xf>
    <xf numFmtId="0" fontId="196" fillId="28" borderId="44" xfId="0" applyFont="1" applyFill="1" applyBorder="1" applyAlignment="1">
      <alignment horizontal="left" vertical="center"/>
    </xf>
    <xf numFmtId="164" fontId="155" fillId="54" borderId="38" xfId="340" applyNumberFormat="1" applyFont="1" applyFill="1" applyBorder="1" applyAlignment="1">
      <alignment horizontal="center" vertical="center"/>
    </xf>
    <xf numFmtId="0" fontId="125" fillId="28" borderId="0" xfId="0" applyFont="1" applyFill="1" applyBorder="1" applyAlignment="1">
      <alignment vertical="center" wrapText="1"/>
    </xf>
    <xf numFmtId="0" fontId="125" fillId="28" borderId="57" xfId="0" applyFont="1" applyFill="1" applyBorder="1" applyAlignment="1">
      <alignment vertical="center" wrapText="1"/>
    </xf>
    <xf numFmtId="0" fontId="196" fillId="28" borderId="0" xfId="0" applyFont="1" applyFill="1" applyBorder="1" applyAlignment="1">
      <alignment vertical="center"/>
    </xf>
    <xf numFmtId="0" fontId="125" fillId="28" borderId="38" xfId="0" applyFont="1" applyFill="1" applyBorder="1" applyAlignment="1">
      <alignment vertical="center" wrapText="1"/>
    </xf>
    <xf numFmtId="211" fontId="155" fillId="54" borderId="38" xfId="340" applyNumberFormat="1" applyFont="1" applyFill="1" applyBorder="1" applyAlignment="1">
      <alignment horizontal="center" vertical="center"/>
    </xf>
    <xf numFmtId="0" fontId="155" fillId="54" borderId="38" xfId="0" applyFont="1" applyFill="1" applyBorder="1" applyAlignment="1">
      <alignment vertical="center"/>
    </xf>
    <xf numFmtId="0" fontId="98" fillId="28" borderId="45" xfId="340" applyFont="1" applyFill="1" applyBorder="1" applyAlignment="1">
      <alignment vertical="center"/>
    </xf>
    <xf numFmtId="0" fontId="125" fillId="52" borderId="46" xfId="0" applyFont="1" applyFill="1" applyBorder="1" applyAlignment="1">
      <alignment vertical="center" wrapText="1"/>
    </xf>
    <xf numFmtId="0" fontId="125" fillId="28" borderId="46" xfId="0" applyFont="1" applyFill="1" applyBorder="1" applyAlignment="1">
      <alignment vertical="center" wrapText="1"/>
    </xf>
    <xf numFmtId="0" fontId="125" fillId="52" borderId="47" xfId="0" applyFont="1" applyFill="1" applyBorder="1" applyAlignment="1">
      <alignment vertical="center" wrapText="1"/>
    </xf>
    <xf numFmtId="164" fontId="188" fillId="51" borderId="46" xfId="2" applyNumberFormat="1" applyFont="1" applyFill="1" applyBorder="1" applyAlignment="1">
      <alignment horizontal="center" vertical="center" wrapText="1"/>
    </xf>
    <xf numFmtId="164" fontId="188" fillId="51" borderId="47" xfId="2" applyNumberFormat="1" applyFont="1" applyFill="1" applyBorder="1" applyAlignment="1">
      <alignment horizontal="center" vertical="center" wrapText="1"/>
    </xf>
    <xf numFmtId="0" fontId="168" fillId="54" borderId="35" xfId="340" applyFont="1" applyFill="1" applyBorder="1"/>
    <xf numFmtId="164" fontId="188" fillId="54" borderId="0" xfId="2" applyNumberFormat="1" applyFont="1" applyFill="1" applyBorder="1" applyAlignment="1">
      <alignment horizontal="centerContinuous" vertical="top" wrapText="1"/>
    </xf>
    <xf numFmtId="0" fontId="168" fillId="54" borderId="0" xfId="340" applyFont="1" applyFill="1" applyBorder="1" applyAlignment="1">
      <alignment vertical="center" wrapText="1"/>
    </xf>
    <xf numFmtId="0" fontId="168" fillId="54" borderId="0" xfId="340" applyFont="1" applyFill="1" applyBorder="1" applyAlignment="1">
      <alignment horizontal="centerContinuous" vertical="center" wrapText="1"/>
    </xf>
    <xf numFmtId="0" fontId="168" fillId="54" borderId="0" xfId="340" applyFont="1" applyFill="1" applyBorder="1" applyAlignment="1">
      <alignment vertical="center"/>
    </xf>
    <xf numFmtId="0" fontId="168" fillId="51" borderId="65" xfId="0" applyFont="1" applyFill="1" applyBorder="1" applyAlignment="1">
      <alignment horizontal="center" vertical="center"/>
    </xf>
    <xf numFmtId="0" fontId="168" fillId="51" borderId="0" xfId="0" applyFont="1" applyFill="1" applyBorder="1" applyAlignment="1">
      <alignment horizontal="center" vertical="center" wrapText="1"/>
    </xf>
    <xf numFmtId="0" fontId="168" fillId="54" borderId="38" xfId="340" applyFont="1" applyFill="1" applyBorder="1"/>
    <xf numFmtId="0" fontId="168" fillId="51" borderId="39" xfId="0" applyFont="1" applyFill="1" applyBorder="1" applyAlignment="1">
      <alignment horizontal="centerContinuous" vertical="center" wrapText="1"/>
    </xf>
    <xf numFmtId="0" fontId="168" fillId="54" borderId="0" xfId="340" applyFont="1" applyFill="1" applyBorder="1" applyAlignment="1">
      <alignment horizontal="left" vertical="center"/>
    </xf>
    <xf numFmtId="0" fontId="198" fillId="54" borderId="0" xfId="340" applyFont="1" applyFill="1" applyAlignment="1">
      <alignment horizontal="center"/>
    </xf>
    <xf numFmtId="2" fontId="98" fillId="53" borderId="81" xfId="340" applyNumberFormat="1" applyFont="1" applyFill="1" applyBorder="1" applyAlignment="1">
      <alignment horizontal="center" wrapText="1"/>
    </xf>
    <xf numFmtId="2" fontId="98" fillId="53" borderId="52" xfId="340" applyNumberFormat="1" applyFont="1" applyFill="1" applyBorder="1" applyAlignment="1">
      <alignment horizontal="center"/>
    </xf>
    <xf numFmtId="2" fontId="155" fillId="54" borderId="0" xfId="340" applyNumberFormat="1" applyFont="1" applyFill="1" applyBorder="1" applyAlignment="1">
      <alignment horizontal="center" wrapText="1"/>
    </xf>
    <xf numFmtId="0" fontId="98" fillId="54" borderId="0" xfId="340" applyFont="1" applyFill="1" applyBorder="1" applyAlignment="1">
      <alignment horizontal="center" wrapText="1"/>
    </xf>
    <xf numFmtId="0" fontId="168" fillId="54" borderId="0" xfId="340" applyFont="1" applyFill="1" applyBorder="1" applyAlignment="1">
      <alignment horizontal="center"/>
    </xf>
    <xf numFmtId="0" fontId="98" fillId="54" borderId="0" xfId="340" applyFont="1" applyFill="1" applyBorder="1" applyAlignment="1">
      <alignment horizontal="center"/>
    </xf>
    <xf numFmtId="164" fontId="98" fillId="52" borderId="116" xfId="340" applyNumberFormat="1" applyFont="1" applyFill="1" applyBorder="1" applyAlignment="1">
      <alignment horizontal="center" vertical="center" wrapText="1"/>
    </xf>
    <xf numFmtId="0" fontId="168" fillId="54" borderId="38" xfId="340" applyFont="1" applyFill="1" applyBorder="1" applyAlignment="1">
      <alignment vertical="center"/>
    </xf>
    <xf numFmtId="164" fontId="155" fillId="28" borderId="38" xfId="340" applyNumberFormat="1" applyFont="1" applyFill="1" applyBorder="1" applyAlignment="1">
      <alignment horizontal="center" vertical="center" wrapText="1"/>
    </xf>
    <xf numFmtId="0" fontId="98" fillId="54" borderId="0" xfId="340" applyFont="1" applyFill="1" applyBorder="1" applyAlignment="1">
      <alignment horizontal="right" wrapText="1"/>
    </xf>
    <xf numFmtId="0" fontId="168" fillId="54" borderId="0" xfId="340" applyFont="1" applyFill="1" applyBorder="1" applyAlignment="1">
      <alignment horizontal="right"/>
    </xf>
    <xf numFmtId="0" fontId="25" fillId="54" borderId="0" xfId="340" applyFont="1" applyFill="1" applyBorder="1" applyAlignment="1">
      <alignment horizontal="right" wrapText="1"/>
    </xf>
    <xf numFmtId="164" fontId="98" fillId="54" borderId="0" xfId="340" applyNumberFormat="1" applyFont="1" applyFill="1" applyBorder="1" applyAlignment="1">
      <alignment horizontal="left" wrapText="1" indent="1"/>
    </xf>
    <xf numFmtId="0" fontId="167" fillId="54" borderId="38" xfId="340" applyFont="1" applyFill="1" applyBorder="1" applyAlignment="1">
      <alignment vertical="center"/>
    </xf>
    <xf numFmtId="164" fontId="190" fillId="54" borderId="0" xfId="340" applyNumberFormat="1" applyFont="1" applyFill="1" applyBorder="1"/>
    <xf numFmtId="0" fontId="155" fillId="54" borderId="38" xfId="340" applyFont="1" applyFill="1" applyBorder="1" applyAlignment="1">
      <alignment vertical="center"/>
    </xf>
    <xf numFmtId="164" fontId="155" fillId="28" borderId="35" xfId="2" applyNumberFormat="1" applyFont="1" applyFill="1" applyBorder="1" applyAlignment="1">
      <alignment horizontal="center" vertical="center"/>
    </xf>
    <xf numFmtId="164" fontId="155" fillId="28" borderId="35" xfId="340" applyNumberFormat="1" applyFont="1" applyFill="1" applyBorder="1" applyAlignment="1">
      <alignment horizontal="center" vertical="center" wrapText="1"/>
    </xf>
    <xf numFmtId="164" fontId="179" fillId="28" borderId="0" xfId="2" applyNumberFormat="1" applyFont="1" applyFill="1" applyBorder="1" applyAlignment="1">
      <alignment horizontal="center" vertical="center"/>
    </xf>
    <xf numFmtId="164" fontId="179" fillId="28" borderId="56" xfId="2" applyNumberFormat="1" applyFont="1" applyFill="1" applyBorder="1" applyAlignment="1">
      <alignment horizontal="center" vertical="center"/>
    </xf>
    <xf numFmtId="164" fontId="98" fillId="52" borderId="95" xfId="340" applyNumberFormat="1" applyFont="1" applyFill="1" applyBorder="1" applyAlignment="1">
      <alignment horizontal="center" vertical="center" wrapText="1"/>
    </xf>
    <xf numFmtId="0" fontId="180" fillId="54" borderId="0" xfId="340" applyFont="1" applyFill="1" applyBorder="1" applyAlignment="1">
      <alignment vertical="center"/>
    </xf>
    <xf numFmtId="164" fontId="179" fillId="28" borderId="109" xfId="340" applyNumberFormat="1" applyFont="1" applyFill="1" applyBorder="1" applyAlignment="1">
      <alignment horizontal="center" vertical="center" wrapText="1"/>
    </xf>
    <xf numFmtId="2" fontId="190" fillId="28" borderId="111" xfId="340" applyNumberFormat="1" applyFont="1" applyFill="1" applyBorder="1" applyAlignment="1">
      <alignment horizontal="right" vertical="center"/>
    </xf>
    <xf numFmtId="164" fontId="194" fillId="28" borderId="106" xfId="2" applyNumberFormat="1" applyFont="1" applyFill="1" applyBorder="1" applyAlignment="1">
      <alignment horizontal="center" vertical="center"/>
    </xf>
    <xf numFmtId="164" fontId="193" fillId="28" borderId="114" xfId="2" applyNumberFormat="1" applyFont="1" applyFill="1" applyBorder="1" applyAlignment="1">
      <alignment horizontal="center" vertical="center"/>
    </xf>
    <xf numFmtId="164" fontId="193" fillId="28" borderId="110" xfId="340" applyNumberFormat="1" applyFont="1" applyFill="1" applyBorder="1" applyAlignment="1">
      <alignment horizontal="center" vertical="center" wrapText="1"/>
    </xf>
    <xf numFmtId="2" fontId="190" fillId="28" borderId="43" xfId="340" applyNumberFormat="1" applyFont="1" applyFill="1" applyBorder="1" applyAlignment="1">
      <alignment horizontal="right" vertical="center"/>
    </xf>
    <xf numFmtId="164" fontId="194" fillId="28" borderId="0" xfId="2" applyNumberFormat="1" applyFont="1" applyFill="1" applyBorder="1" applyAlignment="1">
      <alignment horizontal="center" vertical="center"/>
    </xf>
    <xf numFmtId="164" fontId="193" fillId="28" borderId="38" xfId="2" applyNumberFormat="1" applyFont="1" applyFill="1" applyBorder="1" applyAlignment="1">
      <alignment horizontal="center" vertical="center"/>
    </xf>
    <xf numFmtId="164" fontId="193" fillId="28" borderId="38" xfId="340" applyNumberFormat="1" applyFont="1" applyFill="1" applyBorder="1" applyAlignment="1">
      <alignment horizontal="center" vertical="center" wrapText="1"/>
    </xf>
    <xf numFmtId="2" fontId="190" fillId="28" borderId="99" xfId="340" applyNumberFormat="1" applyFont="1" applyFill="1" applyBorder="1" applyAlignment="1">
      <alignment horizontal="right" vertical="center"/>
    </xf>
    <xf numFmtId="2" fontId="190" fillId="28" borderId="107" xfId="340" applyNumberFormat="1" applyFont="1" applyFill="1" applyBorder="1" applyAlignment="1">
      <alignment horizontal="right" vertical="center"/>
    </xf>
    <xf numFmtId="164" fontId="193" fillId="28" borderId="108" xfId="2" applyNumberFormat="1" applyFont="1" applyFill="1" applyBorder="1" applyAlignment="1">
      <alignment horizontal="center" vertical="center"/>
    </xf>
    <xf numFmtId="164" fontId="193" fillId="28" borderId="37" xfId="2" applyNumberFormat="1" applyFont="1" applyFill="1" applyBorder="1" applyAlignment="1">
      <alignment horizontal="center" vertical="center"/>
    </xf>
    <xf numFmtId="164" fontId="194" fillId="28" borderId="37" xfId="2" applyNumberFormat="1" applyFont="1" applyFill="1" applyBorder="1" applyAlignment="1">
      <alignment horizontal="center" vertical="center"/>
    </xf>
    <xf numFmtId="164" fontId="193" fillId="28" borderId="40" xfId="2" applyNumberFormat="1" applyFont="1" applyFill="1" applyBorder="1" applyAlignment="1">
      <alignment horizontal="center" vertical="center"/>
    </xf>
    <xf numFmtId="164" fontId="193" fillId="28" borderId="40" xfId="340" applyNumberFormat="1" applyFont="1" applyFill="1" applyBorder="1" applyAlignment="1">
      <alignment horizontal="center" vertical="center" wrapText="1"/>
    </xf>
    <xf numFmtId="2" fontId="155" fillId="28" borderId="36" xfId="2" applyNumberFormat="1" applyFont="1" applyFill="1" applyBorder="1" applyAlignment="1">
      <alignment horizontal="left" vertical="top" wrapText="1"/>
    </xf>
    <xf numFmtId="0" fontId="125" fillId="52" borderId="38" xfId="0" applyFont="1" applyFill="1" applyBorder="1" applyAlignment="1">
      <alignment wrapText="1"/>
    </xf>
    <xf numFmtId="0" fontId="168" fillId="28" borderId="36" xfId="340" applyFont="1" applyFill="1" applyBorder="1"/>
    <xf numFmtId="16" fontId="168" fillId="28" borderId="36" xfId="340" applyNumberFormat="1" applyFont="1" applyFill="1" applyBorder="1"/>
    <xf numFmtId="16" fontId="168" fillId="28" borderId="45" xfId="340" applyNumberFormat="1" applyFont="1" applyFill="1" applyBorder="1"/>
    <xf numFmtId="164" fontId="188" fillId="51" borderId="77" xfId="2" applyNumberFormat="1" applyFont="1" applyFill="1" applyBorder="1" applyAlignment="1">
      <alignment horizontal="centerContinuous" vertical="top" wrapText="1"/>
    </xf>
    <xf numFmtId="164" fontId="188" fillId="51" borderId="78" xfId="2" applyNumberFormat="1" applyFont="1" applyFill="1" applyBorder="1" applyAlignment="1">
      <alignment horizontal="center" vertical="center" wrapText="1"/>
    </xf>
    <xf numFmtId="164" fontId="188" fillId="51" borderId="79" xfId="2" applyNumberFormat="1" applyFont="1" applyFill="1" applyBorder="1" applyAlignment="1">
      <alignment horizontal="center" vertical="center" wrapText="1"/>
    </xf>
    <xf numFmtId="164" fontId="167" fillId="51" borderId="61" xfId="2" applyNumberFormat="1" applyFont="1" applyFill="1" applyBorder="1" applyAlignment="1">
      <alignment vertical="center" wrapText="1"/>
    </xf>
    <xf numFmtId="0" fontId="168" fillId="51" borderId="57" xfId="0" applyFont="1" applyFill="1" applyBorder="1" applyAlignment="1">
      <alignment horizontal="centerContinuous" vertical="center" wrapText="1"/>
    </xf>
    <xf numFmtId="164" fontId="155" fillId="51" borderId="61" xfId="2" applyNumberFormat="1" applyFont="1" applyFill="1" applyBorder="1" applyAlignment="1">
      <alignment horizontal="center" wrapText="1"/>
    </xf>
    <xf numFmtId="2" fontId="155" fillId="53" borderId="57" xfId="340" applyNumberFormat="1" applyFont="1" applyFill="1" applyBorder="1" applyAlignment="1">
      <alignment horizontal="center" wrapText="1"/>
    </xf>
    <xf numFmtId="164" fontId="155" fillId="51" borderId="61" xfId="2" applyNumberFormat="1" applyFont="1" applyFill="1" applyBorder="1" applyAlignment="1">
      <alignment horizontal="left" wrapText="1"/>
    </xf>
    <xf numFmtId="2" fontId="155" fillId="51" borderId="57" xfId="340" applyNumberFormat="1" applyFont="1" applyFill="1" applyBorder="1" applyAlignment="1">
      <alignment horizontal="center" wrapText="1"/>
    </xf>
    <xf numFmtId="164" fontId="155" fillId="51" borderId="61" xfId="2" applyNumberFormat="1" applyFont="1" applyFill="1" applyBorder="1" applyAlignment="1">
      <alignment vertical="center" wrapText="1"/>
    </xf>
    <xf numFmtId="0" fontId="169" fillId="51" borderId="0" xfId="0" applyFont="1" applyFill="1" applyBorder="1" applyAlignment="1">
      <alignment horizontal="center" vertical="center" wrapText="1"/>
    </xf>
    <xf numFmtId="0" fontId="98" fillId="51" borderId="57" xfId="0" applyFont="1" applyFill="1" applyBorder="1" applyAlignment="1">
      <alignment horizontal="center" vertical="center" wrapText="1"/>
    </xf>
    <xf numFmtId="0" fontId="98" fillId="51" borderId="75" xfId="0" applyFont="1" applyFill="1" applyBorder="1" applyAlignment="1">
      <alignment horizontal="center" vertical="center" wrapText="1"/>
    </xf>
    <xf numFmtId="2" fontId="155" fillId="54" borderId="76" xfId="340" applyNumberFormat="1" applyFont="1" applyFill="1" applyBorder="1" applyAlignment="1">
      <alignment horizontal="right" vertical="center"/>
    </xf>
    <xf numFmtId="164" fontId="98" fillId="56" borderId="0" xfId="340" applyNumberFormat="1" applyFont="1" applyFill="1" applyBorder="1" applyAlignment="1">
      <alignment horizontal="center" vertical="center" wrapText="1"/>
    </xf>
    <xf numFmtId="2" fontId="155" fillId="54" borderId="102" xfId="340" applyNumberFormat="1" applyFont="1" applyFill="1" applyBorder="1" applyAlignment="1">
      <alignment horizontal="right" vertical="center"/>
    </xf>
    <xf numFmtId="164" fontId="155" fillId="54" borderId="57" xfId="358" applyNumberFormat="1" applyFont="1" applyFill="1" applyBorder="1" applyAlignment="1">
      <alignment horizontal="center" vertical="center"/>
    </xf>
    <xf numFmtId="164" fontId="155" fillId="56" borderId="0" xfId="358" applyNumberFormat="1" applyFont="1" applyFill="1" applyBorder="1" applyAlignment="1">
      <alignment horizontal="center" vertical="center"/>
    </xf>
    <xf numFmtId="0" fontId="167" fillId="54" borderId="0" xfId="340" applyFont="1" applyFill="1" applyBorder="1"/>
    <xf numFmtId="2" fontId="179" fillId="54" borderId="109" xfId="340" applyNumberFormat="1" applyFont="1" applyFill="1" applyBorder="1" applyAlignment="1">
      <alignment horizontal="right" vertical="center"/>
    </xf>
    <xf numFmtId="164" fontId="155" fillId="56" borderId="56" xfId="358" applyNumberFormat="1" applyFont="1" applyFill="1" applyBorder="1" applyAlignment="1">
      <alignment horizontal="center" vertical="center"/>
    </xf>
    <xf numFmtId="164" fontId="98" fillId="52" borderId="56" xfId="340" applyNumberFormat="1" applyFont="1" applyFill="1" applyBorder="1" applyAlignment="1">
      <alignment horizontal="center" vertical="center" wrapText="1"/>
    </xf>
    <xf numFmtId="164" fontId="155" fillId="54" borderId="95" xfId="358" applyNumberFormat="1" applyFont="1" applyFill="1" applyBorder="1" applyAlignment="1">
      <alignment horizontal="center" vertical="center"/>
    </xf>
    <xf numFmtId="164" fontId="193" fillId="56" borderId="0" xfId="2" applyNumberFormat="1" applyFont="1" applyFill="1" applyBorder="1" applyAlignment="1">
      <alignment horizontal="center" vertical="center"/>
    </xf>
    <xf numFmtId="2" fontId="193" fillId="54" borderId="102" xfId="340" applyNumberFormat="1" applyFont="1" applyFill="1" applyBorder="1" applyAlignment="1">
      <alignment horizontal="right" vertical="center"/>
    </xf>
    <xf numFmtId="164" fontId="193" fillId="28" borderId="57" xfId="2" applyNumberFormat="1" applyFont="1" applyFill="1" applyBorder="1" applyAlignment="1">
      <alignment horizontal="center" vertical="center"/>
    </xf>
    <xf numFmtId="2" fontId="193" fillId="54" borderId="101" xfId="340" applyNumberFormat="1" applyFont="1" applyFill="1" applyBorder="1" applyAlignment="1">
      <alignment horizontal="right" vertical="center"/>
    </xf>
    <xf numFmtId="164" fontId="193" fillId="56" borderId="55" xfId="2" applyNumberFormat="1" applyFont="1" applyFill="1" applyBorder="1" applyAlignment="1">
      <alignment horizontal="center" vertical="center"/>
    </xf>
    <xf numFmtId="164" fontId="193" fillId="28" borderId="58" xfId="2" applyNumberFormat="1" applyFont="1" applyFill="1" applyBorder="1" applyAlignment="1">
      <alignment horizontal="center" vertical="center"/>
    </xf>
    <xf numFmtId="2" fontId="155" fillId="54" borderId="103" xfId="2" applyNumberFormat="1" applyFont="1" applyFill="1" applyBorder="1" applyAlignment="1">
      <alignment horizontal="left" vertical="top" wrapText="1"/>
    </xf>
    <xf numFmtId="0" fontId="168" fillId="28" borderId="102" xfId="340" applyFont="1" applyFill="1" applyBorder="1"/>
    <xf numFmtId="0" fontId="25" fillId="0" borderId="0" xfId="0" applyFont="1" applyBorder="1" applyAlignment="1">
      <alignment vertical="center"/>
    </xf>
    <xf numFmtId="0" fontId="25" fillId="0" borderId="0" xfId="0" applyFont="1" applyBorder="1" applyAlignment="1">
      <alignment vertical="center"/>
    </xf>
    <xf numFmtId="0" fontId="155" fillId="54" borderId="0" xfId="0" applyFont="1" applyFill="1" applyBorder="1" applyAlignment="1">
      <alignment vertical="center"/>
    </xf>
    <xf numFmtId="0" fontId="25" fillId="54" borderId="0" xfId="0" applyFont="1" applyFill="1" applyBorder="1" applyAlignment="1">
      <alignment vertical="center"/>
    </xf>
    <xf numFmtId="16" fontId="168" fillId="28" borderId="104" xfId="340" applyNumberFormat="1" applyFont="1" applyFill="1" applyBorder="1"/>
    <xf numFmtId="0" fontId="155" fillId="28" borderId="66" xfId="0" applyFont="1" applyFill="1" applyBorder="1" applyAlignment="1">
      <alignment vertical="center"/>
    </xf>
    <xf numFmtId="0" fontId="168" fillId="28" borderId="66" xfId="340" applyFont="1" applyFill="1" applyBorder="1"/>
    <xf numFmtId="0" fontId="168" fillId="28" borderId="85" xfId="340" applyFont="1" applyFill="1" applyBorder="1"/>
    <xf numFmtId="0" fontId="199" fillId="28" borderId="0" xfId="0" applyFont="1" applyFill="1"/>
    <xf numFmtId="0" fontId="122" fillId="28" borderId="0" xfId="0" applyFont="1" applyFill="1"/>
    <xf numFmtId="0" fontId="0" fillId="28" borderId="0" xfId="0" applyFont="1" applyFill="1"/>
    <xf numFmtId="0" fontId="200" fillId="28" borderId="17" xfId="0" applyFont="1" applyFill="1" applyBorder="1"/>
    <xf numFmtId="0" fontId="122" fillId="28" borderId="17" xfId="0" applyFont="1" applyFill="1" applyBorder="1"/>
    <xf numFmtId="0" fontId="0" fillId="28" borderId="17" xfId="0" applyFont="1" applyFill="1" applyBorder="1" applyAlignment="1">
      <alignment vertical="center" wrapText="1"/>
    </xf>
    <xf numFmtId="0" fontId="0" fillId="0" borderId="17" xfId="0" applyFont="1" applyBorder="1" applyAlignment="1">
      <alignment vertical="center" wrapText="1"/>
    </xf>
    <xf numFmtId="0" fontId="201" fillId="28" borderId="34" xfId="0" applyFont="1" applyFill="1" applyBorder="1" applyAlignment="1">
      <alignment horizontal="left" wrapText="1"/>
    </xf>
    <xf numFmtId="0" fontId="0" fillId="28" borderId="2" xfId="0" applyFont="1" applyFill="1" applyBorder="1" applyAlignment="1">
      <alignment horizontal="left" wrapText="1"/>
    </xf>
    <xf numFmtId="0" fontId="0" fillId="28" borderId="33" xfId="0" applyFont="1" applyFill="1" applyBorder="1" applyAlignment="1">
      <alignment horizontal="left" wrapText="1"/>
    </xf>
    <xf numFmtId="0" fontId="0" fillId="0" borderId="51" xfId="0" applyFont="1" applyBorder="1" applyAlignment="1"/>
    <xf numFmtId="0" fontId="0" fillId="0" borderId="29" xfId="0" applyFont="1" applyBorder="1" applyAlignment="1"/>
    <xf numFmtId="0" fontId="0" fillId="0" borderId="7" xfId="0" applyFont="1" applyBorder="1" applyAlignment="1"/>
  </cellXfs>
  <cellStyles count="1039">
    <cellStyle name="_x000a_386grabber=M" xfId="1" xr:uid="{00000000-0005-0000-0000-000000000000}"/>
    <cellStyle name="_x000a_386grabber=M 2" xfId="532" xr:uid="{00000000-0005-0000-0000-000001000000}"/>
    <cellStyle name="%" xfId="2" xr:uid="{00000000-0005-0000-0000-000002000000}"/>
    <cellStyle name="% 2" xfId="3" xr:uid="{00000000-0005-0000-0000-000003000000}"/>
    <cellStyle name="% 2 2" xfId="533" xr:uid="{00000000-0005-0000-0000-000004000000}"/>
    <cellStyle name="%_Fiscal Tables" xfId="4" xr:uid="{00000000-0005-0000-0000-000005000000}"/>
    <cellStyle name="%_Fiscal Tables 2" xfId="534" xr:uid="{00000000-0005-0000-0000-000006000000}"/>
    <cellStyle name="%_inc to ex AS12 EFOsupps" xfId="5" xr:uid="{00000000-0005-0000-0000-000007000000}"/>
    <cellStyle name="%_March-2012-Fiscal-Supplementary-Tables1(1)" xfId="6" xr:uid="{00000000-0005-0000-0000-000008000000}"/>
    <cellStyle name="%_March-2012-Fiscal-Supplementary-Tables1(1) 2" xfId="535" xr:uid="{00000000-0005-0000-0000-000009000000}"/>
    <cellStyle name="%_PEF Autumn2011" xfId="7" xr:uid="{00000000-0005-0000-0000-00000A000000}"/>
    <cellStyle name="%_PEF Autumn2011 2" xfId="536" xr:uid="{00000000-0005-0000-0000-00000B000000}"/>
    <cellStyle name="%_PEF FSBR2011" xfId="8" xr:uid="{00000000-0005-0000-0000-00000C000000}"/>
    <cellStyle name="%_PEF FSBR2011 2" xfId="537" xr:uid="{00000000-0005-0000-0000-00000D000000}"/>
    <cellStyle name="%_PEF FSBR2011 AA simplification" xfId="9" xr:uid="{00000000-0005-0000-0000-00000E000000}"/>
    <cellStyle name="%_PEF FSBR2011 AA simplification 2" xfId="538" xr:uid="{00000000-0005-0000-0000-00000F000000}"/>
    <cellStyle name="%_Scorecard" xfId="10" xr:uid="{00000000-0005-0000-0000-000010000000}"/>
    <cellStyle name="%_Scorecard 2" xfId="539" xr:uid="{00000000-0005-0000-0000-000011000000}"/>
    <cellStyle name="%_VAT refunds" xfId="11" xr:uid="{00000000-0005-0000-0000-000012000000}"/>
    <cellStyle name="%_VAT refunds 2" xfId="540" xr:uid="{00000000-0005-0000-0000-000013000000}"/>
    <cellStyle name="]_x000d__x000a_Zoomed=1_x000d__x000a_Row=0_x000d__x000a_Column=0_x000d__x000a_Height=0_x000d__x000a_Width=0_x000d__x000a_FontName=FoxFont_x000d__x000a_FontStyle=0_x000d__x000a_FontSize=9_x000d__x000a_PrtFontName=FoxPrin" xfId="12" xr:uid="{00000000-0005-0000-0000-000014000000}"/>
    <cellStyle name="]_x000d__x000a_Zoomed=1_x000d__x000a_Row=0_x000d__x000a_Column=0_x000d__x000a_Height=0_x000d__x000a_Width=0_x000d__x000a_FontName=FoxFont_x000d__x000a_FontStyle=0_x000d__x000a_FontSize=9_x000d__x000a_PrtFontName=FoxPrin 2" xfId="541" xr:uid="{00000000-0005-0000-0000-000015000000}"/>
    <cellStyle name="_111125 APDPassengerNumbers" xfId="13" xr:uid="{00000000-0005-0000-0000-000016000000}"/>
    <cellStyle name="_111125 APDPassengerNumbers_inc to ex AS12 EFOsupps" xfId="14" xr:uid="{00000000-0005-0000-0000-000017000000}"/>
    <cellStyle name="_Asset Co - 2014-40" xfId="15" xr:uid="{00000000-0005-0000-0000-000018000000}"/>
    <cellStyle name="_covered bonds" xfId="16" xr:uid="{00000000-0005-0000-0000-000019000000}"/>
    <cellStyle name="_covered bonds_20110317 Guarantee Data sheet with CDS Expected Losses" xfId="17" xr:uid="{00000000-0005-0000-0000-00001A000000}"/>
    <cellStyle name="_covered bonds_20110317 Guarantee Data sheet with CDS Expected Losses 2" xfId="542" xr:uid="{00000000-0005-0000-0000-00001B000000}"/>
    <cellStyle name="_Dpn Forecast 2008-2010 (14-Dec-07)" xfId="18" xr:uid="{00000000-0005-0000-0000-00001C000000}"/>
    <cellStyle name="_Dpn Forecast 2008-2010 (14-Dec-07)_20110317 Guarantee Data sheet with CDS Expected Losses" xfId="19" xr:uid="{00000000-0005-0000-0000-00001D000000}"/>
    <cellStyle name="_Dpn Forecast 2008-2010 (14-Dec-07)_20110317 Guarantee Data sheet with CDS Expected Losses 2" xfId="543" xr:uid="{00000000-0005-0000-0000-00001E000000}"/>
    <cellStyle name="_Fair Value schedule" xfId="20" xr:uid="{00000000-0005-0000-0000-00001F000000}"/>
    <cellStyle name="_Fair Value schedule_20110317 Guarantee Data sheet with CDS Expected Losses" xfId="21" xr:uid="{00000000-0005-0000-0000-000020000000}"/>
    <cellStyle name="_Fair Value schedule_20110317 Guarantee Data sheet with CDS Expected Losses 2" xfId="544" xr:uid="{00000000-0005-0000-0000-000021000000}"/>
    <cellStyle name="_FPS Options High Level Costing 23rd Aug 06" xfId="22" xr:uid="{00000000-0005-0000-0000-000022000000}"/>
    <cellStyle name="_HOD Gosforth_current" xfId="23" xr:uid="{00000000-0005-0000-0000-000023000000}"/>
    <cellStyle name="_IT HOD Rainton - Tower Cost Update 5th April 2007 (Revised) V3" xfId="24" xr:uid="{00000000-0005-0000-0000-000024000000}"/>
    <cellStyle name="_IT HOD Rainton - Tower Cost Update 5th April 2007 (Revised) V3_20110317 Guarantee Data sheet with CDS Expected Losses" xfId="25" xr:uid="{00000000-0005-0000-0000-000025000000}"/>
    <cellStyle name="_IT HOD Rainton - Tower Cost Update 5th April 2007 (Revised) V3_20110317 Guarantee Data sheet with CDS Expected Losses 2" xfId="545" xr:uid="{00000000-0005-0000-0000-000026000000}"/>
    <cellStyle name="_Project Details Report Aug v0.12" xfId="26" xr:uid="{00000000-0005-0000-0000-000027000000}"/>
    <cellStyle name="_RB_Update_current" xfId="27" xr:uid="{00000000-0005-0000-0000-000028000000}"/>
    <cellStyle name="_RB_Update_current (SCA draft)PH review" xfId="28" xr:uid="{00000000-0005-0000-0000-000029000000}"/>
    <cellStyle name="_RB_Update_current (SCA draft)PH review_20110317 Guarantee Data sheet with CDS Expected Losses" xfId="29" xr:uid="{00000000-0005-0000-0000-00002A000000}"/>
    <cellStyle name="_RB_Update_current (SCA draft)PH review_20110317 Guarantee Data sheet with CDS Expected Losses 2" xfId="546" xr:uid="{00000000-0005-0000-0000-00002B000000}"/>
    <cellStyle name="_RB_Update_current (SCA draft)revised" xfId="30" xr:uid="{00000000-0005-0000-0000-00002C000000}"/>
    <cellStyle name="_RB_Update_current (SCA draft)revised_20110317 Guarantee Data sheet with CDS Expected Losses" xfId="31" xr:uid="{00000000-0005-0000-0000-00002D000000}"/>
    <cellStyle name="_RB_Update_current (SCA draft)revised_20110317 Guarantee Data sheet with CDS Expected Losses 2" xfId="547" xr:uid="{00000000-0005-0000-0000-00002E000000}"/>
    <cellStyle name="_RB_Update_current_20110317 Guarantee Data sheet with CDS Expected Losses" xfId="32" xr:uid="{00000000-0005-0000-0000-00002F000000}"/>
    <cellStyle name="_RB_Update_current_20110317 Guarantee Data sheet with CDS Expected Losses 2" xfId="548" xr:uid="{00000000-0005-0000-0000-000030000000}"/>
    <cellStyle name="_Sample change log v0 2" xfId="33" xr:uid="{00000000-0005-0000-0000-000031000000}"/>
    <cellStyle name="_Sample change log v0 2_20110317 Guarantee Data sheet with CDS Expected Losses" xfId="34" xr:uid="{00000000-0005-0000-0000-000032000000}"/>
    <cellStyle name="_Sample change log v0 2_20110317 Guarantee Data sheet with CDS Expected Losses 2" xfId="549" xr:uid="{00000000-0005-0000-0000-000033000000}"/>
    <cellStyle name="_Sub debt extension discount table 31 1 11 v2" xfId="35" xr:uid="{00000000-0005-0000-0000-000034000000}"/>
    <cellStyle name="_sub debt int" xfId="36" xr:uid="{00000000-0005-0000-0000-000035000000}"/>
    <cellStyle name="_sub debt int_20110317 Guarantee Data sheet with CDS Expected Losses" xfId="37" xr:uid="{00000000-0005-0000-0000-000036000000}"/>
    <cellStyle name="_sub debt int_20110317 Guarantee Data sheet with CDS Expected Losses 2" xfId="550" xr:uid="{00000000-0005-0000-0000-000037000000}"/>
    <cellStyle name="_TableHead" xfId="38" xr:uid="{00000000-0005-0000-0000-000038000000}"/>
    <cellStyle name="_Tailor Analysis 1.11 (1 Dec take up rates)" xfId="39" xr:uid="{00000000-0005-0000-0000-000039000000}"/>
    <cellStyle name="1dp" xfId="40" xr:uid="{00000000-0005-0000-0000-00003A000000}"/>
    <cellStyle name="1dp 2" xfId="41" xr:uid="{00000000-0005-0000-0000-00003B000000}"/>
    <cellStyle name="1dp 2 2" xfId="552" xr:uid="{00000000-0005-0000-0000-00003C000000}"/>
    <cellStyle name="1dp 3" xfId="551" xr:uid="{00000000-0005-0000-0000-00003D000000}"/>
    <cellStyle name="20% - Accent1" xfId="42" builtinId="30" customBuiltin="1"/>
    <cellStyle name="20% - Accent1 2" xfId="43" xr:uid="{00000000-0005-0000-0000-00003F000000}"/>
    <cellStyle name="20% - Accent1 2 2" xfId="988" xr:uid="{9F2D39F2-7C61-4347-8E3A-B7827B1BC9AE}"/>
    <cellStyle name="20% - Accent1 3" xfId="715" xr:uid="{00000000-0005-0000-0000-000040000000}"/>
    <cellStyle name="20% - Accent1 4" xfId="763" xr:uid="{00000000-0005-0000-0000-000041000000}"/>
    <cellStyle name="20% - Accent1 5" xfId="819" xr:uid="{00000000-0005-0000-0000-000042000000}"/>
    <cellStyle name="20% - Accent1 6" xfId="867" xr:uid="{00000000-0005-0000-0000-000043000000}"/>
    <cellStyle name="20% - Accent1 7" xfId="897" xr:uid="{00000000-0005-0000-0000-000044000000}"/>
    <cellStyle name="20% - Accent1 8" xfId="932" xr:uid="{00000000-0005-0000-0000-000045000000}"/>
    <cellStyle name="20% - Accent1 9" xfId="987" xr:uid="{5018570D-465E-4033-88DB-6EDFF30CFC7A}"/>
    <cellStyle name="20% - Accent2" xfId="44" builtinId="34" customBuiltin="1"/>
    <cellStyle name="20% - Accent2 2" xfId="45" xr:uid="{00000000-0005-0000-0000-000047000000}"/>
    <cellStyle name="20% - Accent2 2 2" xfId="990" xr:uid="{8712E92F-F0A0-44DC-B46F-8E38E1E4A46B}"/>
    <cellStyle name="20% - Accent2 3" xfId="716" xr:uid="{00000000-0005-0000-0000-000048000000}"/>
    <cellStyle name="20% - Accent2 4" xfId="764" xr:uid="{00000000-0005-0000-0000-000049000000}"/>
    <cellStyle name="20% - Accent2 5" xfId="820" xr:uid="{00000000-0005-0000-0000-00004A000000}"/>
    <cellStyle name="20% - Accent2 6" xfId="866" xr:uid="{00000000-0005-0000-0000-00004B000000}"/>
    <cellStyle name="20% - Accent2 7" xfId="896" xr:uid="{00000000-0005-0000-0000-00004C000000}"/>
    <cellStyle name="20% - Accent2 8" xfId="935" xr:uid="{00000000-0005-0000-0000-00004D000000}"/>
    <cellStyle name="20% - Accent2 9" xfId="989" xr:uid="{C332F00C-C81F-4014-8A45-D2F31C521294}"/>
    <cellStyle name="20% - Accent3" xfId="46" builtinId="38" customBuiltin="1"/>
    <cellStyle name="20% - Accent3 2" xfId="47" xr:uid="{00000000-0005-0000-0000-00004F000000}"/>
    <cellStyle name="20% - Accent3 2 2" xfId="992" xr:uid="{0A994866-E1D4-493A-B97A-8DBE2A2820EA}"/>
    <cellStyle name="20% - Accent3 3" xfId="717" xr:uid="{00000000-0005-0000-0000-000050000000}"/>
    <cellStyle name="20% - Accent3 4" xfId="765" xr:uid="{00000000-0005-0000-0000-000051000000}"/>
    <cellStyle name="20% - Accent3 5" xfId="821" xr:uid="{00000000-0005-0000-0000-000052000000}"/>
    <cellStyle name="20% - Accent3 6" xfId="865" xr:uid="{00000000-0005-0000-0000-000053000000}"/>
    <cellStyle name="20% - Accent3 7" xfId="895" xr:uid="{00000000-0005-0000-0000-000054000000}"/>
    <cellStyle name="20% - Accent3 8" xfId="936" xr:uid="{00000000-0005-0000-0000-000055000000}"/>
    <cellStyle name="20% - Accent3 9" xfId="991" xr:uid="{02A427CD-8B1E-4B92-BA65-E707C0E52F4A}"/>
    <cellStyle name="20% - Accent4" xfId="48" builtinId="42" customBuiltin="1"/>
    <cellStyle name="20% - Accent4 2" xfId="49" xr:uid="{00000000-0005-0000-0000-000057000000}"/>
    <cellStyle name="20% - Accent4 2 2" xfId="994" xr:uid="{BE7A9687-F70B-426C-809E-44EAA9ECE410}"/>
    <cellStyle name="20% - Accent4 3" xfId="718" xr:uid="{00000000-0005-0000-0000-000058000000}"/>
    <cellStyle name="20% - Accent4 4" xfId="766" xr:uid="{00000000-0005-0000-0000-000059000000}"/>
    <cellStyle name="20% - Accent4 5" xfId="822" xr:uid="{00000000-0005-0000-0000-00005A000000}"/>
    <cellStyle name="20% - Accent4 6" xfId="871" xr:uid="{00000000-0005-0000-0000-00005B000000}"/>
    <cellStyle name="20% - Accent4 7" xfId="900" xr:uid="{00000000-0005-0000-0000-00005C000000}"/>
    <cellStyle name="20% - Accent4 8" xfId="937" xr:uid="{00000000-0005-0000-0000-00005D000000}"/>
    <cellStyle name="20% - Accent4 9" xfId="993" xr:uid="{C901F044-CEB3-45BF-B0CE-BAF3F8E360FA}"/>
    <cellStyle name="20% - Accent5" xfId="50" builtinId="46" customBuiltin="1"/>
    <cellStyle name="20% - Accent5 2" xfId="51" xr:uid="{00000000-0005-0000-0000-00005F000000}"/>
    <cellStyle name="20% - Accent5 2 2" xfId="996" xr:uid="{E535CEA2-5DB0-424A-A75A-6CC418DF7ACC}"/>
    <cellStyle name="20% - Accent5 3" xfId="719" xr:uid="{00000000-0005-0000-0000-000060000000}"/>
    <cellStyle name="20% - Accent5 4" xfId="767" xr:uid="{00000000-0005-0000-0000-000061000000}"/>
    <cellStyle name="20% - Accent5 5" xfId="823" xr:uid="{00000000-0005-0000-0000-000062000000}"/>
    <cellStyle name="20% - Accent5 6" xfId="872" xr:uid="{00000000-0005-0000-0000-000063000000}"/>
    <cellStyle name="20% - Accent5 7" xfId="901" xr:uid="{00000000-0005-0000-0000-000064000000}"/>
    <cellStyle name="20% - Accent5 8" xfId="942" xr:uid="{00000000-0005-0000-0000-000065000000}"/>
    <cellStyle name="20% - Accent5 9" xfId="995" xr:uid="{D2C4468F-78F3-404E-AC64-ED94905DEB9C}"/>
    <cellStyle name="20% - Accent6" xfId="52" builtinId="50" customBuiltin="1"/>
    <cellStyle name="20% - Accent6 2" xfId="53" xr:uid="{00000000-0005-0000-0000-000067000000}"/>
    <cellStyle name="20% - Accent6 2 2" xfId="998" xr:uid="{4B8946F0-10C1-4715-BC01-71667FBCDA44}"/>
    <cellStyle name="20% - Accent6 3" xfId="720" xr:uid="{00000000-0005-0000-0000-000068000000}"/>
    <cellStyle name="20% - Accent6 4" xfId="768" xr:uid="{00000000-0005-0000-0000-000069000000}"/>
    <cellStyle name="20% - Accent6 5" xfId="824" xr:uid="{00000000-0005-0000-0000-00006A000000}"/>
    <cellStyle name="20% - Accent6 6" xfId="873" xr:uid="{00000000-0005-0000-0000-00006B000000}"/>
    <cellStyle name="20% - Accent6 7" xfId="902" xr:uid="{00000000-0005-0000-0000-00006C000000}"/>
    <cellStyle name="20% - Accent6 8" xfId="943" xr:uid="{00000000-0005-0000-0000-00006D000000}"/>
    <cellStyle name="20% - Accent6 9" xfId="997" xr:uid="{2DCAAAEA-8CAD-497C-8A33-764299D856A9}"/>
    <cellStyle name="3dp" xfId="54" xr:uid="{00000000-0005-0000-0000-00006E000000}"/>
    <cellStyle name="3dp 2" xfId="55" xr:uid="{00000000-0005-0000-0000-00006F000000}"/>
    <cellStyle name="3dp 2 2" xfId="554" xr:uid="{00000000-0005-0000-0000-000070000000}"/>
    <cellStyle name="3dp 3" xfId="553" xr:uid="{00000000-0005-0000-0000-000071000000}"/>
    <cellStyle name="40% - Accent1" xfId="56" builtinId="31" customBuiltin="1"/>
    <cellStyle name="40% - Accent1 2" xfId="57" xr:uid="{00000000-0005-0000-0000-000073000000}"/>
    <cellStyle name="40% - Accent1 2 2" xfId="1000" xr:uid="{DEF2CA37-DE95-4685-B6C8-AF1AE346D48A}"/>
    <cellStyle name="40% - Accent1 3" xfId="721" xr:uid="{00000000-0005-0000-0000-000074000000}"/>
    <cellStyle name="40% - Accent1 4" xfId="769" xr:uid="{00000000-0005-0000-0000-000075000000}"/>
    <cellStyle name="40% - Accent1 5" xfId="825" xr:uid="{00000000-0005-0000-0000-000076000000}"/>
    <cellStyle name="40% - Accent1 6" xfId="874" xr:uid="{00000000-0005-0000-0000-000077000000}"/>
    <cellStyle name="40% - Accent1 7" xfId="903" xr:uid="{00000000-0005-0000-0000-000078000000}"/>
    <cellStyle name="40% - Accent1 8" xfId="944" xr:uid="{00000000-0005-0000-0000-000079000000}"/>
    <cellStyle name="40% - Accent1 9" xfId="999" xr:uid="{DFCCA680-2B57-4186-A35B-2C68311FCCA0}"/>
    <cellStyle name="40% - Accent2" xfId="58" builtinId="35" customBuiltin="1"/>
    <cellStyle name="40% - Accent2 2" xfId="59" xr:uid="{00000000-0005-0000-0000-00007B000000}"/>
    <cellStyle name="40% - Accent2 2 2" xfId="1002" xr:uid="{6875B2D1-3962-4591-9578-65878FD71B63}"/>
    <cellStyle name="40% - Accent2 3" xfId="722" xr:uid="{00000000-0005-0000-0000-00007C000000}"/>
    <cellStyle name="40% - Accent2 4" xfId="770" xr:uid="{00000000-0005-0000-0000-00007D000000}"/>
    <cellStyle name="40% - Accent2 5" xfId="826" xr:uid="{00000000-0005-0000-0000-00007E000000}"/>
    <cellStyle name="40% - Accent2 6" xfId="875" xr:uid="{00000000-0005-0000-0000-00007F000000}"/>
    <cellStyle name="40% - Accent2 7" xfId="904" xr:uid="{00000000-0005-0000-0000-000080000000}"/>
    <cellStyle name="40% - Accent2 8" xfId="945" xr:uid="{00000000-0005-0000-0000-000081000000}"/>
    <cellStyle name="40% - Accent2 9" xfId="1001" xr:uid="{58EADA5A-80B0-431B-8816-E102DB214528}"/>
    <cellStyle name="40% - Accent3" xfId="60" builtinId="39" customBuiltin="1"/>
    <cellStyle name="40% - Accent3 2" xfId="61" xr:uid="{00000000-0005-0000-0000-000083000000}"/>
    <cellStyle name="40% - Accent3 2 2" xfId="1004" xr:uid="{9B490E2D-3CC0-4110-A373-C3CDA4D0ECC5}"/>
    <cellStyle name="40% - Accent3 3" xfId="723" xr:uid="{00000000-0005-0000-0000-000084000000}"/>
    <cellStyle name="40% - Accent3 4" xfId="771" xr:uid="{00000000-0005-0000-0000-000085000000}"/>
    <cellStyle name="40% - Accent3 5" xfId="827" xr:uid="{00000000-0005-0000-0000-000086000000}"/>
    <cellStyle name="40% - Accent3 6" xfId="876" xr:uid="{00000000-0005-0000-0000-000087000000}"/>
    <cellStyle name="40% - Accent3 7" xfId="905" xr:uid="{00000000-0005-0000-0000-000088000000}"/>
    <cellStyle name="40% - Accent3 8" xfId="946" xr:uid="{00000000-0005-0000-0000-000089000000}"/>
    <cellStyle name="40% - Accent3 9" xfId="1003" xr:uid="{8E7A7765-B6E3-4A84-B9E7-9EBE303438F9}"/>
    <cellStyle name="40% - Accent4" xfId="62" builtinId="43" customBuiltin="1"/>
    <cellStyle name="40% - Accent4 2" xfId="63" xr:uid="{00000000-0005-0000-0000-00008B000000}"/>
    <cellStyle name="40% - Accent4 2 2" xfId="1006" xr:uid="{7AA25175-F4B9-41C2-809A-6E7E0B531B9C}"/>
    <cellStyle name="40% - Accent4 3" xfId="724" xr:uid="{00000000-0005-0000-0000-00008C000000}"/>
    <cellStyle name="40% - Accent4 4" xfId="772" xr:uid="{00000000-0005-0000-0000-00008D000000}"/>
    <cellStyle name="40% - Accent4 5" xfId="828" xr:uid="{00000000-0005-0000-0000-00008E000000}"/>
    <cellStyle name="40% - Accent4 6" xfId="877" xr:uid="{00000000-0005-0000-0000-00008F000000}"/>
    <cellStyle name="40% - Accent4 7" xfId="906" xr:uid="{00000000-0005-0000-0000-000090000000}"/>
    <cellStyle name="40% - Accent4 8" xfId="947" xr:uid="{00000000-0005-0000-0000-000091000000}"/>
    <cellStyle name="40% - Accent4 9" xfId="1005" xr:uid="{20616765-D16E-4FBB-8D23-2EC9BD8E8098}"/>
    <cellStyle name="40% - Accent5" xfId="64" builtinId="47" customBuiltin="1"/>
    <cellStyle name="40% - Accent5 2" xfId="65" xr:uid="{00000000-0005-0000-0000-000093000000}"/>
    <cellStyle name="40% - Accent5 2 2" xfId="1008" xr:uid="{1E624747-1A50-413D-82F2-FFB35D2C13B0}"/>
    <cellStyle name="40% - Accent5 3" xfId="725" xr:uid="{00000000-0005-0000-0000-000094000000}"/>
    <cellStyle name="40% - Accent5 4" xfId="773" xr:uid="{00000000-0005-0000-0000-000095000000}"/>
    <cellStyle name="40% - Accent5 5" xfId="829" xr:uid="{00000000-0005-0000-0000-000096000000}"/>
    <cellStyle name="40% - Accent5 6" xfId="878" xr:uid="{00000000-0005-0000-0000-000097000000}"/>
    <cellStyle name="40% - Accent5 7" xfId="907" xr:uid="{00000000-0005-0000-0000-000098000000}"/>
    <cellStyle name="40% - Accent5 8" xfId="948" xr:uid="{00000000-0005-0000-0000-000099000000}"/>
    <cellStyle name="40% - Accent5 9" xfId="1007" xr:uid="{9B99CDFC-84A0-479A-A0B0-C8BE46BB44EF}"/>
    <cellStyle name="40% - Accent6" xfId="66" builtinId="51" customBuiltin="1"/>
    <cellStyle name="40% - Accent6 2" xfId="67" xr:uid="{00000000-0005-0000-0000-00009B000000}"/>
    <cellStyle name="40% - Accent6 2 2" xfId="1010" xr:uid="{201D2325-5A32-4711-92A8-24B8AB32BCBE}"/>
    <cellStyle name="40% - Accent6 3" xfId="726" xr:uid="{00000000-0005-0000-0000-00009C000000}"/>
    <cellStyle name="40% - Accent6 4" xfId="774" xr:uid="{00000000-0005-0000-0000-00009D000000}"/>
    <cellStyle name="40% - Accent6 5" xfId="830" xr:uid="{00000000-0005-0000-0000-00009E000000}"/>
    <cellStyle name="40% - Accent6 6" xfId="879" xr:uid="{00000000-0005-0000-0000-00009F000000}"/>
    <cellStyle name="40% - Accent6 7" xfId="908" xr:uid="{00000000-0005-0000-0000-0000A0000000}"/>
    <cellStyle name="40% - Accent6 8" xfId="949" xr:uid="{00000000-0005-0000-0000-0000A1000000}"/>
    <cellStyle name="40% - Accent6 9" xfId="1009" xr:uid="{0AF0878F-7107-4357-966A-5136F6CEF37E}"/>
    <cellStyle name="4dp" xfId="68" xr:uid="{00000000-0005-0000-0000-0000A2000000}"/>
    <cellStyle name="4dp 2" xfId="69" xr:uid="{00000000-0005-0000-0000-0000A3000000}"/>
    <cellStyle name="4dp 2 2" xfId="556" xr:uid="{00000000-0005-0000-0000-0000A4000000}"/>
    <cellStyle name="4dp 3" xfId="555" xr:uid="{00000000-0005-0000-0000-0000A5000000}"/>
    <cellStyle name="60% - Accent1" xfId="70" builtinId="32" customBuiltin="1"/>
    <cellStyle name="60% - Accent1 2" xfId="71" xr:uid="{00000000-0005-0000-0000-0000A7000000}"/>
    <cellStyle name="60% - Accent1 2 2" xfId="1012" xr:uid="{3376BDEC-5994-4DA9-AFE9-C56CFC078243}"/>
    <cellStyle name="60% - Accent1 3" xfId="727" xr:uid="{00000000-0005-0000-0000-0000A8000000}"/>
    <cellStyle name="60% - Accent1 4" xfId="1011" xr:uid="{808B8CDF-10F7-4AC5-8527-D3FCC0CAC9FB}"/>
    <cellStyle name="60% - Accent2" xfId="72" builtinId="36" customBuiltin="1"/>
    <cellStyle name="60% - Accent2 2" xfId="73" xr:uid="{00000000-0005-0000-0000-0000AA000000}"/>
    <cellStyle name="60% - Accent2 2 2" xfId="1014" xr:uid="{23D623F9-83DD-4C69-B8A7-F21BFF86C9DE}"/>
    <cellStyle name="60% - Accent2 3" xfId="728" xr:uid="{00000000-0005-0000-0000-0000AB000000}"/>
    <cellStyle name="60% - Accent2 4" xfId="1013" xr:uid="{82DB1594-6B3B-4197-B9F3-07F031C7B8EA}"/>
    <cellStyle name="60% - Accent3" xfId="74" builtinId="40" customBuiltin="1"/>
    <cellStyle name="60% - Accent3 2" xfId="75" xr:uid="{00000000-0005-0000-0000-0000AD000000}"/>
    <cellStyle name="60% - Accent3 2 2" xfId="1016" xr:uid="{2E423C15-CA62-400E-BE03-20C155F898B4}"/>
    <cellStyle name="60% - Accent3 3" xfId="729" xr:uid="{00000000-0005-0000-0000-0000AE000000}"/>
    <cellStyle name="60% - Accent3 4" xfId="1015" xr:uid="{8609399C-7C3B-4FA0-9FF8-AA0C8709DCF2}"/>
    <cellStyle name="60% - Accent4" xfId="76" builtinId="44" customBuiltin="1"/>
    <cellStyle name="60% - Accent4 2" xfId="77" xr:uid="{00000000-0005-0000-0000-0000B0000000}"/>
    <cellStyle name="60% - Accent4 2 2" xfId="1018" xr:uid="{9494CDF5-F128-43DE-A789-94150060136F}"/>
    <cellStyle name="60% - Accent4 3" xfId="730" xr:uid="{00000000-0005-0000-0000-0000B1000000}"/>
    <cellStyle name="60% - Accent4 4" xfId="1017" xr:uid="{4E7C3B95-BD53-4ED6-982D-716EDABC1DED}"/>
    <cellStyle name="60% - Accent5" xfId="78" builtinId="48" customBuiltin="1"/>
    <cellStyle name="60% - Accent5 2" xfId="79" xr:uid="{00000000-0005-0000-0000-0000B3000000}"/>
    <cellStyle name="60% - Accent5 2 2" xfId="1020" xr:uid="{8B026352-7AC9-490C-9B97-5D2F5C63CD23}"/>
    <cellStyle name="60% - Accent5 3" xfId="731" xr:uid="{00000000-0005-0000-0000-0000B4000000}"/>
    <cellStyle name="60% - Accent5 4" xfId="1019" xr:uid="{0364D665-A543-46F6-A73D-E38281030C7F}"/>
    <cellStyle name="60% - Accent6" xfId="80" builtinId="52" customBuiltin="1"/>
    <cellStyle name="60% - Accent6 2" xfId="81" xr:uid="{00000000-0005-0000-0000-0000B6000000}"/>
    <cellStyle name="60% - Accent6 2 2" xfId="1022" xr:uid="{62328171-5980-42E9-A9AA-93F4DF8BA4A4}"/>
    <cellStyle name="60% - Accent6 3" xfId="732" xr:uid="{00000000-0005-0000-0000-0000B7000000}"/>
    <cellStyle name="60% - Accent6 4" xfId="1021" xr:uid="{27AB51D4-5CB8-4DB7-B5BE-5DFDCB9F74AD}"/>
    <cellStyle name="Accent1" xfId="82" builtinId="29" customBuiltin="1"/>
    <cellStyle name="Accent1 2" xfId="83" xr:uid="{00000000-0005-0000-0000-0000B9000000}"/>
    <cellStyle name="Accent1 3" xfId="733" xr:uid="{00000000-0005-0000-0000-0000BA000000}"/>
    <cellStyle name="Accent2" xfId="84" builtinId="33" customBuiltin="1"/>
    <cellStyle name="Accent2 2" xfId="85" xr:uid="{00000000-0005-0000-0000-0000BC000000}"/>
    <cellStyle name="Accent2 3" xfId="734" xr:uid="{00000000-0005-0000-0000-0000BD000000}"/>
    <cellStyle name="Accent3" xfId="86" builtinId="37" customBuiltin="1"/>
    <cellStyle name="Accent3 2" xfId="87" xr:uid="{00000000-0005-0000-0000-0000BF000000}"/>
    <cellStyle name="Accent3 3" xfId="735" xr:uid="{00000000-0005-0000-0000-0000C0000000}"/>
    <cellStyle name="Accent4" xfId="88" builtinId="41" customBuiltin="1"/>
    <cellStyle name="Accent4 2" xfId="89" xr:uid="{00000000-0005-0000-0000-0000C2000000}"/>
    <cellStyle name="Accent4 3" xfId="736" xr:uid="{00000000-0005-0000-0000-0000C3000000}"/>
    <cellStyle name="Accent5" xfId="90" builtinId="45" customBuiltin="1"/>
    <cellStyle name="Accent5 2" xfId="91" xr:uid="{00000000-0005-0000-0000-0000C5000000}"/>
    <cellStyle name="Accent5 3" xfId="737" xr:uid="{00000000-0005-0000-0000-0000C6000000}"/>
    <cellStyle name="Accent6" xfId="92" builtinId="49" customBuiltin="1"/>
    <cellStyle name="Accent6 2" xfId="93" xr:uid="{00000000-0005-0000-0000-0000C8000000}"/>
    <cellStyle name="Accent6 3" xfId="738" xr:uid="{00000000-0005-0000-0000-0000C9000000}"/>
    <cellStyle name="Adjustable" xfId="94" xr:uid="{00000000-0005-0000-0000-0000CA000000}"/>
    <cellStyle name="Bad" xfId="95" builtinId="27" customBuiltin="1"/>
    <cellStyle name="Bad 2" xfId="96" xr:uid="{00000000-0005-0000-0000-0000CC000000}"/>
    <cellStyle name="Bad 3" xfId="739" xr:uid="{00000000-0005-0000-0000-0000CD000000}"/>
    <cellStyle name="Bid £m format" xfId="97" xr:uid="{00000000-0005-0000-0000-0000CE000000}"/>
    <cellStyle name="Bid £m format 2" xfId="557" xr:uid="{00000000-0005-0000-0000-0000CF000000}"/>
    <cellStyle name="blue" xfId="98" xr:uid="{00000000-0005-0000-0000-0000D0000000}"/>
    <cellStyle name="Border" xfId="99" xr:uid="{00000000-0005-0000-0000-0000D1000000}"/>
    <cellStyle name="Brand Align Left Text" xfId="100" xr:uid="{00000000-0005-0000-0000-0000D2000000}"/>
    <cellStyle name="Brand Default" xfId="101" xr:uid="{00000000-0005-0000-0000-0000D3000000}"/>
    <cellStyle name="Brand Percent" xfId="102" xr:uid="{00000000-0005-0000-0000-0000D4000000}"/>
    <cellStyle name="Brand Source" xfId="103" xr:uid="{00000000-0005-0000-0000-0000D5000000}"/>
    <cellStyle name="Brand Subtitle with Underline" xfId="104" xr:uid="{00000000-0005-0000-0000-0000D6000000}"/>
    <cellStyle name="Brand Subtitle without Underline" xfId="105" xr:uid="{00000000-0005-0000-0000-0000D7000000}"/>
    <cellStyle name="Brand Title" xfId="106" xr:uid="{00000000-0005-0000-0000-0000D8000000}"/>
    <cellStyle name="Calculation" xfId="107" builtinId="22" customBuiltin="1"/>
    <cellStyle name="Calculation 2" xfId="108" xr:uid="{00000000-0005-0000-0000-0000DA000000}"/>
    <cellStyle name="Calculation 3" xfId="740" xr:uid="{00000000-0005-0000-0000-0000DB000000}"/>
    <cellStyle name="Characteristic" xfId="109" xr:uid="{00000000-0005-0000-0000-0000DC000000}"/>
    <cellStyle name="Characteristic 2" xfId="558" xr:uid="{00000000-0005-0000-0000-0000DD000000}"/>
    <cellStyle name="CharactGroup" xfId="110" xr:uid="{00000000-0005-0000-0000-0000DE000000}"/>
    <cellStyle name="CharactNote" xfId="111" xr:uid="{00000000-0005-0000-0000-0000DF000000}"/>
    <cellStyle name="CharactNote 2" xfId="559" xr:uid="{00000000-0005-0000-0000-0000E0000000}"/>
    <cellStyle name="CharactType" xfId="112" xr:uid="{00000000-0005-0000-0000-0000E1000000}"/>
    <cellStyle name="CharactType 2" xfId="560" xr:uid="{00000000-0005-0000-0000-0000E2000000}"/>
    <cellStyle name="CharactValue" xfId="113" xr:uid="{00000000-0005-0000-0000-0000E3000000}"/>
    <cellStyle name="CharactValueNote" xfId="114" xr:uid="{00000000-0005-0000-0000-0000E4000000}"/>
    <cellStyle name="CharactValueNote 2" xfId="561" xr:uid="{00000000-0005-0000-0000-0000E5000000}"/>
    <cellStyle name="CharShortType" xfId="115" xr:uid="{00000000-0005-0000-0000-0000E6000000}"/>
    <cellStyle name="Check Cell" xfId="116" builtinId="23" customBuiltin="1"/>
    <cellStyle name="Check Cell 2" xfId="117" xr:uid="{00000000-0005-0000-0000-0000E8000000}"/>
    <cellStyle name="Check Cell 3" xfId="741" xr:uid="{00000000-0005-0000-0000-0000E9000000}"/>
    <cellStyle name="CIL" xfId="118" xr:uid="{00000000-0005-0000-0000-0000EA000000}"/>
    <cellStyle name="CIL 2" xfId="562" xr:uid="{00000000-0005-0000-0000-0000EB000000}"/>
    <cellStyle name="CIU" xfId="119" xr:uid="{00000000-0005-0000-0000-0000EC000000}"/>
    <cellStyle name="CIU 2" xfId="563" xr:uid="{00000000-0005-0000-0000-0000ED000000}"/>
    <cellStyle name="Comma -" xfId="120" xr:uid="{00000000-0005-0000-0000-0000EF000000}"/>
    <cellStyle name="Comma  - Style1" xfId="121" xr:uid="{00000000-0005-0000-0000-0000F0000000}"/>
    <cellStyle name="Comma  - Style2" xfId="122" xr:uid="{00000000-0005-0000-0000-0000F1000000}"/>
    <cellStyle name="Comma  - Style3" xfId="123" xr:uid="{00000000-0005-0000-0000-0000F2000000}"/>
    <cellStyle name="Comma  - Style4" xfId="124" xr:uid="{00000000-0005-0000-0000-0000F3000000}"/>
    <cellStyle name="Comma  - Style5" xfId="125" xr:uid="{00000000-0005-0000-0000-0000F4000000}"/>
    <cellStyle name="Comma  - Style6" xfId="126" xr:uid="{00000000-0005-0000-0000-0000F5000000}"/>
    <cellStyle name="Comma  - Style7" xfId="127" xr:uid="{00000000-0005-0000-0000-0000F6000000}"/>
    <cellStyle name="Comma  - Style8" xfId="128" xr:uid="{00000000-0005-0000-0000-0000F7000000}"/>
    <cellStyle name="Comma 0" xfId="129" xr:uid="{00000000-0005-0000-0000-0000F8000000}"/>
    <cellStyle name="Comma 0*" xfId="130" xr:uid="{00000000-0005-0000-0000-0000F9000000}"/>
    <cellStyle name="Comma 0__MasterJRComps" xfId="131" xr:uid="{00000000-0005-0000-0000-0000FA000000}"/>
    <cellStyle name="Comma 2" xfId="132" xr:uid="{00000000-0005-0000-0000-0000FB000000}"/>
    <cellStyle name="Comma 2 2" xfId="133" xr:uid="{00000000-0005-0000-0000-0000FC000000}"/>
    <cellStyle name="Comma 2 2 2" xfId="565" xr:uid="{00000000-0005-0000-0000-0000FD000000}"/>
    <cellStyle name="Comma 2 3" xfId="564" xr:uid="{00000000-0005-0000-0000-0000FE000000}"/>
    <cellStyle name="Comma 2 4" xfId="979" xr:uid="{E9897ADB-C252-461D-86CB-C78DA83F3548}"/>
    <cellStyle name="Comma 2*" xfId="134" xr:uid="{00000000-0005-0000-0000-0000FF000000}"/>
    <cellStyle name="Comma 2__MasterJRComps" xfId="135" xr:uid="{00000000-0005-0000-0000-000000010000}"/>
    <cellStyle name="Comma 3" xfId="136" xr:uid="{00000000-0005-0000-0000-000001010000}"/>
    <cellStyle name="Comma 3 2" xfId="137" xr:uid="{00000000-0005-0000-0000-000002010000}"/>
    <cellStyle name="Comma 3 2 2" xfId="567" xr:uid="{00000000-0005-0000-0000-000003010000}"/>
    <cellStyle name="Comma 3 3" xfId="138" xr:uid="{00000000-0005-0000-0000-000004010000}"/>
    <cellStyle name="Comma 3 3 2" xfId="568" xr:uid="{00000000-0005-0000-0000-000005010000}"/>
    <cellStyle name="Comma 3 4" xfId="566" xr:uid="{00000000-0005-0000-0000-000006010000}"/>
    <cellStyle name="Comma 3*" xfId="139" xr:uid="{00000000-0005-0000-0000-000007010000}"/>
    <cellStyle name="Comma 4" xfId="140" xr:uid="{00000000-0005-0000-0000-000008010000}"/>
    <cellStyle name="Comma 4 2" xfId="569" xr:uid="{00000000-0005-0000-0000-000009010000}"/>
    <cellStyle name="Comma 5" xfId="141" xr:uid="{00000000-0005-0000-0000-00000A010000}"/>
    <cellStyle name="Comma 5 2" xfId="570" xr:uid="{00000000-0005-0000-0000-00000B010000}"/>
    <cellStyle name="Comma 6" xfId="980" xr:uid="{85F5C6AC-8F64-4BBF-9BD8-56B3B9D414CB}"/>
    <cellStyle name="Comma*" xfId="142" xr:uid="{00000000-0005-0000-0000-00000C010000}"/>
    <cellStyle name="Comma0" xfId="143" xr:uid="{00000000-0005-0000-0000-00000D010000}"/>
    <cellStyle name="Comma0 - Modelo1" xfId="144" xr:uid="{00000000-0005-0000-0000-00000E010000}"/>
    <cellStyle name="Comma0 - Style1" xfId="145" xr:uid="{00000000-0005-0000-0000-00000F010000}"/>
    <cellStyle name="Comma1 - Modelo2" xfId="146" xr:uid="{00000000-0005-0000-0000-000010010000}"/>
    <cellStyle name="Comma1 - Style2" xfId="147" xr:uid="{00000000-0005-0000-0000-000011010000}"/>
    <cellStyle name="Condition" xfId="148" xr:uid="{00000000-0005-0000-0000-000012010000}"/>
    <cellStyle name="Condition 2" xfId="571" xr:uid="{00000000-0005-0000-0000-000013010000}"/>
    <cellStyle name="CondMandatory" xfId="149" xr:uid="{00000000-0005-0000-0000-000014010000}"/>
    <cellStyle name="CondMandatory 2" xfId="572" xr:uid="{00000000-0005-0000-0000-000015010000}"/>
    <cellStyle name="Content1" xfId="150" xr:uid="{00000000-0005-0000-0000-000016010000}"/>
    <cellStyle name="Content1 2" xfId="573" xr:uid="{00000000-0005-0000-0000-000017010000}"/>
    <cellStyle name="Content2" xfId="151" xr:uid="{00000000-0005-0000-0000-000018010000}"/>
    <cellStyle name="Content3" xfId="152" xr:uid="{00000000-0005-0000-0000-000019010000}"/>
    <cellStyle name="Cover Date" xfId="153" xr:uid="{00000000-0005-0000-0000-00001A010000}"/>
    <cellStyle name="Cover Date 2" xfId="574" xr:uid="{00000000-0005-0000-0000-00001B010000}"/>
    <cellStyle name="Cover Subtitle" xfId="154" xr:uid="{00000000-0005-0000-0000-00001C010000}"/>
    <cellStyle name="Cover Subtitle 2" xfId="575" xr:uid="{00000000-0005-0000-0000-00001D010000}"/>
    <cellStyle name="Cover Title" xfId="155" xr:uid="{00000000-0005-0000-0000-00001E010000}"/>
    <cellStyle name="Cover Title 2" xfId="576" xr:uid="{00000000-0005-0000-0000-00001F010000}"/>
    <cellStyle name="Currency 0" xfId="156" xr:uid="{00000000-0005-0000-0000-000020010000}"/>
    <cellStyle name="Currency 2" xfId="157" xr:uid="{00000000-0005-0000-0000-000021010000}"/>
    <cellStyle name="Currency 2 2" xfId="158" xr:uid="{00000000-0005-0000-0000-000022010000}"/>
    <cellStyle name="Currency 2 2 2" xfId="578" xr:uid="{00000000-0005-0000-0000-000023010000}"/>
    <cellStyle name="Currency 2 3" xfId="159" xr:uid="{00000000-0005-0000-0000-000024010000}"/>
    <cellStyle name="Currency 2 3 2" xfId="579" xr:uid="{00000000-0005-0000-0000-000025010000}"/>
    <cellStyle name="Currency 2 4" xfId="577" xr:uid="{00000000-0005-0000-0000-000026010000}"/>
    <cellStyle name="Currency 2*" xfId="160" xr:uid="{00000000-0005-0000-0000-000027010000}"/>
    <cellStyle name="Currency 2_% Change" xfId="161" xr:uid="{00000000-0005-0000-0000-000028010000}"/>
    <cellStyle name="Currency 3*" xfId="162" xr:uid="{00000000-0005-0000-0000-000029010000}"/>
    <cellStyle name="Currency*" xfId="163" xr:uid="{00000000-0005-0000-0000-00002A010000}"/>
    <cellStyle name="Currency0" xfId="164" xr:uid="{00000000-0005-0000-0000-00002B010000}"/>
    <cellStyle name="Date" xfId="165" xr:uid="{00000000-0005-0000-0000-00002C010000}"/>
    <cellStyle name="Date Aligned" xfId="166" xr:uid="{00000000-0005-0000-0000-00002D010000}"/>
    <cellStyle name="Date Aligned*" xfId="167" xr:uid="{00000000-0005-0000-0000-00002E010000}"/>
    <cellStyle name="Date Aligned__MasterJRComps" xfId="168" xr:uid="{00000000-0005-0000-0000-00002F010000}"/>
    <cellStyle name="Description" xfId="169" xr:uid="{00000000-0005-0000-0000-000030010000}"/>
    <cellStyle name="Dia" xfId="170" xr:uid="{00000000-0005-0000-0000-000031010000}"/>
    <cellStyle name="Dia 2" xfId="580" xr:uid="{00000000-0005-0000-0000-000032010000}"/>
    <cellStyle name="DistributionType" xfId="171" xr:uid="{00000000-0005-0000-0000-000033010000}"/>
    <cellStyle name="DistributionType 2" xfId="581" xr:uid="{00000000-0005-0000-0000-000034010000}"/>
    <cellStyle name="Dotted Line" xfId="172" xr:uid="{00000000-0005-0000-0000-000035010000}"/>
    <cellStyle name="Encabez1" xfId="173" xr:uid="{00000000-0005-0000-0000-000036010000}"/>
    <cellStyle name="Encabez1 2" xfId="582" xr:uid="{00000000-0005-0000-0000-000037010000}"/>
    <cellStyle name="Encabez2" xfId="174" xr:uid="{00000000-0005-0000-0000-000038010000}"/>
    <cellStyle name="Encabez2 2" xfId="583" xr:uid="{00000000-0005-0000-0000-000039010000}"/>
    <cellStyle name="Euro" xfId="175" xr:uid="{00000000-0005-0000-0000-00003A010000}"/>
    <cellStyle name="Euro 2" xfId="176" xr:uid="{00000000-0005-0000-0000-00003B010000}"/>
    <cellStyle name="Euro 3" xfId="584" xr:uid="{00000000-0005-0000-0000-00003C010000}"/>
    <cellStyle name="Explanatory Text" xfId="177" builtinId="53" customBuiltin="1"/>
    <cellStyle name="Explanatory Text 2" xfId="178" xr:uid="{00000000-0005-0000-0000-00003E010000}"/>
    <cellStyle name="Explanatory Text 3" xfId="742" xr:uid="{00000000-0005-0000-0000-00003F010000}"/>
    <cellStyle name="F2" xfId="179" xr:uid="{00000000-0005-0000-0000-000040010000}"/>
    <cellStyle name="F2 2" xfId="585" xr:uid="{00000000-0005-0000-0000-000041010000}"/>
    <cellStyle name="F3" xfId="180" xr:uid="{00000000-0005-0000-0000-000042010000}"/>
    <cellStyle name="F3 2" xfId="586" xr:uid="{00000000-0005-0000-0000-000043010000}"/>
    <cellStyle name="F4" xfId="181" xr:uid="{00000000-0005-0000-0000-000044010000}"/>
    <cellStyle name="F4 2" xfId="587" xr:uid="{00000000-0005-0000-0000-000045010000}"/>
    <cellStyle name="F5" xfId="182" xr:uid="{00000000-0005-0000-0000-000046010000}"/>
    <cellStyle name="F5 2" xfId="588" xr:uid="{00000000-0005-0000-0000-000047010000}"/>
    <cellStyle name="F6" xfId="183" xr:uid="{00000000-0005-0000-0000-000048010000}"/>
    <cellStyle name="F6 2" xfId="589" xr:uid="{00000000-0005-0000-0000-000049010000}"/>
    <cellStyle name="F7" xfId="184" xr:uid="{00000000-0005-0000-0000-00004A010000}"/>
    <cellStyle name="F7 2" xfId="590" xr:uid="{00000000-0005-0000-0000-00004B010000}"/>
    <cellStyle name="F8" xfId="185" xr:uid="{00000000-0005-0000-0000-00004C010000}"/>
    <cellStyle name="F8 2" xfId="591" xr:uid="{00000000-0005-0000-0000-00004D010000}"/>
    <cellStyle name="Fijo" xfId="186" xr:uid="{00000000-0005-0000-0000-00004E010000}"/>
    <cellStyle name="Fijo 2" xfId="592" xr:uid="{00000000-0005-0000-0000-00004F010000}"/>
    <cellStyle name="Financiero" xfId="187" xr:uid="{00000000-0005-0000-0000-000050010000}"/>
    <cellStyle name="Financiero 2" xfId="593" xr:uid="{00000000-0005-0000-0000-000051010000}"/>
    <cellStyle name="Fixed" xfId="188" xr:uid="{00000000-0005-0000-0000-000052010000}"/>
    <cellStyle name="Flag" xfId="189" xr:uid="{00000000-0005-0000-0000-000053010000}"/>
    <cellStyle name="Flash" xfId="190" xr:uid="{00000000-0005-0000-0000-000054010000}"/>
    <cellStyle name="Fonts" xfId="191" xr:uid="{00000000-0005-0000-0000-000055010000}"/>
    <cellStyle name="Footer SBILogo1" xfId="192" xr:uid="{00000000-0005-0000-0000-000056010000}"/>
    <cellStyle name="Footer SBILogo1 2" xfId="594" xr:uid="{00000000-0005-0000-0000-000057010000}"/>
    <cellStyle name="Footer SBILogo2" xfId="193" xr:uid="{00000000-0005-0000-0000-000058010000}"/>
    <cellStyle name="Footnote" xfId="194" xr:uid="{00000000-0005-0000-0000-000059010000}"/>
    <cellStyle name="footnote ref" xfId="195" xr:uid="{00000000-0005-0000-0000-00005A010000}"/>
    <cellStyle name="Footnote Reference" xfId="196" xr:uid="{00000000-0005-0000-0000-00005B010000}"/>
    <cellStyle name="footnote text" xfId="197" xr:uid="{00000000-0005-0000-0000-00005C010000}"/>
    <cellStyle name="Footnote_% Change" xfId="198" xr:uid="{00000000-0005-0000-0000-00005D010000}"/>
    <cellStyle name="General" xfId="199" xr:uid="{00000000-0005-0000-0000-00005E010000}"/>
    <cellStyle name="General 2" xfId="200" xr:uid="{00000000-0005-0000-0000-00005F010000}"/>
    <cellStyle name="General 2 2" xfId="596" xr:uid="{00000000-0005-0000-0000-000060010000}"/>
    <cellStyle name="General 3" xfId="595" xr:uid="{00000000-0005-0000-0000-000061010000}"/>
    <cellStyle name="Good" xfId="201" builtinId="26" customBuiltin="1"/>
    <cellStyle name="Good 2" xfId="202" xr:uid="{00000000-0005-0000-0000-000063010000}"/>
    <cellStyle name="Good 3" xfId="743" xr:uid="{00000000-0005-0000-0000-000064010000}"/>
    <cellStyle name="Grey" xfId="203" xr:uid="{00000000-0005-0000-0000-000065010000}"/>
    <cellStyle name="Grey 2" xfId="597" xr:uid="{00000000-0005-0000-0000-000066010000}"/>
    <cellStyle name="Group" xfId="204" xr:uid="{00000000-0005-0000-0000-000067010000}"/>
    <cellStyle name="Group 2" xfId="598" xr:uid="{00000000-0005-0000-0000-000068010000}"/>
    <cellStyle name="GroupNote" xfId="205" xr:uid="{00000000-0005-0000-0000-000069010000}"/>
    <cellStyle name="Hard Percent" xfId="206" xr:uid="{00000000-0005-0000-0000-00006A010000}"/>
    <cellStyle name="Header" xfId="207" xr:uid="{00000000-0005-0000-0000-00006B010000}"/>
    <cellStyle name="Header Draft Stamp" xfId="208" xr:uid="{00000000-0005-0000-0000-00006C010000}"/>
    <cellStyle name="Header_% Change" xfId="209" xr:uid="{00000000-0005-0000-0000-00006D010000}"/>
    <cellStyle name="Header1" xfId="210" xr:uid="{00000000-0005-0000-0000-00006E010000}"/>
    <cellStyle name="Header2" xfId="211" xr:uid="{00000000-0005-0000-0000-00006F010000}"/>
    <cellStyle name="HeaderLabel" xfId="212" xr:uid="{00000000-0005-0000-0000-000070010000}"/>
    <cellStyle name="HeaderText" xfId="213" xr:uid="{00000000-0005-0000-0000-000071010000}"/>
    <cellStyle name="Heading" xfId="214" xr:uid="{00000000-0005-0000-0000-000072010000}"/>
    <cellStyle name="Heading 1" xfId="215" builtinId="16" customBuiltin="1"/>
    <cellStyle name="Heading 1 10" xfId="831" xr:uid="{00000000-0005-0000-0000-000074010000}"/>
    <cellStyle name="Heading 1 2" xfId="216" xr:uid="{00000000-0005-0000-0000-000075010000}"/>
    <cellStyle name="Heading 1 2 2" xfId="217" xr:uid="{00000000-0005-0000-0000-000076010000}"/>
    <cellStyle name="Heading 1 2_asset sales" xfId="218" xr:uid="{00000000-0005-0000-0000-000077010000}"/>
    <cellStyle name="Heading 1 3" xfId="219" xr:uid="{00000000-0005-0000-0000-000078010000}"/>
    <cellStyle name="Heading 1 4" xfId="220" xr:uid="{00000000-0005-0000-0000-000079010000}"/>
    <cellStyle name="Heading 1 5" xfId="744" xr:uid="{00000000-0005-0000-0000-00007A010000}"/>
    <cellStyle name="Heading 1 6" xfId="760" xr:uid="{00000000-0005-0000-0000-00007B010000}"/>
    <cellStyle name="Heading 1 7" xfId="775" xr:uid="{00000000-0005-0000-0000-00007C010000}"/>
    <cellStyle name="Heading 1 8" xfId="832" xr:uid="{00000000-0005-0000-0000-00007D010000}"/>
    <cellStyle name="Heading 1 9" xfId="818" xr:uid="{00000000-0005-0000-0000-00007E010000}"/>
    <cellStyle name="Heading 1 Above" xfId="221" xr:uid="{00000000-0005-0000-0000-00007F010000}"/>
    <cellStyle name="Heading 1+" xfId="222" xr:uid="{00000000-0005-0000-0000-000080010000}"/>
    <cellStyle name="Heading 1+ 2" xfId="599" xr:uid="{00000000-0005-0000-0000-000081010000}"/>
    <cellStyle name="Heading 2" xfId="223" builtinId="17" customBuiltin="1"/>
    <cellStyle name="Heading 2 2" xfId="224" xr:uid="{00000000-0005-0000-0000-000083010000}"/>
    <cellStyle name="Heading 2 3" xfId="225" xr:uid="{00000000-0005-0000-0000-000084010000}"/>
    <cellStyle name="Heading 2 4" xfId="745" xr:uid="{00000000-0005-0000-0000-000085010000}"/>
    <cellStyle name="Heading 2 Below" xfId="226" xr:uid="{00000000-0005-0000-0000-000086010000}"/>
    <cellStyle name="Heading 2+" xfId="227" xr:uid="{00000000-0005-0000-0000-000087010000}"/>
    <cellStyle name="Heading 2+ 2" xfId="600" xr:uid="{00000000-0005-0000-0000-000088010000}"/>
    <cellStyle name="Heading 3" xfId="228" builtinId="18" customBuiltin="1"/>
    <cellStyle name="Heading 3 2" xfId="229" xr:uid="{00000000-0005-0000-0000-00008A010000}"/>
    <cellStyle name="Heading 3 3" xfId="230" xr:uid="{00000000-0005-0000-0000-00008B010000}"/>
    <cellStyle name="Heading 3 4" xfId="746" xr:uid="{00000000-0005-0000-0000-00008C010000}"/>
    <cellStyle name="Heading 3+" xfId="231" xr:uid="{00000000-0005-0000-0000-00008D010000}"/>
    <cellStyle name="Heading 4" xfId="232" builtinId="19" customBuiltin="1"/>
    <cellStyle name="Heading 4 2" xfId="233" xr:uid="{00000000-0005-0000-0000-00008F010000}"/>
    <cellStyle name="Heading 4 3" xfId="234" xr:uid="{00000000-0005-0000-0000-000090010000}"/>
    <cellStyle name="Heading 4 4" xfId="747" xr:uid="{00000000-0005-0000-0000-000091010000}"/>
    <cellStyle name="Heading 5" xfId="235" xr:uid="{00000000-0005-0000-0000-000092010000}"/>
    <cellStyle name="Heading 6" xfId="236" xr:uid="{00000000-0005-0000-0000-000093010000}"/>
    <cellStyle name="Heading 7" xfId="237" xr:uid="{00000000-0005-0000-0000-000094010000}"/>
    <cellStyle name="Heading 8" xfId="238" xr:uid="{00000000-0005-0000-0000-000095010000}"/>
    <cellStyle name="Heading1" xfId="239" xr:uid="{00000000-0005-0000-0000-000096010000}"/>
    <cellStyle name="Heading2" xfId="240" xr:uid="{00000000-0005-0000-0000-000097010000}"/>
    <cellStyle name="Heading3" xfId="241" xr:uid="{00000000-0005-0000-0000-000098010000}"/>
    <cellStyle name="Heading4" xfId="242" xr:uid="{00000000-0005-0000-0000-000099010000}"/>
    <cellStyle name="Heading5" xfId="243" xr:uid="{00000000-0005-0000-0000-00009A010000}"/>
    <cellStyle name="Horizontal" xfId="244" xr:uid="{00000000-0005-0000-0000-00009B010000}"/>
    <cellStyle name="Hyperlink 2" xfId="245" xr:uid="{00000000-0005-0000-0000-00009D010000}"/>
    <cellStyle name="Hyperlink 2 2" xfId="246" xr:uid="{00000000-0005-0000-0000-00009E010000}"/>
    <cellStyle name="Hyperlink 2 2 2" xfId="981" xr:uid="{27B5DEE3-D787-45D8-8555-4C96CCE9DD30}"/>
    <cellStyle name="Hyperlink 2 3" xfId="977" xr:uid="{883CB9CF-3D60-45A3-B579-917AD01933B2}"/>
    <cellStyle name="Hyperlink 3" xfId="525" xr:uid="{00000000-0005-0000-0000-00009F010000}"/>
    <cellStyle name="Hyperlink 4" xfId="703" xr:uid="{00000000-0005-0000-0000-0000A0010000}"/>
    <cellStyle name="Information" xfId="247" xr:uid="{00000000-0005-0000-0000-0000A1010000}"/>
    <cellStyle name="Input" xfId="248" builtinId="20" customBuiltin="1"/>
    <cellStyle name="Input [yellow]" xfId="249" xr:uid="{00000000-0005-0000-0000-0000A3010000}"/>
    <cellStyle name="Input [yellow] 2" xfId="601" xr:uid="{00000000-0005-0000-0000-0000A4010000}"/>
    <cellStyle name="Input 10" xfId="250" xr:uid="{00000000-0005-0000-0000-0000A5010000}"/>
    <cellStyle name="Input 11" xfId="251" xr:uid="{00000000-0005-0000-0000-0000A6010000}"/>
    <cellStyle name="Input 12" xfId="252" xr:uid="{00000000-0005-0000-0000-0000A7010000}"/>
    <cellStyle name="Input 13" xfId="253" xr:uid="{00000000-0005-0000-0000-0000A8010000}"/>
    <cellStyle name="Input 14" xfId="254" xr:uid="{00000000-0005-0000-0000-0000A9010000}"/>
    <cellStyle name="Input 15" xfId="255" xr:uid="{00000000-0005-0000-0000-0000AA010000}"/>
    <cellStyle name="Input 16" xfId="256" xr:uid="{00000000-0005-0000-0000-0000AB010000}"/>
    <cellStyle name="Input 17" xfId="257" xr:uid="{00000000-0005-0000-0000-0000AC010000}"/>
    <cellStyle name="Input 18" xfId="258" xr:uid="{00000000-0005-0000-0000-0000AD010000}"/>
    <cellStyle name="Input 19" xfId="259" xr:uid="{00000000-0005-0000-0000-0000AE010000}"/>
    <cellStyle name="Input 2" xfId="260" xr:uid="{00000000-0005-0000-0000-0000AF010000}"/>
    <cellStyle name="Input 20" xfId="748" xr:uid="{00000000-0005-0000-0000-0000B0010000}"/>
    <cellStyle name="Input 21" xfId="761" xr:uid="{00000000-0005-0000-0000-0000B1010000}"/>
    <cellStyle name="Input 22" xfId="776" xr:uid="{00000000-0005-0000-0000-0000B2010000}"/>
    <cellStyle name="Input 23" xfId="834" xr:uid="{00000000-0005-0000-0000-0000B3010000}"/>
    <cellStyle name="Input 24" xfId="840" xr:uid="{00000000-0005-0000-0000-0000B4010000}"/>
    <cellStyle name="Input 25" xfId="833" xr:uid="{00000000-0005-0000-0000-0000B5010000}"/>
    <cellStyle name="Input 26" xfId="841" xr:uid="{00000000-0005-0000-0000-0000B6010000}"/>
    <cellStyle name="Input 27" xfId="835" xr:uid="{00000000-0005-0000-0000-0000B7010000}"/>
    <cellStyle name="Input 28" xfId="842" xr:uid="{00000000-0005-0000-0000-0000B8010000}"/>
    <cellStyle name="Input 29" xfId="836" xr:uid="{00000000-0005-0000-0000-0000B9010000}"/>
    <cellStyle name="Input 3" xfId="261" xr:uid="{00000000-0005-0000-0000-0000BA010000}"/>
    <cellStyle name="Input 30" xfId="884" xr:uid="{00000000-0005-0000-0000-0000BB010000}"/>
    <cellStyle name="Input 31" xfId="888" xr:uid="{00000000-0005-0000-0000-0000BC010000}"/>
    <cellStyle name="Input 32" xfId="912" xr:uid="{00000000-0005-0000-0000-0000BD010000}"/>
    <cellStyle name="Input 33" xfId="917" xr:uid="{00000000-0005-0000-0000-0000BE010000}"/>
    <cellStyle name="Input 34" xfId="911" xr:uid="{00000000-0005-0000-0000-0000BF010000}"/>
    <cellStyle name="Input 35" xfId="955" xr:uid="{00000000-0005-0000-0000-0000C0010000}"/>
    <cellStyle name="Input 36" xfId="960" xr:uid="{00000000-0005-0000-0000-0000C1010000}"/>
    <cellStyle name="Input 37" xfId="956" xr:uid="{00000000-0005-0000-0000-0000C2010000}"/>
    <cellStyle name="Input 38" xfId="950" xr:uid="{00000000-0005-0000-0000-0000C3010000}"/>
    <cellStyle name="Input 39" xfId="1024" xr:uid="{8F7D3459-0BAD-4569-B981-86E34E7CBCA9}"/>
    <cellStyle name="Input 4" xfId="262" xr:uid="{00000000-0005-0000-0000-0000C4010000}"/>
    <cellStyle name="Input 40" xfId="1035" xr:uid="{84CE8941-2A6C-4A88-8AB6-1A7369B68020}"/>
    <cellStyle name="Input 41" xfId="1023" xr:uid="{AF8B4E0D-5738-4B03-BF13-49025A804B32}"/>
    <cellStyle name="Input 5" xfId="263" xr:uid="{00000000-0005-0000-0000-0000C5010000}"/>
    <cellStyle name="Input 6" xfId="264" xr:uid="{00000000-0005-0000-0000-0000C6010000}"/>
    <cellStyle name="Input 7" xfId="265" xr:uid="{00000000-0005-0000-0000-0000C7010000}"/>
    <cellStyle name="Input 8" xfId="266" xr:uid="{00000000-0005-0000-0000-0000C8010000}"/>
    <cellStyle name="Input 9" xfId="267" xr:uid="{00000000-0005-0000-0000-0000C9010000}"/>
    <cellStyle name="Input Currency" xfId="268" xr:uid="{00000000-0005-0000-0000-0000CA010000}"/>
    <cellStyle name="Input Currency 2" xfId="269" xr:uid="{00000000-0005-0000-0000-0000CB010000}"/>
    <cellStyle name="Input Multiple" xfId="270" xr:uid="{00000000-0005-0000-0000-0000CC010000}"/>
    <cellStyle name="Input Percent" xfId="271" xr:uid="{00000000-0005-0000-0000-0000CD010000}"/>
    <cellStyle name="LabelIntersect" xfId="272" xr:uid="{00000000-0005-0000-0000-0000CE010000}"/>
    <cellStyle name="LabelLeft" xfId="273" xr:uid="{00000000-0005-0000-0000-0000CF010000}"/>
    <cellStyle name="LabelTop" xfId="274" xr:uid="{00000000-0005-0000-0000-0000D0010000}"/>
    <cellStyle name="Level" xfId="275" xr:uid="{00000000-0005-0000-0000-0000D1010000}"/>
    <cellStyle name="Level 2" xfId="602" xr:uid="{00000000-0005-0000-0000-0000D2010000}"/>
    <cellStyle name="Linked Cell" xfId="276" builtinId="24" customBuiltin="1"/>
    <cellStyle name="Linked Cell 2" xfId="277" xr:uid="{00000000-0005-0000-0000-0000D4010000}"/>
    <cellStyle name="Linked Cell 3" xfId="749" xr:uid="{00000000-0005-0000-0000-0000D5010000}"/>
    <cellStyle name="Mik" xfId="278" xr:uid="{00000000-0005-0000-0000-0000D6010000}"/>
    <cellStyle name="Mik 2" xfId="279" xr:uid="{00000000-0005-0000-0000-0000D7010000}"/>
    <cellStyle name="Mik 2 2" xfId="604" xr:uid="{00000000-0005-0000-0000-0000D8010000}"/>
    <cellStyle name="Mik 3" xfId="603" xr:uid="{00000000-0005-0000-0000-0000D9010000}"/>
    <cellStyle name="Mik_Fiscal Tables" xfId="280" xr:uid="{00000000-0005-0000-0000-0000DA010000}"/>
    <cellStyle name="Millares [0]_10 AVERIAS MASIVAS + ANT" xfId="281" xr:uid="{00000000-0005-0000-0000-0000DB010000}"/>
    <cellStyle name="Millares_10 AVERIAS MASIVAS + ANT" xfId="282" xr:uid="{00000000-0005-0000-0000-0000DC010000}"/>
    <cellStyle name="Moneda [0]_Clasif por Diferencial" xfId="283" xr:uid="{00000000-0005-0000-0000-0000DD010000}"/>
    <cellStyle name="Moneda_Clasif por Diferencial" xfId="284" xr:uid="{00000000-0005-0000-0000-0000DE010000}"/>
    <cellStyle name="MS_English" xfId="285" xr:uid="{00000000-0005-0000-0000-0000DF010000}"/>
    <cellStyle name="Multiple" xfId="286" xr:uid="{00000000-0005-0000-0000-0000E0010000}"/>
    <cellStyle name="MultipleBelow" xfId="287" xr:uid="{00000000-0005-0000-0000-0000E1010000}"/>
    <cellStyle name="N" xfId="288" xr:uid="{00000000-0005-0000-0000-0000E2010000}"/>
    <cellStyle name="N 2" xfId="289" xr:uid="{00000000-0005-0000-0000-0000E3010000}"/>
    <cellStyle name="N 2 2" xfId="606" xr:uid="{00000000-0005-0000-0000-0000E4010000}"/>
    <cellStyle name="N 3" xfId="605" xr:uid="{00000000-0005-0000-0000-0000E5010000}"/>
    <cellStyle name="Neutral" xfId="290" builtinId="28" customBuiltin="1"/>
    <cellStyle name="Neutral 2" xfId="291" xr:uid="{00000000-0005-0000-0000-0000E7010000}"/>
    <cellStyle name="Neutral 3" xfId="750" xr:uid="{00000000-0005-0000-0000-0000E8010000}"/>
    <cellStyle name="Neutral 4" xfId="1025" xr:uid="{54032694-59FE-48E0-840E-B3E87453B195}"/>
    <cellStyle name="no dec" xfId="292" xr:uid="{00000000-0005-0000-0000-0000E9010000}"/>
    <cellStyle name="Normal" xfId="0" builtinId="0"/>
    <cellStyle name="Normal - Style1" xfId="293" xr:uid="{00000000-0005-0000-0000-0000EB010000}"/>
    <cellStyle name="Normal - Style1 2" xfId="294" xr:uid="{00000000-0005-0000-0000-0000EC010000}"/>
    <cellStyle name="Normal - Style2" xfId="295" xr:uid="{00000000-0005-0000-0000-0000ED010000}"/>
    <cellStyle name="Normal - Style3" xfId="296" xr:uid="{00000000-0005-0000-0000-0000EE010000}"/>
    <cellStyle name="Normal - Style4" xfId="297" xr:uid="{00000000-0005-0000-0000-0000EF010000}"/>
    <cellStyle name="Normal - Style5" xfId="298" xr:uid="{00000000-0005-0000-0000-0000F0010000}"/>
    <cellStyle name="Normal 0" xfId="299" xr:uid="{00000000-0005-0000-0000-0000F1010000}"/>
    <cellStyle name="Normal 10" xfId="300" xr:uid="{00000000-0005-0000-0000-0000F2010000}"/>
    <cellStyle name="Normal 10 2" xfId="607" xr:uid="{00000000-0005-0000-0000-0000F3010000}"/>
    <cellStyle name="Normal 100" xfId="859" xr:uid="{00000000-0005-0000-0000-0000F4010000}"/>
    <cellStyle name="Normal 101" xfId="860" xr:uid="{00000000-0005-0000-0000-0000F5010000}"/>
    <cellStyle name="Normal 102" xfId="861" xr:uid="{00000000-0005-0000-0000-0000F6010000}"/>
    <cellStyle name="Normal 103" xfId="863" xr:uid="{00000000-0005-0000-0000-0000F7010000}"/>
    <cellStyle name="Normal 104" xfId="864" xr:uid="{00000000-0005-0000-0000-0000F8010000}"/>
    <cellStyle name="Normal 105" xfId="869" xr:uid="{00000000-0005-0000-0000-0000F9010000}"/>
    <cellStyle name="Normal 106" xfId="887" xr:uid="{00000000-0005-0000-0000-0000FA010000}"/>
    <cellStyle name="Normal 107" xfId="868" xr:uid="{00000000-0005-0000-0000-0000FB010000}"/>
    <cellStyle name="Normal 108" xfId="880" xr:uid="{00000000-0005-0000-0000-0000FC010000}"/>
    <cellStyle name="Normal 109" xfId="881" xr:uid="{00000000-0005-0000-0000-0000FD010000}"/>
    <cellStyle name="Normal 11" xfId="301" xr:uid="{00000000-0005-0000-0000-0000FE010000}"/>
    <cellStyle name="Normal 11 2" xfId="608" xr:uid="{00000000-0005-0000-0000-0000FF010000}"/>
    <cellStyle name="Normal 110" xfId="882" xr:uid="{00000000-0005-0000-0000-000000020000}"/>
    <cellStyle name="Normal 111" xfId="883" xr:uid="{00000000-0005-0000-0000-000001020000}"/>
    <cellStyle name="Normal 112" xfId="885" xr:uid="{00000000-0005-0000-0000-000002020000}"/>
    <cellStyle name="Normal 113" xfId="889" xr:uid="{00000000-0005-0000-0000-000003020000}"/>
    <cellStyle name="Normal 114" xfId="890" xr:uid="{00000000-0005-0000-0000-000004020000}"/>
    <cellStyle name="Normal 115" xfId="891" xr:uid="{00000000-0005-0000-0000-000005020000}"/>
    <cellStyle name="Normal 116" xfId="892" xr:uid="{00000000-0005-0000-0000-000006020000}"/>
    <cellStyle name="Normal 117" xfId="893" xr:uid="{00000000-0005-0000-0000-000007020000}"/>
    <cellStyle name="Normal 118" xfId="894" xr:uid="{00000000-0005-0000-0000-000008020000}"/>
    <cellStyle name="Normal 119" xfId="898" xr:uid="{00000000-0005-0000-0000-000009020000}"/>
    <cellStyle name="Normal 12" xfId="302" xr:uid="{00000000-0005-0000-0000-00000A020000}"/>
    <cellStyle name="Normal 12 2" xfId="609" xr:uid="{00000000-0005-0000-0000-00000B020000}"/>
    <cellStyle name="Normal 120" xfId="916" xr:uid="{00000000-0005-0000-0000-00000C020000}"/>
    <cellStyle name="Normal 121" xfId="918" xr:uid="{00000000-0005-0000-0000-00000D020000}"/>
    <cellStyle name="Normal 122" xfId="919" xr:uid="{00000000-0005-0000-0000-00000E020000}"/>
    <cellStyle name="Normal 123" xfId="914" xr:uid="{00000000-0005-0000-0000-00000F020000}"/>
    <cellStyle name="Normal 124" xfId="913" xr:uid="{00000000-0005-0000-0000-000010020000}"/>
    <cellStyle name="Normal 125" xfId="910" xr:uid="{00000000-0005-0000-0000-000011020000}"/>
    <cellStyle name="Normal 126" xfId="909" xr:uid="{00000000-0005-0000-0000-000012020000}"/>
    <cellStyle name="Normal 127" xfId="920" xr:uid="{00000000-0005-0000-0000-000013020000}"/>
    <cellStyle name="Normal 128" xfId="921" xr:uid="{00000000-0005-0000-0000-000014020000}"/>
    <cellStyle name="Normal 129" xfId="922" xr:uid="{00000000-0005-0000-0000-000015020000}"/>
    <cellStyle name="Normal 13" xfId="303" xr:uid="{00000000-0005-0000-0000-000016020000}"/>
    <cellStyle name="Normal 13 2" xfId="610" xr:uid="{00000000-0005-0000-0000-000017020000}"/>
    <cellStyle name="Normal 130" xfId="924" xr:uid="{00000000-0005-0000-0000-000018020000}"/>
    <cellStyle name="Normal 131" xfId="926" xr:uid="{00000000-0005-0000-0000-000019020000}"/>
    <cellStyle name="Normal 132" xfId="927" xr:uid="{00000000-0005-0000-0000-00001A020000}"/>
    <cellStyle name="Normal 133" xfId="923" xr:uid="{00000000-0005-0000-0000-00001B020000}"/>
    <cellStyle name="Normal 134" xfId="928" xr:uid="{00000000-0005-0000-0000-00001C020000}"/>
    <cellStyle name="Normal 135" xfId="929" xr:uid="{00000000-0005-0000-0000-00001D020000}"/>
    <cellStyle name="Normal 136" xfId="930" xr:uid="{00000000-0005-0000-0000-00001E020000}"/>
    <cellStyle name="Normal 137" xfId="931" xr:uid="{00000000-0005-0000-0000-00001F020000}"/>
    <cellStyle name="Normal 138" xfId="933" xr:uid="{00000000-0005-0000-0000-000020020000}"/>
    <cellStyle name="Normal 139" xfId="938" xr:uid="{00000000-0005-0000-0000-000021020000}"/>
    <cellStyle name="Normal 14" xfId="304" xr:uid="{00000000-0005-0000-0000-000022020000}"/>
    <cellStyle name="Normal 14 2" xfId="611" xr:uid="{00000000-0005-0000-0000-000023020000}"/>
    <cellStyle name="Normal 140" xfId="940" xr:uid="{00000000-0005-0000-0000-000024020000}"/>
    <cellStyle name="Normal 141" xfId="941" xr:uid="{00000000-0005-0000-0000-000025020000}"/>
    <cellStyle name="Normal 142" xfId="939" xr:uid="{00000000-0005-0000-0000-000026020000}"/>
    <cellStyle name="Normal 143" xfId="958" xr:uid="{00000000-0005-0000-0000-000027020000}"/>
    <cellStyle name="Normal 144" xfId="962" xr:uid="{00000000-0005-0000-0000-000028020000}"/>
    <cellStyle name="Normal 145" xfId="963" xr:uid="{00000000-0005-0000-0000-000029020000}"/>
    <cellStyle name="Normal 146" xfId="964" xr:uid="{00000000-0005-0000-0000-00002A020000}"/>
    <cellStyle name="Normal 147" xfId="961" xr:uid="{00000000-0005-0000-0000-00002B020000}"/>
    <cellStyle name="Normal 148" xfId="959" xr:uid="{00000000-0005-0000-0000-00002C020000}"/>
    <cellStyle name="Normal 149" xfId="951" xr:uid="{00000000-0005-0000-0000-00002D020000}"/>
    <cellStyle name="Normal 15" xfId="305" xr:uid="{00000000-0005-0000-0000-00002E020000}"/>
    <cellStyle name="Normal 15 2" xfId="612" xr:uid="{00000000-0005-0000-0000-00002F020000}"/>
    <cellStyle name="Normal 15 3" xfId="306" xr:uid="{00000000-0005-0000-0000-000030020000}"/>
    <cellStyle name="Normal 15 3 2" xfId="613" xr:uid="{00000000-0005-0000-0000-000031020000}"/>
    <cellStyle name="Normal 150" xfId="952" xr:uid="{00000000-0005-0000-0000-000032020000}"/>
    <cellStyle name="Normal 151" xfId="953" xr:uid="{00000000-0005-0000-0000-000033020000}"/>
    <cellStyle name="Normal 152" xfId="954" xr:uid="{00000000-0005-0000-0000-000034020000}"/>
    <cellStyle name="Normal 153" xfId="965" xr:uid="{00000000-0005-0000-0000-000035020000}"/>
    <cellStyle name="Normal 154" xfId="967" xr:uid="{00000000-0005-0000-0000-000036020000}"/>
    <cellStyle name="Normal 155" xfId="968" xr:uid="{00000000-0005-0000-0000-000037020000}"/>
    <cellStyle name="Normal 156" xfId="969" xr:uid="{00000000-0005-0000-0000-000038020000}"/>
    <cellStyle name="Normal 157" xfId="970" xr:uid="{00000000-0005-0000-0000-000039020000}"/>
    <cellStyle name="Normal 158" xfId="971" xr:uid="{00000000-0005-0000-0000-00003A020000}"/>
    <cellStyle name="Normal 159" xfId="972" xr:uid="{00000000-0005-0000-0000-00003B020000}"/>
    <cellStyle name="Normal 16" xfId="307" xr:uid="{00000000-0005-0000-0000-00003C020000}"/>
    <cellStyle name="Normal 16 2" xfId="614" xr:uid="{00000000-0005-0000-0000-00003D020000}"/>
    <cellStyle name="Normal 160" xfId="974" xr:uid="{00000000-0005-0000-0000-00003E020000}"/>
    <cellStyle name="Normal 161" xfId="975" xr:uid="{00000000-0005-0000-0000-00003F020000}"/>
    <cellStyle name="Normal 162" xfId="982" xr:uid="{F48554B2-CBE1-4027-BF30-77D123309FC2}"/>
    <cellStyle name="Normal 163" xfId="985" xr:uid="{53B14F64-D81C-4A85-BC7A-28FB609B7D03}"/>
    <cellStyle name="Normal 164" xfId="986" xr:uid="{3C7F95A7-A7ED-4CE6-AD6C-2AED9F84F202}"/>
    <cellStyle name="Normal 165" xfId="1034" xr:uid="{DAC0D2A4-07FF-48F5-ABD3-14C443F2B5CB}"/>
    <cellStyle name="Normal 166" xfId="1036" xr:uid="{AE66D4CF-06AF-4FB5-8EAF-EF81FEA9006E}"/>
    <cellStyle name="Normal 167" xfId="1037" xr:uid="{41433185-16B7-4EC4-A069-90B7589E87B8}"/>
    <cellStyle name="Normal 168" xfId="1038" xr:uid="{69F8BFA3-014F-446C-8E2E-BA142CB8B87C}"/>
    <cellStyle name="Normal 17" xfId="308" xr:uid="{00000000-0005-0000-0000-000040020000}"/>
    <cellStyle name="Normal 17 2" xfId="615" xr:uid="{00000000-0005-0000-0000-000041020000}"/>
    <cellStyle name="Normal 18" xfId="309" xr:uid="{00000000-0005-0000-0000-000042020000}"/>
    <cellStyle name="Normal 18 2" xfId="616" xr:uid="{00000000-0005-0000-0000-000043020000}"/>
    <cellStyle name="Normal 19" xfId="310" xr:uid="{00000000-0005-0000-0000-000044020000}"/>
    <cellStyle name="Normal 19 2" xfId="617" xr:uid="{00000000-0005-0000-0000-000045020000}"/>
    <cellStyle name="Normal 2" xfId="311" xr:uid="{00000000-0005-0000-0000-000046020000}"/>
    <cellStyle name="Normal 2 2" xfId="312" xr:uid="{00000000-0005-0000-0000-000047020000}"/>
    <cellStyle name="Normal 2 2 2" xfId="751" xr:uid="{00000000-0005-0000-0000-000048020000}"/>
    <cellStyle name="Normal 2 3" xfId="618" xr:uid="{00000000-0005-0000-0000-000049020000}"/>
    <cellStyle name="Normal 2 4" xfId="978" xr:uid="{08D7892F-99E0-4D81-9E9C-44DA80E146EF}"/>
    <cellStyle name="Normal 2 5" xfId="983" xr:uid="{011C5C4A-A2CC-425C-805A-25ED72DCE200}"/>
    <cellStyle name="Normal 2_Fiscal Tables" xfId="313" xr:uid="{00000000-0005-0000-0000-00004A020000}"/>
    <cellStyle name="Normal 20" xfId="314" xr:uid="{00000000-0005-0000-0000-00004B020000}"/>
    <cellStyle name="Normal 20 2" xfId="619" xr:uid="{00000000-0005-0000-0000-00004C020000}"/>
    <cellStyle name="Normal 21" xfId="315" xr:uid="{00000000-0005-0000-0000-00004D020000}"/>
    <cellStyle name="Normal 21 2" xfId="316" xr:uid="{00000000-0005-0000-0000-00004E020000}"/>
    <cellStyle name="Normal 21 2 2" xfId="621" xr:uid="{00000000-0005-0000-0000-00004F020000}"/>
    <cellStyle name="Normal 21 3" xfId="620" xr:uid="{00000000-0005-0000-0000-000050020000}"/>
    <cellStyle name="Normal 21_Book1" xfId="317" xr:uid="{00000000-0005-0000-0000-000051020000}"/>
    <cellStyle name="Normal 22" xfId="318" xr:uid="{00000000-0005-0000-0000-000052020000}"/>
    <cellStyle name="Normal 22 2" xfId="319" xr:uid="{00000000-0005-0000-0000-000053020000}"/>
    <cellStyle name="Normal 22 2 2" xfId="623" xr:uid="{00000000-0005-0000-0000-000054020000}"/>
    <cellStyle name="Normal 22 3" xfId="622" xr:uid="{00000000-0005-0000-0000-000055020000}"/>
    <cellStyle name="Normal 22_Book1" xfId="320" xr:uid="{00000000-0005-0000-0000-000056020000}"/>
    <cellStyle name="Normal 23" xfId="321" xr:uid="{00000000-0005-0000-0000-000057020000}"/>
    <cellStyle name="Normal 23 2" xfId="624" xr:uid="{00000000-0005-0000-0000-000058020000}"/>
    <cellStyle name="Normal 24" xfId="322" xr:uid="{00000000-0005-0000-0000-000059020000}"/>
    <cellStyle name="Normal 25" xfId="323" xr:uid="{00000000-0005-0000-0000-00005A020000}"/>
    <cellStyle name="Normal 26" xfId="324" xr:uid="{00000000-0005-0000-0000-00005B020000}"/>
    <cellStyle name="Normal 27" xfId="325" xr:uid="{00000000-0005-0000-0000-00005C020000}"/>
    <cellStyle name="Normal 28" xfId="326" xr:uid="{00000000-0005-0000-0000-00005D020000}"/>
    <cellStyle name="Normal 29" xfId="327" xr:uid="{00000000-0005-0000-0000-00005E020000}"/>
    <cellStyle name="Normal 3" xfId="328" xr:uid="{00000000-0005-0000-0000-00005F020000}"/>
    <cellStyle name="Normal 3 2" xfId="329" xr:uid="{00000000-0005-0000-0000-000060020000}"/>
    <cellStyle name="Normal 3 2 2" xfId="799" xr:uid="{00000000-0005-0000-0000-000061020000}"/>
    <cellStyle name="Normal 3 3" xfId="625" xr:uid="{00000000-0005-0000-0000-000062020000}"/>
    <cellStyle name="Normal 3 3 2" xfId="855" xr:uid="{00000000-0005-0000-0000-000063020000}"/>
    <cellStyle name="Normal 3 4" xfId="704" xr:uid="{00000000-0005-0000-0000-000064020000}"/>
    <cellStyle name="Normal 3 5" xfId="752" xr:uid="{00000000-0005-0000-0000-000065020000}"/>
    <cellStyle name="Normal 3 6" xfId="976" xr:uid="{4BD397AC-0987-4CA9-A0C9-AFF1C422F878}"/>
    <cellStyle name="Normal 3_asset sales" xfId="330" xr:uid="{00000000-0005-0000-0000-000066020000}"/>
    <cellStyle name="Normal 30" xfId="526" xr:uid="{00000000-0005-0000-0000-000067020000}"/>
    <cellStyle name="Normal 30 2" xfId="697" xr:uid="{00000000-0005-0000-0000-000068020000}"/>
    <cellStyle name="Normal 31" xfId="529" xr:uid="{00000000-0005-0000-0000-000069020000}"/>
    <cellStyle name="Normal 31 2" xfId="698" xr:uid="{00000000-0005-0000-0000-00006A020000}"/>
    <cellStyle name="Normal 32" xfId="530" xr:uid="{00000000-0005-0000-0000-00006B020000}"/>
    <cellStyle name="Normal 32 2" xfId="699" xr:uid="{00000000-0005-0000-0000-00006C020000}"/>
    <cellStyle name="Normal 33" xfId="531" xr:uid="{00000000-0005-0000-0000-00006D020000}"/>
    <cellStyle name="Normal 34" xfId="700" xr:uid="{00000000-0005-0000-0000-00006E020000}"/>
    <cellStyle name="Normal 35" xfId="702" xr:uid="{00000000-0005-0000-0000-00006F020000}"/>
    <cellStyle name="Normal 36" xfId="706" xr:uid="{00000000-0005-0000-0000-000070020000}"/>
    <cellStyle name="Normal 37" xfId="705" xr:uid="{00000000-0005-0000-0000-000071020000}"/>
    <cellStyle name="Normal 38" xfId="701" xr:uid="{00000000-0005-0000-0000-000072020000}"/>
    <cellStyle name="Normal 39" xfId="707" xr:uid="{00000000-0005-0000-0000-000073020000}"/>
    <cellStyle name="Normal 4" xfId="331" xr:uid="{00000000-0005-0000-0000-000074020000}"/>
    <cellStyle name="Normal 4 10" xfId="856" xr:uid="{00000000-0005-0000-0000-000075020000}"/>
    <cellStyle name="Normal 4 11" xfId="862" xr:uid="{00000000-0005-0000-0000-000076020000}"/>
    <cellStyle name="Normal 4 12" xfId="870" xr:uid="{00000000-0005-0000-0000-000077020000}"/>
    <cellStyle name="Normal 4 13" xfId="899" xr:uid="{00000000-0005-0000-0000-000078020000}"/>
    <cellStyle name="Normal 4 14" xfId="925" xr:uid="{00000000-0005-0000-0000-000079020000}"/>
    <cellStyle name="Normal 4 15" xfId="934" xr:uid="{00000000-0005-0000-0000-00007A020000}"/>
    <cellStyle name="Normal 4 16" xfId="966" xr:uid="{00000000-0005-0000-0000-00007B020000}"/>
    <cellStyle name="Normal 4 17" xfId="973" xr:uid="{00000000-0005-0000-0000-00007C020000}"/>
    <cellStyle name="Normal 4 18" xfId="1026" xr:uid="{7EAB6CE7-15B7-442E-A3CC-5E69372B25DF}"/>
    <cellStyle name="Normal 4 2" xfId="332" xr:uid="{00000000-0005-0000-0000-00007D020000}"/>
    <cellStyle name="Normal 4 2 2" xfId="627" xr:uid="{00000000-0005-0000-0000-00007E020000}"/>
    <cellStyle name="Normal 4 2 3" xfId="1027" xr:uid="{C3F68F59-ED7B-4CBE-A761-CA4216FD2FD9}"/>
    <cellStyle name="Normal 4 3" xfId="333" xr:uid="{00000000-0005-0000-0000-00007F020000}"/>
    <cellStyle name="Normal 4 3 2" xfId="628" xr:uid="{00000000-0005-0000-0000-000080020000}"/>
    <cellStyle name="Normal 4 4" xfId="626" xr:uid="{00000000-0005-0000-0000-000081020000}"/>
    <cellStyle name="Normal 4 5" xfId="753" xr:uid="{00000000-0005-0000-0000-000082020000}"/>
    <cellStyle name="Normal 4 6" xfId="777" xr:uid="{00000000-0005-0000-0000-000083020000}"/>
    <cellStyle name="Normal 4 7" xfId="800" xr:uid="{00000000-0005-0000-0000-000084020000}"/>
    <cellStyle name="Normal 4 8" xfId="805" xr:uid="{00000000-0005-0000-0000-000085020000}"/>
    <cellStyle name="Normal 4 9" xfId="837" xr:uid="{00000000-0005-0000-0000-000086020000}"/>
    <cellStyle name="Normal 4_inc to ex AS12 EFOsupps" xfId="334" xr:uid="{00000000-0005-0000-0000-000087020000}"/>
    <cellStyle name="Normal 40" xfId="708" xr:uid="{00000000-0005-0000-0000-000088020000}"/>
    <cellStyle name="Normal 41" xfId="709" xr:uid="{00000000-0005-0000-0000-000089020000}"/>
    <cellStyle name="Normal 42" xfId="710" xr:uid="{00000000-0005-0000-0000-00008A020000}"/>
    <cellStyle name="Normal 43" xfId="711" xr:uid="{00000000-0005-0000-0000-00008B020000}"/>
    <cellStyle name="Normal 44" xfId="712" xr:uid="{00000000-0005-0000-0000-00008C020000}"/>
    <cellStyle name="Normal 45" xfId="713" xr:uid="{00000000-0005-0000-0000-00008D020000}"/>
    <cellStyle name="Normal 46" xfId="714" xr:uid="{00000000-0005-0000-0000-00008E020000}"/>
    <cellStyle name="Normal 47" xfId="754" xr:uid="{00000000-0005-0000-0000-00008F020000}"/>
    <cellStyle name="Normal 48" xfId="762" xr:uid="{00000000-0005-0000-0000-000090020000}"/>
    <cellStyle name="Normal 49" xfId="779" xr:uid="{00000000-0005-0000-0000-000091020000}"/>
    <cellStyle name="Normal 5" xfId="335" xr:uid="{00000000-0005-0000-0000-000092020000}"/>
    <cellStyle name="Normal 5 2" xfId="528" xr:uid="{00000000-0005-0000-0000-000093020000}"/>
    <cellStyle name="Normal 5 3" xfId="1028" xr:uid="{F2714187-B564-4995-9230-8CFD366E8CF7}"/>
    <cellStyle name="Normal 50" xfId="780" xr:uid="{00000000-0005-0000-0000-000094020000}"/>
    <cellStyle name="Normal 51" xfId="781" xr:uid="{00000000-0005-0000-0000-000095020000}"/>
    <cellStyle name="Normal 52" xfId="782" xr:uid="{00000000-0005-0000-0000-000096020000}"/>
    <cellStyle name="Normal 53" xfId="783" xr:uid="{00000000-0005-0000-0000-000097020000}"/>
    <cellStyle name="Normal 54" xfId="784" xr:uid="{00000000-0005-0000-0000-000098020000}"/>
    <cellStyle name="Normal 55" xfId="785" xr:uid="{00000000-0005-0000-0000-000099020000}"/>
    <cellStyle name="Normal 56" xfId="786" xr:uid="{00000000-0005-0000-0000-00009A020000}"/>
    <cellStyle name="Normal 57" xfId="787" xr:uid="{00000000-0005-0000-0000-00009B020000}"/>
    <cellStyle name="Normal 58" xfId="788" xr:uid="{00000000-0005-0000-0000-00009C020000}"/>
    <cellStyle name="Normal 59" xfId="789" xr:uid="{00000000-0005-0000-0000-00009D020000}"/>
    <cellStyle name="Normal 6" xfId="336" xr:uid="{00000000-0005-0000-0000-00009E020000}"/>
    <cellStyle name="Normal 6 2" xfId="629" xr:uid="{00000000-0005-0000-0000-00009F020000}"/>
    <cellStyle name="Normal 6 3" xfId="1029" xr:uid="{EAC18F67-2F68-4203-BCD0-9FAEEE176442}"/>
    <cellStyle name="Normal 60" xfId="790" xr:uid="{00000000-0005-0000-0000-0000A0020000}"/>
    <cellStyle name="Normal 61" xfId="791" xr:uid="{00000000-0005-0000-0000-0000A1020000}"/>
    <cellStyle name="Normal 62" xfId="792" xr:uid="{00000000-0005-0000-0000-0000A2020000}"/>
    <cellStyle name="Normal 63" xfId="793" xr:uid="{00000000-0005-0000-0000-0000A3020000}"/>
    <cellStyle name="Normal 64" xfId="794" xr:uid="{00000000-0005-0000-0000-0000A4020000}"/>
    <cellStyle name="Normal 65" xfId="795" xr:uid="{00000000-0005-0000-0000-0000A5020000}"/>
    <cellStyle name="Normal 66" xfId="796" xr:uid="{00000000-0005-0000-0000-0000A6020000}"/>
    <cellStyle name="Normal 67" xfId="797" xr:uid="{00000000-0005-0000-0000-0000A7020000}"/>
    <cellStyle name="Normal 68" xfId="798" xr:uid="{00000000-0005-0000-0000-0000A8020000}"/>
    <cellStyle name="Normal 69" xfId="801" xr:uid="{00000000-0005-0000-0000-0000A9020000}"/>
    <cellStyle name="Normal 7" xfId="337" xr:uid="{00000000-0005-0000-0000-0000AA020000}"/>
    <cellStyle name="Normal 7 2" xfId="630" xr:uid="{00000000-0005-0000-0000-0000AB020000}"/>
    <cellStyle name="Normal 7 3" xfId="1030" xr:uid="{07865B98-F4B8-493C-97CC-C637BCE94DAD}"/>
    <cellStyle name="Normal 70" xfId="802" xr:uid="{00000000-0005-0000-0000-0000AC020000}"/>
    <cellStyle name="Normal 71" xfId="803" xr:uid="{00000000-0005-0000-0000-0000AD020000}"/>
    <cellStyle name="Normal 72" xfId="804" xr:uid="{00000000-0005-0000-0000-0000AE020000}"/>
    <cellStyle name="Normal 73" xfId="806" xr:uid="{00000000-0005-0000-0000-0000AF020000}"/>
    <cellStyle name="Normal 74" xfId="807" xr:uid="{00000000-0005-0000-0000-0000B0020000}"/>
    <cellStyle name="Normal 75" xfId="808" xr:uid="{00000000-0005-0000-0000-0000B1020000}"/>
    <cellStyle name="Normal 76" xfId="809" xr:uid="{00000000-0005-0000-0000-0000B2020000}"/>
    <cellStyle name="Normal 77" xfId="810" xr:uid="{00000000-0005-0000-0000-0000B3020000}"/>
    <cellStyle name="Normal 78" xfId="811" xr:uid="{00000000-0005-0000-0000-0000B4020000}"/>
    <cellStyle name="Normal 79" xfId="812" xr:uid="{00000000-0005-0000-0000-0000B5020000}"/>
    <cellStyle name="Normal 8" xfId="338" xr:uid="{00000000-0005-0000-0000-0000B6020000}"/>
    <cellStyle name="Normal 8 2" xfId="631" xr:uid="{00000000-0005-0000-0000-0000B7020000}"/>
    <cellStyle name="Normal 80" xfId="813" xr:uid="{00000000-0005-0000-0000-0000B8020000}"/>
    <cellStyle name="Normal 81" xfId="814" xr:uid="{00000000-0005-0000-0000-0000B9020000}"/>
    <cellStyle name="Normal 82" xfId="815" xr:uid="{00000000-0005-0000-0000-0000BA020000}"/>
    <cellStyle name="Normal 83" xfId="816" xr:uid="{00000000-0005-0000-0000-0000BB020000}"/>
    <cellStyle name="Normal 84" xfId="817" xr:uid="{00000000-0005-0000-0000-0000BC020000}"/>
    <cellStyle name="Normal 85" xfId="839" xr:uid="{00000000-0005-0000-0000-0000BD020000}"/>
    <cellStyle name="Normal 86" xfId="843" xr:uid="{00000000-0005-0000-0000-0000BE020000}"/>
    <cellStyle name="Normal 87" xfId="844" xr:uid="{00000000-0005-0000-0000-0000BF020000}"/>
    <cellStyle name="Normal 88" xfId="845" xr:uid="{00000000-0005-0000-0000-0000C0020000}"/>
    <cellStyle name="Normal 89" xfId="846" xr:uid="{00000000-0005-0000-0000-0000C1020000}"/>
    <cellStyle name="Normal 9" xfId="339" xr:uid="{00000000-0005-0000-0000-0000C2020000}"/>
    <cellStyle name="Normal 9 2" xfId="632" xr:uid="{00000000-0005-0000-0000-0000C3020000}"/>
    <cellStyle name="Normal 90" xfId="847" xr:uid="{00000000-0005-0000-0000-0000C4020000}"/>
    <cellStyle name="Normal 91" xfId="848" xr:uid="{00000000-0005-0000-0000-0000C5020000}"/>
    <cellStyle name="Normal 92" xfId="849" xr:uid="{00000000-0005-0000-0000-0000C6020000}"/>
    <cellStyle name="Normal 93" xfId="850" xr:uid="{00000000-0005-0000-0000-0000C7020000}"/>
    <cellStyle name="Normal 94" xfId="851" xr:uid="{00000000-0005-0000-0000-0000C8020000}"/>
    <cellStyle name="Normal 95" xfId="852" xr:uid="{00000000-0005-0000-0000-0000C9020000}"/>
    <cellStyle name="Normal 96" xfId="853" xr:uid="{00000000-0005-0000-0000-0000CA020000}"/>
    <cellStyle name="Normal 97" xfId="854" xr:uid="{00000000-0005-0000-0000-0000CB020000}"/>
    <cellStyle name="Normal 98" xfId="857" xr:uid="{00000000-0005-0000-0000-0000CC020000}"/>
    <cellStyle name="Normal 99" xfId="858" xr:uid="{00000000-0005-0000-0000-0000CD020000}"/>
    <cellStyle name="Normal_Fiscal Tables" xfId="340" xr:uid="{00000000-0005-0000-0000-0000CE020000}"/>
    <cellStyle name="Note" xfId="341" builtinId="10" customBuiltin="1"/>
    <cellStyle name="Note 2" xfId="342" xr:uid="{00000000-0005-0000-0000-0000D0020000}"/>
    <cellStyle name="Note 2 2" xfId="633" xr:uid="{00000000-0005-0000-0000-0000D1020000}"/>
    <cellStyle name="Note 2 3" xfId="755" xr:uid="{00000000-0005-0000-0000-0000D2020000}"/>
    <cellStyle name="Note 2 4" xfId="778" xr:uid="{00000000-0005-0000-0000-0000D3020000}"/>
    <cellStyle name="Note 2 5" xfId="838" xr:uid="{00000000-0005-0000-0000-0000D4020000}"/>
    <cellStyle name="Note 2 6" xfId="886" xr:uid="{00000000-0005-0000-0000-0000D5020000}"/>
    <cellStyle name="Note 2 7" xfId="915" xr:uid="{00000000-0005-0000-0000-0000D6020000}"/>
    <cellStyle name="Note 2 8" xfId="957" xr:uid="{00000000-0005-0000-0000-0000D7020000}"/>
    <cellStyle name="Note 2 9" xfId="1031" xr:uid="{40C3FD50-571B-4B1E-BF98-8E7B2D106C43}"/>
    <cellStyle name="Note 3" xfId="1032" xr:uid="{9F9CE828-9760-42D3-9578-149CB3D0D554}"/>
    <cellStyle name="Option" xfId="343" xr:uid="{00000000-0005-0000-0000-0000D8020000}"/>
    <cellStyle name="OptionHeading" xfId="344" xr:uid="{00000000-0005-0000-0000-0000D9020000}"/>
    <cellStyle name="OptionHeading2" xfId="345" xr:uid="{00000000-0005-0000-0000-0000DA020000}"/>
    <cellStyle name="Output" xfId="346" builtinId="21" customBuiltin="1"/>
    <cellStyle name="Output 2" xfId="347" xr:uid="{00000000-0005-0000-0000-0000DC020000}"/>
    <cellStyle name="Output 3" xfId="756" xr:uid="{00000000-0005-0000-0000-0000DD020000}"/>
    <cellStyle name="Output Amounts" xfId="348" xr:uid="{00000000-0005-0000-0000-0000DE020000}"/>
    <cellStyle name="Output Column Headings" xfId="349" xr:uid="{00000000-0005-0000-0000-0000DF020000}"/>
    <cellStyle name="Output Line Items" xfId="350" xr:uid="{00000000-0005-0000-0000-0000E0020000}"/>
    <cellStyle name="Output Report Heading" xfId="351" xr:uid="{00000000-0005-0000-0000-0000E1020000}"/>
    <cellStyle name="Output Report Title" xfId="352" xr:uid="{00000000-0005-0000-0000-0000E2020000}"/>
    <cellStyle name="P" xfId="353" xr:uid="{00000000-0005-0000-0000-0000E3020000}"/>
    <cellStyle name="P 2" xfId="354" xr:uid="{00000000-0005-0000-0000-0000E4020000}"/>
    <cellStyle name="P 2 2" xfId="635" xr:uid="{00000000-0005-0000-0000-0000E5020000}"/>
    <cellStyle name="P 3" xfId="634" xr:uid="{00000000-0005-0000-0000-0000E6020000}"/>
    <cellStyle name="Page Number" xfId="355" xr:uid="{00000000-0005-0000-0000-0000E7020000}"/>
    <cellStyle name="Percent" xfId="527" builtinId="5"/>
    <cellStyle name="Percent [0]" xfId="356" xr:uid="{00000000-0005-0000-0000-0000E9020000}"/>
    <cellStyle name="Percent [2]" xfId="357" xr:uid="{00000000-0005-0000-0000-0000EA020000}"/>
    <cellStyle name="Percent [2] 2" xfId="636" xr:uid="{00000000-0005-0000-0000-0000EB020000}"/>
    <cellStyle name="Percent 2" xfId="358" xr:uid="{00000000-0005-0000-0000-0000EC020000}"/>
    <cellStyle name="Percent 2 2" xfId="359" xr:uid="{00000000-0005-0000-0000-0000ED020000}"/>
    <cellStyle name="Percent 2 3" xfId="360" xr:uid="{00000000-0005-0000-0000-0000EE020000}"/>
    <cellStyle name="Percent 2 3 2" xfId="637" xr:uid="{00000000-0005-0000-0000-0000EF020000}"/>
    <cellStyle name="Percent 3" xfId="361" xr:uid="{00000000-0005-0000-0000-0000F0020000}"/>
    <cellStyle name="Percent 3 2" xfId="362" xr:uid="{00000000-0005-0000-0000-0000F1020000}"/>
    <cellStyle name="Percent 3 2 2" xfId="363" xr:uid="{00000000-0005-0000-0000-0000F2020000}"/>
    <cellStyle name="Percent 3 2 3" xfId="639" xr:uid="{00000000-0005-0000-0000-0000F3020000}"/>
    <cellStyle name="Percent 3 3" xfId="364" xr:uid="{00000000-0005-0000-0000-0000F4020000}"/>
    <cellStyle name="Percent 3 4" xfId="638" xr:uid="{00000000-0005-0000-0000-0000F5020000}"/>
    <cellStyle name="Percent 4" xfId="365" xr:uid="{00000000-0005-0000-0000-0000F6020000}"/>
    <cellStyle name="Percent 4 2" xfId="366" xr:uid="{00000000-0005-0000-0000-0000F7020000}"/>
    <cellStyle name="Percent 4 2 2" xfId="641" xr:uid="{00000000-0005-0000-0000-0000F8020000}"/>
    <cellStyle name="Percent 4 3" xfId="640" xr:uid="{00000000-0005-0000-0000-0000F9020000}"/>
    <cellStyle name="Percent 5" xfId="367" xr:uid="{00000000-0005-0000-0000-0000FA020000}"/>
    <cellStyle name="Percent 5 2" xfId="642" xr:uid="{00000000-0005-0000-0000-0000FB020000}"/>
    <cellStyle name="Percent 6" xfId="984" xr:uid="{FDF0A2A2-AA9D-469B-8257-839A54E8991D}"/>
    <cellStyle name="Percent*" xfId="368" xr:uid="{00000000-0005-0000-0000-0000FC020000}"/>
    <cellStyle name="Percent.0" xfId="369" xr:uid="{00000000-0005-0000-0000-0000FD020000}"/>
    <cellStyle name="Percent.00" xfId="370" xr:uid="{00000000-0005-0000-0000-0000FE020000}"/>
    <cellStyle name="Price" xfId="371" xr:uid="{00000000-0005-0000-0000-0000FF020000}"/>
    <cellStyle name="ProductClass" xfId="372" xr:uid="{00000000-0005-0000-0000-000000030000}"/>
    <cellStyle name="ProductType" xfId="373" xr:uid="{00000000-0005-0000-0000-000001030000}"/>
    <cellStyle name="ProductType 2" xfId="643" xr:uid="{00000000-0005-0000-0000-000002030000}"/>
    <cellStyle name="QvB" xfId="374" xr:uid="{00000000-0005-0000-0000-000003030000}"/>
    <cellStyle name="RebateValue" xfId="375" xr:uid="{00000000-0005-0000-0000-000004030000}"/>
    <cellStyle name="RebateValue 2" xfId="644" xr:uid="{00000000-0005-0000-0000-000005030000}"/>
    <cellStyle name="Refdb standard" xfId="376" xr:uid="{00000000-0005-0000-0000-000006030000}"/>
    <cellStyle name="Refdb standard 2" xfId="645" xr:uid="{00000000-0005-0000-0000-000007030000}"/>
    <cellStyle name="ReportData" xfId="377" xr:uid="{00000000-0005-0000-0000-000008030000}"/>
    <cellStyle name="ReportElements" xfId="378" xr:uid="{00000000-0005-0000-0000-000009030000}"/>
    <cellStyle name="ReportHeader" xfId="379" xr:uid="{00000000-0005-0000-0000-00000A030000}"/>
    <cellStyle name="ResellerType" xfId="380" xr:uid="{00000000-0005-0000-0000-00000B030000}"/>
    <cellStyle name="ResellerType 2" xfId="646" xr:uid="{00000000-0005-0000-0000-00000C030000}"/>
    <cellStyle name="Sample" xfId="381" xr:uid="{00000000-0005-0000-0000-00000D030000}"/>
    <cellStyle name="SAPBEXaggData" xfId="382" xr:uid="{00000000-0005-0000-0000-00000E030000}"/>
    <cellStyle name="SAPBEXaggData 2" xfId="647" xr:uid="{00000000-0005-0000-0000-00000F030000}"/>
    <cellStyle name="SAPBEXaggDataEmph" xfId="383" xr:uid="{00000000-0005-0000-0000-000010030000}"/>
    <cellStyle name="SAPBEXaggItem" xfId="384" xr:uid="{00000000-0005-0000-0000-000011030000}"/>
    <cellStyle name="SAPBEXaggItem 2" xfId="648" xr:uid="{00000000-0005-0000-0000-000012030000}"/>
    <cellStyle name="SAPBEXaggItemX" xfId="385" xr:uid="{00000000-0005-0000-0000-000013030000}"/>
    <cellStyle name="SAPBEXaggItemX 2" xfId="649" xr:uid="{00000000-0005-0000-0000-000014030000}"/>
    <cellStyle name="SAPBEXchaText" xfId="386" xr:uid="{00000000-0005-0000-0000-000015030000}"/>
    <cellStyle name="SAPBEXchaText 2" xfId="650" xr:uid="{00000000-0005-0000-0000-000016030000}"/>
    <cellStyle name="SAPBEXexcBad7" xfId="387" xr:uid="{00000000-0005-0000-0000-000017030000}"/>
    <cellStyle name="SAPBEXexcBad7 2" xfId="651" xr:uid="{00000000-0005-0000-0000-000018030000}"/>
    <cellStyle name="SAPBEXexcBad8" xfId="388" xr:uid="{00000000-0005-0000-0000-000019030000}"/>
    <cellStyle name="SAPBEXexcBad8 2" xfId="652" xr:uid="{00000000-0005-0000-0000-00001A030000}"/>
    <cellStyle name="SAPBEXexcBad9" xfId="389" xr:uid="{00000000-0005-0000-0000-00001B030000}"/>
    <cellStyle name="SAPBEXexcBad9 2" xfId="653" xr:uid="{00000000-0005-0000-0000-00001C030000}"/>
    <cellStyle name="SAPBEXexcCritical4" xfId="390" xr:uid="{00000000-0005-0000-0000-00001D030000}"/>
    <cellStyle name="SAPBEXexcCritical4 2" xfId="654" xr:uid="{00000000-0005-0000-0000-00001E030000}"/>
    <cellStyle name="SAPBEXexcCritical5" xfId="391" xr:uid="{00000000-0005-0000-0000-00001F030000}"/>
    <cellStyle name="SAPBEXexcCritical5 2" xfId="655" xr:uid="{00000000-0005-0000-0000-000020030000}"/>
    <cellStyle name="SAPBEXexcCritical6" xfId="392" xr:uid="{00000000-0005-0000-0000-000021030000}"/>
    <cellStyle name="SAPBEXexcCritical6 2" xfId="656" xr:uid="{00000000-0005-0000-0000-000022030000}"/>
    <cellStyle name="SAPBEXexcGood1" xfId="393" xr:uid="{00000000-0005-0000-0000-000023030000}"/>
    <cellStyle name="SAPBEXexcGood1 2" xfId="657" xr:uid="{00000000-0005-0000-0000-000024030000}"/>
    <cellStyle name="SAPBEXexcGood2" xfId="394" xr:uid="{00000000-0005-0000-0000-000025030000}"/>
    <cellStyle name="SAPBEXexcGood2 2" xfId="658" xr:uid="{00000000-0005-0000-0000-000026030000}"/>
    <cellStyle name="SAPBEXexcGood3" xfId="395" xr:uid="{00000000-0005-0000-0000-000027030000}"/>
    <cellStyle name="SAPBEXexcGood3 2" xfId="659" xr:uid="{00000000-0005-0000-0000-000028030000}"/>
    <cellStyle name="SAPBEXfilterDrill" xfId="396" xr:uid="{00000000-0005-0000-0000-000029030000}"/>
    <cellStyle name="SAPBEXfilterItem" xfId="397" xr:uid="{00000000-0005-0000-0000-00002A030000}"/>
    <cellStyle name="SAPBEXfilterItem 2" xfId="660" xr:uid="{00000000-0005-0000-0000-00002B030000}"/>
    <cellStyle name="SAPBEXfilterText" xfId="398" xr:uid="{00000000-0005-0000-0000-00002C030000}"/>
    <cellStyle name="SAPBEXformats" xfId="399" xr:uid="{00000000-0005-0000-0000-00002D030000}"/>
    <cellStyle name="SAPBEXformats 2" xfId="661" xr:uid="{00000000-0005-0000-0000-00002E030000}"/>
    <cellStyle name="SAPBEXheaderItem" xfId="400" xr:uid="{00000000-0005-0000-0000-00002F030000}"/>
    <cellStyle name="SAPBEXheaderItem 2" xfId="662" xr:uid="{00000000-0005-0000-0000-000030030000}"/>
    <cellStyle name="SAPBEXheaderText" xfId="401" xr:uid="{00000000-0005-0000-0000-000031030000}"/>
    <cellStyle name="SAPBEXheaderText 2" xfId="663" xr:uid="{00000000-0005-0000-0000-000032030000}"/>
    <cellStyle name="SAPBEXHLevel0" xfId="402" xr:uid="{00000000-0005-0000-0000-000033030000}"/>
    <cellStyle name="SAPBEXHLevel0 2" xfId="664" xr:uid="{00000000-0005-0000-0000-000034030000}"/>
    <cellStyle name="SAPBEXHLevel0X" xfId="403" xr:uid="{00000000-0005-0000-0000-000035030000}"/>
    <cellStyle name="SAPBEXHLevel0X 2" xfId="665" xr:uid="{00000000-0005-0000-0000-000036030000}"/>
    <cellStyle name="SAPBEXHLevel1" xfId="404" xr:uid="{00000000-0005-0000-0000-000037030000}"/>
    <cellStyle name="SAPBEXHLevel1 2" xfId="666" xr:uid="{00000000-0005-0000-0000-000038030000}"/>
    <cellStyle name="SAPBEXHLevel1X" xfId="405" xr:uid="{00000000-0005-0000-0000-000039030000}"/>
    <cellStyle name="SAPBEXHLevel1X 2" xfId="667" xr:uid="{00000000-0005-0000-0000-00003A030000}"/>
    <cellStyle name="SAPBEXHLevel2" xfId="406" xr:uid="{00000000-0005-0000-0000-00003B030000}"/>
    <cellStyle name="SAPBEXHLevel2 2" xfId="668" xr:uid="{00000000-0005-0000-0000-00003C030000}"/>
    <cellStyle name="SAPBEXHLevel2X" xfId="407" xr:uid="{00000000-0005-0000-0000-00003D030000}"/>
    <cellStyle name="SAPBEXHLevel2X 2" xfId="669" xr:uid="{00000000-0005-0000-0000-00003E030000}"/>
    <cellStyle name="SAPBEXHLevel3" xfId="408" xr:uid="{00000000-0005-0000-0000-00003F030000}"/>
    <cellStyle name="SAPBEXHLevel3 2" xfId="670" xr:uid="{00000000-0005-0000-0000-000040030000}"/>
    <cellStyle name="SAPBEXHLevel3X" xfId="409" xr:uid="{00000000-0005-0000-0000-000041030000}"/>
    <cellStyle name="SAPBEXHLevel3X 2" xfId="671" xr:uid="{00000000-0005-0000-0000-000042030000}"/>
    <cellStyle name="SAPBEXresData" xfId="410" xr:uid="{00000000-0005-0000-0000-000043030000}"/>
    <cellStyle name="SAPBEXresData 2" xfId="672" xr:uid="{00000000-0005-0000-0000-000044030000}"/>
    <cellStyle name="SAPBEXresDataEmph" xfId="411" xr:uid="{00000000-0005-0000-0000-000045030000}"/>
    <cellStyle name="SAPBEXresItem" xfId="412" xr:uid="{00000000-0005-0000-0000-000046030000}"/>
    <cellStyle name="SAPBEXresItem 2" xfId="673" xr:uid="{00000000-0005-0000-0000-000047030000}"/>
    <cellStyle name="SAPBEXresItemX" xfId="413" xr:uid="{00000000-0005-0000-0000-000048030000}"/>
    <cellStyle name="SAPBEXresItemX 2" xfId="674" xr:uid="{00000000-0005-0000-0000-000049030000}"/>
    <cellStyle name="SAPBEXstdData" xfId="414" xr:uid="{00000000-0005-0000-0000-00004A030000}"/>
    <cellStyle name="SAPBEXstdData 2" xfId="675" xr:uid="{00000000-0005-0000-0000-00004B030000}"/>
    <cellStyle name="SAPBEXstdDataEmph" xfId="415" xr:uid="{00000000-0005-0000-0000-00004C030000}"/>
    <cellStyle name="SAPBEXstdItem" xfId="416" xr:uid="{00000000-0005-0000-0000-00004D030000}"/>
    <cellStyle name="SAPBEXstdItem 2" xfId="676" xr:uid="{00000000-0005-0000-0000-00004E030000}"/>
    <cellStyle name="SAPBEXstdItemX" xfId="417" xr:uid="{00000000-0005-0000-0000-00004F030000}"/>
    <cellStyle name="SAPBEXstdItemX 2" xfId="677" xr:uid="{00000000-0005-0000-0000-000050030000}"/>
    <cellStyle name="SAPBEXtitle" xfId="418" xr:uid="{00000000-0005-0000-0000-000051030000}"/>
    <cellStyle name="SAPBEXundefined" xfId="419" xr:uid="{00000000-0005-0000-0000-000052030000}"/>
    <cellStyle name="Size" xfId="420" xr:uid="{00000000-0005-0000-0000-000053030000}"/>
    <cellStyle name="Style 1" xfId="421" xr:uid="{00000000-0005-0000-0000-000054030000}"/>
    <cellStyle name="Style 1 2" xfId="422" xr:uid="{00000000-0005-0000-0000-000055030000}"/>
    <cellStyle name="Style 1 3" xfId="423" xr:uid="{00000000-0005-0000-0000-000056030000}"/>
    <cellStyle name="Style 2" xfId="424" xr:uid="{00000000-0005-0000-0000-000057030000}"/>
    <cellStyle name="Style 2 2" xfId="678" xr:uid="{00000000-0005-0000-0000-000058030000}"/>
    <cellStyle name="Style1" xfId="425" xr:uid="{00000000-0005-0000-0000-000059030000}"/>
    <cellStyle name="Style2" xfId="426" xr:uid="{00000000-0005-0000-0000-00005A030000}"/>
    <cellStyle name="Style3" xfId="427" xr:uid="{00000000-0005-0000-0000-00005B030000}"/>
    <cellStyle name="Style4" xfId="428" xr:uid="{00000000-0005-0000-0000-00005C030000}"/>
    <cellStyle name="Style5" xfId="429" xr:uid="{00000000-0005-0000-0000-00005D030000}"/>
    <cellStyle name="Style6" xfId="430" xr:uid="{00000000-0005-0000-0000-00005E030000}"/>
    <cellStyle name="Styles" xfId="431" xr:uid="{00000000-0005-0000-0000-00005F030000}"/>
    <cellStyle name="Table Footnote" xfId="432" xr:uid="{00000000-0005-0000-0000-000060030000}"/>
    <cellStyle name="Table Footnote 2" xfId="433" xr:uid="{00000000-0005-0000-0000-000061030000}"/>
    <cellStyle name="Table Footnote 2 2" xfId="434" xr:uid="{00000000-0005-0000-0000-000062030000}"/>
    <cellStyle name="Table Footnote_Table 5.6 sales of assets 23Feb2010" xfId="435" xr:uid="{00000000-0005-0000-0000-000063030000}"/>
    <cellStyle name="Table Head" xfId="436" xr:uid="{00000000-0005-0000-0000-000064030000}"/>
    <cellStyle name="Table Head Aligned" xfId="437" xr:uid="{00000000-0005-0000-0000-000065030000}"/>
    <cellStyle name="Table Head Blue" xfId="438" xr:uid="{00000000-0005-0000-0000-000066030000}"/>
    <cellStyle name="Table Head Green" xfId="439" xr:uid="{00000000-0005-0000-0000-000067030000}"/>
    <cellStyle name="Table Head_% Change" xfId="440" xr:uid="{00000000-0005-0000-0000-000068030000}"/>
    <cellStyle name="Table Header" xfId="441" xr:uid="{00000000-0005-0000-0000-000069030000}"/>
    <cellStyle name="Table Header 2" xfId="442" xr:uid="{00000000-0005-0000-0000-00006A030000}"/>
    <cellStyle name="Table Header 2 2" xfId="443" xr:uid="{00000000-0005-0000-0000-00006B030000}"/>
    <cellStyle name="Table Header_Table 5.6 sales of assets 23Feb2010" xfId="444" xr:uid="{00000000-0005-0000-0000-00006C030000}"/>
    <cellStyle name="Table Heading" xfId="445" xr:uid="{00000000-0005-0000-0000-00006D030000}"/>
    <cellStyle name="Table Heading 1" xfId="446" xr:uid="{00000000-0005-0000-0000-00006E030000}"/>
    <cellStyle name="Table Heading 1 2" xfId="447" xr:uid="{00000000-0005-0000-0000-00006F030000}"/>
    <cellStyle name="Table Heading 1 2 2" xfId="448" xr:uid="{00000000-0005-0000-0000-000070030000}"/>
    <cellStyle name="Table Heading 1_Table 5.6 sales of assets 23Feb2010" xfId="449" xr:uid="{00000000-0005-0000-0000-000071030000}"/>
    <cellStyle name="Table Heading 2" xfId="450" xr:uid="{00000000-0005-0000-0000-000072030000}"/>
    <cellStyle name="Table Heading 2 2" xfId="451" xr:uid="{00000000-0005-0000-0000-000073030000}"/>
    <cellStyle name="Table Heading 2_Table 5.6 sales of assets 23Feb2010" xfId="452" xr:uid="{00000000-0005-0000-0000-000074030000}"/>
    <cellStyle name="Table Of Which" xfId="453" xr:uid="{00000000-0005-0000-0000-000075030000}"/>
    <cellStyle name="Table Of Which 2" xfId="454" xr:uid="{00000000-0005-0000-0000-000076030000}"/>
    <cellStyle name="Table Of Which_Table 5.6 sales of assets 23Feb2010" xfId="455" xr:uid="{00000000-0005-0000-0000-000077030000}"/>
    <cellStyle name="Table Row Billions" xfId="456" xr:uid="{00000000-0005-0000-0000-000078030000}"/>
    <cellStyle name="Table Row Billions 2" xfId="457" xr:uid="{00000000-0005-0000-0000-000079030000}"/>
    <cellStyle name="Table Row Billions 2 2" xfId="680" xr:uid="{00000000-0005-0000-0000-00007A030000}"/>
    <cellStyle name="Table Row Billions 3" xfId="679" xr:uid="{00000000-0005-0000-0000-00007B030000}"/>
    <cellStyle name="Table Row Billions Check" xfId="458" xr:uid="{00000000-0005-0000-0000-00007C030000}"/>
    <cellStyle name="Table Row Billions Check 2" xfId="459" xr:uid="{00000000-0005-0000-0000-00007D030000}"/>
    <cellStyle name="Table Row Billions Check 3" xfId="460" xr:uid="{00000000-0005-0000-0000-00007E030000}"/>
    <cellStyle name="Table Row Billions Check_asset sales" xfId="461" xr:uid="{00000000-0005-0000-0000-00007F030000}"/>
    <cellStyle name="Table Row Billions_Live" xfId="462" xr:uid="{00000000-0005-0000-0000-000080030000}"/>
    <cellStyle name="Table Row Millions" xfId="463" xr:uid="{00000000-0005-0000-0000-000081030000}"/>
    <cellStyle name="Table Row Millions 2" xfId="464" xr:uid="{00000000-0005-0000-0000-000082030000}"/>
    <cellStyle name="Table Row Millions 2 2" xfId="465" xr:uid="{00000000-0005-0000-0000-000083030000}"/>
    <cellStyle name="Table Row Millions 2 2 2" xfId="683" xr:uid="{00000000-0005-0000-0000-000084030000}"/>
    <cellStyle name="Table Row Millions 2 3" xfId="682" xr:uid="{00000000-0005-0000-0000-000085030000}"/>
    <cellStyle name="Table Row Millions 3" xfId="681" xr:uid="{00000000-0005-0000-0000-000086030000}"/>
    <cellStyle name="Table Row Millions Check" xfId="466" xr:uid="{00000000-0005-0000-0000-000087030000}"/>
    <cellStyle name="Table Row Millions Check 2" xfId="467" xr:uid="{00000000-0005-0000-0000-000088030000}"/>
    <cellStyle name="Table Row Millions Check 3" xfId="468" xr:uid="{00000000-0005-0000-0000-000089030000}"/>
    <cellStyle name="Table Row Millions Check 4" xfId="469" xr:uid="{00000000-0005-0000-0000-00008A030000}"/>
    <cellStyle name="Table Row Millions Check_asset sales" xfId="470" xr:uid="{00000000-0005-0000-0000-00008B030000}"/>
    <cellStyle name="Table Row Millions_Live" xfId="471" xr:uid="{00000000-0005-0000-0000-00008C030000}"/>
    <cellStyle name="Table Row Percentage" xfId="472" xr:uid="{00000000-0005-0000-0000-00008D030000}"/>
    <cellStyle name="Table Row Percentage 2" xfId="473" xr:uid="{00000000-0005-0000-0000-00008E030000}"/>
    <cellStyle name="Table Row Percentage 2 2" xfId="685" xr:uid="{00000000-0005-0000-0000-00008F030000}"/>
    <cellStyle name="Table Row Percentage 3" xfId="684" xr:uid="{00000000-0005-0000-0000-000090030000}"/>
    <cellStyle name="Table Row Percentage Check" xfId="474" xr:uid="{00000000-0005-0000-0000-000091030000}"/>
    <cellStyle name="Table Row Percentage Check 2" xfId="475" xr:uid="{00000000-0005-0000-0000-000092030000}"/>
    <cellStyle name="Table Row Percentage Check 3" xfId="476" xr:uid="{00000000-0005-0000-0000-000093030000}"/>
    <cellStyle name="Table Row Percentage Check_asset sales" xfId="477" xr:uid="{00000000-0005-0000-0000-000094030000}"/>
    <cellStyle name="Table Row Percentage_Live" xfId="478" xr:uid="{00000000-0005-0000-0000-000095030000}"/>
    <cellStyle name="Table Source" xfId="479" xr:uid="{00000000-0005-0000-0000-000096030000}"/>
    <cellStyle name="Table Text" xfId="480" xr:uid="{00000000-0005-0000-0000-000097030000}"/>
    <cellStyle name="Table Title" xfId="481" xr:uid="{00000000-0005-0000-0000-000098030000}"/>
    <cellStyle name="Table Total Billions" xfId="482" xr:uid="{00000000-0005-0000-0000-000099030000}"/>
    <cellStyle name="Table Total Billions 2" xfId="483" xr:uid="{00000000-0005-0000-0000-00009A030000}"/>
    <cellStyle name="Table Total Billions_Table 5.6 sales of assets 23Feb2010" xfId="484" xr:uid="{00000000-0005-0000-0000-00009B030000}"/>
    <cellStyle name="Table Total Millions" xfId="485" xr:uid="{00000000-0005-0000-0000-00009C030000}"/>
    <cellStyle name="Table Total Millions 2" xfId="486" xr:uid="{00000000-0005-0000-0000-00009D030000}"/>
    <cellStyle name="Table Total Millions 2 2" xfId="487" xr:uid="{00000000-0005-0000-0000-00009E030000}"/>
    <cellStyle name="Table Total Millions_Table 5.6 sales of assets 23Feb2010" xfId="488" xr:uid="{00000000-0005-0000-0000-00009F030000}"/>
    <cellStyle name="Table Total Percentage" xfId="489" xr:uid="{00000000-0005-0000-0000-0000A0030000}"/>
    <cellStyle name="Table Total Percentage 2" xfId="490" xr:uid="{00000000-0005-0000-0000-0000A1030000}"/>
    <cellStyle name="Table Total Percentage_Table 5.6 sales of assets 23Feb2010" xfId="491" xr:uid="{00000000-0005-0000-0000-0000A2030000}"/>
    <cellStyle name="Table Units" xfId="492" xr:uid="{00000000-0005-0000-0000-0000A3030000}"/>
    <cellStyle name="Table Units 2" xfId="493" xr:uid="{00000000-0005-0000-0000-0000A4030000}"/>
    <cellStyle name="Table Units 2 2" xfId="494" xr:uid="{00000000-0005-0000-0000-0000A5030000}"/>
    <cellStyle name="Table Units 3" xfId="495" xr:uid="{00000000-0005-0000-0000-0000A6030000}"/>
    <cellStyle name="Table Units 3 2" xfId="686" xr:uid="{00000000-0005-0000-0000-0000A7030000}"/>
    <cellStyle name="Table Units_LA Capital - Bud12 PRE MEASURES-AS11 POST MEASURES" xfId="496" xr:uid="{00000000-0005-0000-0000-0000A8030000}"/>
    <cellStyle name="TableBody" xfId="497" xr:uid="{00000000-0005-0000-0000-0000A9030000}"/>
    <cellStyle name="TableBody 2" xfId="687" xr:uid="{00000000-0005-0000-0000-0000AA030000}"/>
    <cellStyle name="TableColHeads" xfId="498" xr:uid="{00000000-0005-0000-0000-0000AB030000}"/>
    <cellStyle name="TableColHeads 2" xfId="688" xr:uid="{00000000-0005-0000-0000-0000AC030000}"/>
    <cellStyle name="Term" xfId="499" xr:uid="{00000000-0005-0000-0000-0000AD030000}"/>
    <cellStyle name="Term 2" xfId="689" xr:uid="{00000000-0005-0000-0000-0000AE030000}"/>
    <cellStyle name="Text 1" xfId="500" xr:uid="{00000000-0005-0000-0000-0000AF030000}"/>
    <cellStyle name="Text 2" xfId="501" xr:uid="{00000000-0005-0000-0000-0000B0030000}"/>
    <cellStyle name="Text Head 1" xfId="502" xr:uid="{00000000-0005-0000-0000-0000B1030000}"/>
    <cellStyle name="Text Head 1 2" xfId="690" xr:uid="{00000000-0005-0000-0000-0000B2030000}"/>
    <cellStyle name="Text Head 2" xfId="503" xr:uid="{00000000-0005-0000-0000-0000B3030000}"/>
    <cellStyle name="Text Head 2 2" xfId="691" xr:uid="{00000000-0005-0000-0000-0000B4030000}"/>
    <cellStyle name="Text Indent 1" xfId="504" xr:uid="{00000000-0005-0000-0000-0000B5030000}"/>
    <cellStyle name="Text Indent 2" xfId="505" xr:uid="{00000000-0005-0000-0000-0000B6030000}"/>
    <cellStyle name="Times New Roman" xfId="506" xr:uid="{00000000-0005-0000-0000-0000B7030000}"/>
    <cellStyle name="Title" xfId="507" builtinId="15" customBuiltin="1"/>
    <cellStyle name="Title 2" xfId="508" xr:uid="{00000000-0005-0000-0000-0000B9030000}"/>
    <cellStyle name="Title 3" xfId="509" xr:uid="{00000000-0005-0000-0000-0000BA030000}"/>
    <cellStyle name="Title 4" xfId="510" xr:uid="{00000000-0005-0000-0000-0000BB030000}"/>
    <cellStyle name="Title 5" xfId="757" xr:uid="{00000000-0005-0000-0000-0000BC030000}"/>
    <cellStyle name="Title 6" xfId="1033" xr:uid="{715449BB-03C3-4DCA-BF4B-BC28A149E924}"/>
    <cellStyle name="TOC 1" xfId="511" xr:uid="{00000000-0005-0000-0000-0000BD030000}"/>
    <cellStyle name="TOC 1 2" xfId="692" xr:uid="{00000000-0005-0000-0000-0000BE030000}"/>
    <cellStyle name="TOC 2" xfId="512" xr:uid="{00000000-0005-0000-0000-0000BF030000}"/>
    <cellStyle name="Total" xfId="513" builtinId="25" customBuiltin="1"/>
    <cellStyle name="Total 2" xfId="514" xr:uid="{00000000-0005-0000-0000-0000C1030000}"/>
    <cellStyle name="Total 3" xfId="758" xr:uid="{00000000-0005-0000-0000-0000C2030000}"/>
    <cellStyle name="Total Currency" xfId="515" xr:uid="{00000000-0005-0000-0000-0000C3030000}"/>
    <cellStyle name="Total Normal" xfId="516" xr:uid="{00000000-0005-0000-0000-0000C4030000}"/>
    <cellStyle name="TypeNote" xfId="517" xr:uid="{00000000-0005-0000-0000-0000C5030000}"/>
    <cellStyle name="TypeNote 2" xfId="693" xr:uid="{00000000-0005-0000-0000-0000C6030000}"/>
    <cellStyle name="Unit" xfId="518" xr:uid="{00000000-0005-0000-0000-0000C7030000}"/>
    <cellStyle name="UnitOfMeasure" xfId="519" xr:uid="{00000000-0005-0000-0000-0000C8030000}"/>
    <cellStyle name="UnitOfMeasure 2" xfId="694" xr:uid="{00000000-0005-0000-0000-0000C9030000}"/>
    <cellStyle name="Value" xfId="520" xr:uid="{00000000-0005-0000-0000-0000CA030000}"/>
    <cellStyle name="Value 2" xfId="695" xr:uid="{00000000-0005-0000-0000-0000CB030000}"/>
    <cellStyle name="Vertical" xfId="521" xr:uid="{00000000-0005-0000-0000-0000CC030000}"/>
    <cellStyle name="Warning Text" xfId="522" builtinId="11" customBuiltin="1"/>
    <cellStyle name="Warning Text 2" xfId="523" xr:uid="{00000000-0005-0000-0000-0000CE030000}"/>
    <cellStyle name="Warning Text 3" xfId="759" xr:uid="{00000000-0005-0000-0000-0000CF030000}"/>
    <cellStyle name="whole number" xfId="524" xr:uid="{00000000-0005-0000-0000-0000D0030000}"/>
    <cellStyle name="whole number 2" xfId="696" xr:uid="{00000000-0005-0000-0000-0000D103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DBE3E8"/>
      <rgbColor rgb="00B5C7D4"/>
      <rgbColor rgb="0091ABBD"/>
      <rgbColor rgb="0099CCFF"/>
      <rgbColor rgb="00477391"/>
      <rgbColor rgb="00CC99FF"/>
      <rgbColor rgb="006B8FA8"/>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99"/>
      <color rgb="FFDEA900"/>
      <color rgb="FF477391"/>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externalLink" Target="externalLinks/externalLink6.xml"/><Relationship Id="rId18" Type="http://schemas.openxmlformats.org/officeDocument/2006/relationships/sharedStrings" Target="sharedStrings.xml"/><Relationship Id="rId3" Type="http://schemas.openxmlformats.org/officeDocument/2006/relationships/worksheet" Target="worksheets/sheet2.xml"/><Relationship Id="rId7" Type="http://schemas.openxmlformats.org/officeDocument/2006/relationships/worksheet" Target="worksheets/sheet6.xml"/><Relationship Id="rId12" Type="http://schemas.openxmlformats.org/officeDocument/2006/relationships/externalLink" Target="externalLinks/externalLink5.xml"/><Relationship Id="rId17" Type="http://schemas.openxmlformats.org/officeDocument/2006/relationships/styles" Target="styles.xml"/><Relationship Id="rId2" Type="http://schemas.openxmlformats.org/officeDocument/2006/relationships/worksheet" Target="worksheets/sheet1.xml"/><Relationship Id="rId16" Type="http://schemas.openxmlformats.org/officeDocument/2006/relationships/theme" Target="theme/theme1.xml"/><Relationship Id="rId1" Type="http://schemas.openxmlformats.org/officeDocument/2006/relationships/chartsheet" Target="chartsheets/sheet1.xml"/><Relationship Id="rId6" Type="http://schemas.openxmlformats.org/officeDocument/2006/relationships/worksheet" Target="worksheets/sheet5.xml"/><Relationship Id="rId11" Type="http://schemas.openxmlformats.org/officeDocument/2006/relationships/externalLink" Target="externalLinks/externalLink4.xml"/><Relationship Id="rId5" Type="http://schemas.openxmlformats.org/officeDocument/2006/relationships/worksheet" Target="worksheets/sheet4.xml"/><Relationship Id="rId15" Type="http://schemas.openxmlformats.org/officeDocument/2006/relationships/externalLink" Target="externalLinks/externalLink8.xml"/><Relationship Id="rId10" Type="http://schemas.openxmlformats.org/officeDocument/2006/relationships/externalLink" Target="externalLinks/externalLink3.xml"/><Relationship Id="rId19" Type="http://schemas.openxmlformats.org/officeDocument/2006/relationships/calcChain" Target="calcChain.xml"/><Relationship Id="rId4" Type="http://schemas.openxmlformats.org/officeDocument/2006/relationships/worksheet" Target="worksheets/sheet3.xml"/><Relationship Id="rId9" Type="http://schemas.openxmlformats.org/officeDocument/2006/relationships/externalLink" Target="externalLinks/externalLink2.xml"/><Relationship Id="rId14" Type="http://schemas.openxmlformats.org/officeDocument/2006/relationships/externalLink" Target="externalLinks/externalLink7.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a:t>Total government spending and receipts (% of GDP)</a:t>
            </a:r>
          </a:p>
        </c:rich>
      </c:tx>
      <c:layout>
        <c:manualLayout>
          <c:xMode val="edge"/>
          <c:yMode val="edge"/>
          <c:x val="0.29162357807652534"/>
          <c:y val="2.0338983050847456E-2"/>
        </c:manualLayout>
      </c:layout>
      <c:overlay val="0"/>
      <c:spPr>
        <a:noFill/>
        <a:ln w="25400">
          <a:noFill/>
        </a:ln>
      </c:spPr>
    </c:title>
    <c:autoTitleDeleted val="0"/>
    <c:plotArea>
      <c:layout>
        <c:manualLayout>
          <c:layoutTarget val="inner"/>
          <c:xMode val="edge"/>
          <c:yMode val="edge"/>
          <c:x val="4.963805584281282E-2"/>
          <c:y val="7.9661016949152536E-2"/>
          <c:w val="0.9410548086866598"/>
          <c:h val="0.85593220338983056"/>
        </c:manualLayout>
      </c:layout>
      <c:barChart>
        <c:barDir val="col"/>
        <c:grouping val="clustered"/>
        <c:varyColors val="0"/>
        <c:ser>
          <c:idx val="2"/>
          <c:order val="2"/>
          <c:tx>
            <c:strRef>
              <c:f>'Aggregates (per cent of GDP)'!$BQ$4</c:f>
              <c:strCache>
                <c:ptCount val="1"/>
                <c:pt idx="0">
                  <c:v>Forecast</c:v>
                </c:pt>
              </c:strCache>
            </c:strRef>
          </c:tx>
          <c:spPr>
            <a:solidFill>
              <a:schemeClr val="accent2">
                <a:alpha val="50000"/>
              </a:schemeClr>
            </a:solidFill>
          </c:spPr>
          <c:invertIfNegative val="0"/>
          <c:cat>
            <c:strRef>
              <c:f>'Aggregates (£bn)'!$B$8:$B$82</c:f>
              <c:strCache>
                <c:ptCount val="75"/>
                <c:pt idx="0">
                  <c:v>1946-47</c:v>
                </c:pt>
                <c:pt idx="1">
                  <c:v>1947-48</c:v>
                </c:pt>
                <c:pt idx="2">
                  <c:v>1948-49</c:v>
                </c:pt>
                <c:pt idx="3">
                  <c:v>1949-50</c:v>
                </c:pt>
                <c:pt idx="4">
                  <c:v>1950-51</c:v>
                </c:pt>
                <c:pt idx="5">
                  <c:v>1951-52</c:v>
                </c:pt>
                <c:pt idx="6">
                  <c:v>1952-53</c:v>
                </c:pt>
                <c:pt idx="7">
                  <c:v>1953-54</c:v>
                </c:pt>
                <c:pt idx="8">
                  <c:v>1954-55</c:v>
                </c:pt>
                <c:pt idx="9">
                  <c:v>1955-56</c:v>
                </c:pt>
                <c:pt idx="10">
                  <c:v>1956-57</c:v>
                </c:pt>
                <c:pt idx="11">
                  <c:v>1957-58</c:v>
                </c:pt>
                <c:pt idx="12">
                  <c:v>1958-59</c:v>
                </c:pt>
                <c:pt idx="13">
                  <c:v>1959-60</c:v>
                </c:pt>
                <c:pt idx="14">
                  <c:v>1960-61</c:v>
                </c:pt>
                <c:pt idx="15">
                  <c:v>1961-62</c:v>
                </c:pt>
                <c:pt idx="16">
                  <c:v>1962-63</c:v>
                </c:pt>
                <c:pt idx="17">
                  <c:v>1963-64</c:v>
                </c:pt>
                <c:pt idx="18">
                  <c:v>1964-65</c:v>
                </c:pt>
                <c:pt idx="19">
                  <c:v>1965-66</c:v>
                </c:pt>
                <c:pt idx="20">
                  <c:v>1966-67</c:v>
                </c:pt>
                <c:pt idx="21">
                  <c:v>1967-68</c:v>
                </c:pt>
                <c:pt idx="22">
                  <c:v>1968-69</c:v>
                </c:pt>
                <c:pt idx="23">
                  <c:v>1969-70</c:v>
                </c:pt>
                <c:pt idx="24">
                  <c:v>1970-71</c:v>
                </c:pt>
                <c:pt idx="25">
                  <c:v>1971-72</c:v>
                </c:pt>
                <c:pt idx="26">
                  <c:v>1972-73</c:v>
                </c:pt>
                <c:pt idx="27">
                  <c:v>1973-74</c:v>
                </c:pt>
                <c:pt idx="28">
                  <c:v>1974-75</c:v>
                </c:pt>
                <c:pt idx="29">
                  <c:v>1975-76</c:v>
                </c:pt>
                <c:pt idx="30">
                  <c:v>1976-77</c:v>
                </c:pt>
                <c:pt idx="31">
                  <c:v>1977-78</c:v>
                </c:pt>
                <c:pt idx="32">
                  <c:v>1978-79</c:v>
                </c:pt>
                <c:pt idx="33">
                  <c:v>1979-80</c:v>
                </c:pt>
                <c:pt idx="34">
                  <c:v>1980-81</c:v>
                </c:pt>
                <c:pt idx="35">
                  <c:v>1981-82</c:v>
                </c:pt>
                <c:pt idx="36">
                  <c:v>1982-83</c:v>
                </c:pt>
                <c:pt idx="37">
                  <c:v>1983-84</c:v>
                </c:pt>
                <c:pt idx="38">
                  <c:v>1984-85</c:v>
                </c:pt>
                <c:pt idx="39">
                  <c:v>1985-86</c:v>
                </c:pt>
                <c:pt idx="40">
                  <c:v>1986-87</c:v>
                </c:pt>
                <c:pt idx="41">
                  <c:v>1987-88</c:v>
                </c:pt>
                <c:pt idx="42">
                  <c:v>1988-89</c:v>
                </c:pt>
                <c:pt idx="43">
                  <c:v>1989-90</c:v>
                </c:pt>
                <c:pt idx="44">
                  <c:v>1990-91</c:v>
                </c:pt>
                <c:pt idx="45">
                  <c:v>1991-92</c:v>
                </c:pt>
                <c:pt idx="46">
                  <c:v>1992-93</c:v>
                </c:pt>
                <c:pt idx="47">
                  <c:v>1993-94</c:v>
                </c:pt>
                <c:pt idx="48">
                  <c:v>1994-95</c:v>
                </c:pt>
                <c:pt idx="49">
                  <c:v>1995-96</c:v>
                </c:pt>
                <c:pt idx="50">
                  <c:v>1996-97</c:v>
                </c:pt>
                <c:pt idx="51">
                  <c:v>1997-98</c:v>
                </c:pt>
                <c:pt idx="52">
                  <c:v>1998-99</c:v>
                </c:pt>
                <c:pt idx="53">
                  <c:v>1999-00</c:v>
                </c:pt>
                <c:pt idx="54">
                  <c:v>2000-01</c:v>
                </c:pt>
                <c:pt idx="55">
                  <c:v>2001-02</c:v>
                </c:pt>
                <c:pt idx="56">
                  <c:v>2002-03</c:v>
                </c:pt>
                <c:pt idx="57">
                  <c:v>2003-04</c:v>
                </c:pt>
                <c:pt idx="58">
                  <c:v>2004-05</c:v>
                </c:pt>
                <c:pt idx="59">
                  <c:v>2005-06</c:v>
                </c:pt>
                <c:pt idx="60">
                  <c:v>2006-07</c:v>
                </c:pt>
                <c:pt idx="61">
                  <c:v>2007-08</c:v>
                </c:pt>
                <c:pt idx="62">
                  <c:v>2008-09</c:v>
                </c:pt>
                <c:pt idx="63">
                  <c:v>2009-10</c:v>
                </c:pt>
                <c:pt idx="64">
                  <c:v>2010-11</c:v>
                </c:pt>
                <c:pt idx="65">
                  <c:v>2011-12</c:v>
                </c:pt>
                <c:pt idx="66">
                  <c:v>2012-13</c:v>
                </c:pt>
                <c:pt idx="67">
                  <c:v>2013-14</c:v>
                </c:pt>
                <c:pt idx="68">
                  <c:v>2014-15</c:v>
                </c:pt>
                <c:pt idx="69">
                  <c:v>2015-16</c:v>
                </c:pt>
                <c:pt idx="70">
                  <c:v>2016-17</c:v>
                </c:pt>
                <c:pt idx="71">
                  <c:v>2017-18</c:v>
                </c:pt>
                <c:pt idx="72">
                  <c:v>2018-19</c:v>
                </c:pt>
                <c:pt idx="73">
                  <c:v>2019-20</c:v>
                </c:pt>
                <c:pt idx="74">
                  <c:v>2020-21</c:v>
                </c:pt>
              </c:strCache>
            </c:strRef>
          </c:cat>
          <c:val>
            <c:numRef>
              <c:f>'Aggregates (per cent of GDP)'!$BQ$5:$BQ$82</c:f>
            </c:numRef>
          </c:val>
          <c:extLst>
            <c:ext xmlns:c16="http://schemas.microsoft.com/office/drawing/2014/chart" uri="{C3380CC4-5D6E-409C-BE32-E72D297353CC}">
              <c16:uniqueId val="{00000000-0F45-400C-B3E9-2572FE4F25CC}"/>
            </c:ext>
          </c:extLst>
        </c:ser>
        <c:dLbls>
          <c:showLegendKey val="0"/>
          <c:showVal val="0"/>
          <c:showCatName val="0"/>
          <c:showSerName val="0"/>
          <c:showPercent val="0"/>
          <c:showBubbleSize val="0"/>
        </c:dLbls>
        <c:gapWidth val="0"/>
        <c:overlap val="100"/>
        <c:axId val="427186384"/>
        <c:axId val="297461712"/>
      </c:barChart>
      <c:lineChart>
        <c:grouping val="standard"/>
        <c:varyColors val="0"/>
        <c:ser>
          <c:idx val="0"/>
          <c:order val="0"/>
          <c:tx>
            <c:strRef>
              <c:f>'Aggregates (£bn)'!$C$4</c:f>
              <c:strCache>
                <c:ptCount val="1"/>
                <c:pt idx="0">
                  <c:v>Public sector current receipts</c:v>
                </c:pt>
              </c:strCache>
            </c:strRef>
          </c:tx>
          <c:spPr>
            <a:ln w="38100">
              <a:solidFill>
                <a:srgbClr val="FFC000"/>
              </a:solidFill>
              <a:prstDash val="solid"/>
            </a:ln>
          </c:spPr>
          <c:marker>
            <c:symbol val="none"/>
          </c:marker>
          <c:cat>
            <c:strRef>
              <c:f>'Aggregates (per cent of GDP)'!$B$5:$B$82</c:f>
              <c:strCache>
                <c:ptCount val="78"/>
                <c:pt idx="0">
                  <c:v>1948</c:v>
                </c:pt>
                <c:pt idx="1">
                  <c:v>1949</c:v>
                </c:pt>
                <c:pt idx="2">
                  <c:v>1950</c:v>
                </c:pt>
                <c:pt idx="3">
                  <c:v>1951</c:v>
                </c:pt>
                <c:pt idx="4">
                  <c:v>1952</c:v>
                </c:pt>
                <c:pt idx="5">
                  <c:v>1953</c:v>
                </c:pt>
                <c:pt idx="6">
                  <c:v>1954</c:v>
                </c:pt>
                <c:pt idx="7">
                  <c:v>1955-56</c:v>
                </c:pt>
                <c:pt idx="8">
                  <c:v>1956-57</c:v>
                </c:pt>
                <c:pt idx="9">
                  <c:v>1957-58</c:v>
                </c:pt>
                <c:pt idx="10">
                  <c:v>1958-59</c:v>
                </c:pt>
                <c:pt idx="11">
                  <c:v>1959-60</c:v>
                </c:pt>
                <c:pt idx="12">
                  <c:v>1960-61</c:v>
                </c:pt>
                <c:pt idx="13">
                  <c:v>1961-62</c:v>
                </c:pt>
                <c:pt idx="14">
                  <c:v>1962-63</c:v>
                </c:pt>
                <c:pt idx="15">
                  <c:v>1963-64</c:v>
                </c:pt>
                <c:pt idx="16">
                  <c:v>1964-65</c:v>
                </c:pt>
                <c:pt idx="17">
                  <c:v>1965-66</c:v>
                </c:pt>
                <c:pt idx="18">
                  <c:v>1966-67</c:v>
                </c:pt>
                <c:pt idx="19">
                  <c:v>1967-68</c:v>
                </c:pt>
                <c:pt idx="20">
                  <c:v>1968-69</c:v>
                </c:pt>
                <c:pt idx="21">
                  <c:v>1969-70</c:v>
                </c:pt>
                <c:pt idx="22">
                  <c:v>1970-71</c:v>
                </c:pt>
                <c:pt idx="23">
                  <c:v>1971-72</c:v>
                </c:pt>
                <c:pt idx="24">
                  <c:v>1972-73</c:v>
                </c:pt>
                <c:pt idx="25">
                  <c:v>1973-74</c:v>
                </c:pt>
                <c:pt idx="26">
                  <c:v>1974-75</c:v>
                </c:pt>
                <c:pt idx="27">
                  <c:v>1975-76</c:v>
                </c:pt>
                <c:pt idx="28">
                  <c:v>1976-77</c:v>
                </c:pt>
                <c:pt idx="29">
                  <c:v>1977-78</c:v>
                </c:pt>
                <c:pt idx="30">
                  <c:v>1978-79</c:v>
                </c:pt>
                <c:pt idx="31">
                  <c:v>1979-80</c:v>
                </c:pt>
                <c:pt idx="32">
                  <c:v>1980-81</c:v>
                </c:pt>
                <c:pt idx="33">
                  <c:v>1981-82</c:v>
                </c:pt>
                <c:pt idx="34">
                  <c:v>1982-83</c:v>
                </c:pt>
                <c:pt idx="35">
                  <c:v>1983-84</c:v>
                </c:pt>
                <c:pt idx="36">
                  <c:v>1984-85</c:v>
                </c:pt>
                <c:pt idx="37">
                  <c:v>1985-86</c:v>
                </c:pt>
                <c:pt idx="38">
                  <c:v>1986-87</c:v>
                </c:pt>
                <c:pt idx="39">
                  <c:v>1987-88</c:v>
                </c:pt>
                <c:pt idx="40">
                  <c:v>1988-89</c:v>
                </c:pt>
                <c:pt idx="41">
                  <c:v>1989-90</c:v>
                </c:pt>
                <c:pt idx="42">
                  <c:v>1990-91</c:v>
                </c:pt>
                <c:pt idx="43">
                  <c:v>1991-92</c:v>
                </c:pt>
                <c:pt idx="44">
                  <c:v>1992-93</c:v>
                </c:pt>
                <c:pt idx="45">
                  <c:v>1993-94</c:v>
                </c:pt>
                <c:pt idx="46">
                  <c:v>1994-95</c:v>
                </c:pt>
                <c:pt idx="47">
                  <c:v>1995-96</c:v>
                </c:pt>
                <c:pt idx="48">
                  <c:v>1996-97</c:v>
                </c:pt>
                <c:pt idx="49">
                  <c:v>1997-98</c:v>
                </c:pt>
                <c:pt idx="50">
                  <c:v>1998-99</c:v>
                </c:pt>
                <c:pt idx="51">
                  <c:v>1999-00</c:v>
                </c:pt>
                <c:pt idx="52">
                  <c:v>2000-01</c:v>
                </c:pt>
                <c:pt idx="53">
                  <c:v>2001-02</c:v>
                </c:pt>
                <c:pt idx="54">
                  <c:v>2002-03</c:v>
                </c:pt>
                <c:pt idx="55">
                  <c:v>2003-04</c:v>
                </c:pt>
                <c:pt idx="56">
                  <c:v>2004-05</c:v>
                </c:pt>
                <c:pt idx="57">
                  <c:v>2005-06</c:v>
                </c:pt>
                <c:pt idx="58">
                  <c:v>2006-07</c:v>
                </c:pt>
                <c:pt idx="59">
                  <c:v>2007-08</c:v>
                </c:pt>
                <c:pt idx="60">
                  <c:v>2008-09</c:v>
                </c:pt>
                <c:pt idx="61">
                  <c:v>2009-10</c:v>
                </c:pt>
                <c:pt idx="62">
                  <c:v>2010-11</c:v>
                </c:pt>
                <c:pt idx="63">
                  <c:v>2011-12</c:v>
                </c:pt>
                <c:pt idx="64">
                  <c:v>2012-13</c:v>
                </c:pt>
                <c:pt idx="65">
                  <c:v>2013-14</c:v>
                </c:pt>
                <c:pt idx="66">
                  <c:v>2014-15</c:v>
                </c:pt>
                <c:pt idx="67">
                  <c:v>2015-16</c:v>
                </c:pt>
                <c:pt idx="68">
                  <c:v>2016-17</c:v>
                </c:pt>
                <c:pt idx="69">
                  <c:v>2017-18</c:v>
                </c:pt>
                <c:pt idx="70">
                  <c:v>2018-19</c:v>
                </c:pt>
                <c:pt idx="71">
                  <c:v>2019-20</c:v>
                </c:pt>
                <c:pt idx="72">
                  <c:v>2020-21</c:v>
                </c:pt>
                <c:pt idx="73">
                  <c:v>2021-22</c:v>
                </c:pt>
                <c:pt idx="74">
                  <c:v>2022-23</c:v>
                </c:pt>
                <c:pt idx="75">
                  <c:v>2023-24</c:v>
                </c:pt>
                <c:pt idx="76">
                  <c:v>2024-25</c:v>
                </c:pt>
                <c:pt idx="77">
                  <c:v>2025-26</c:v>
                </c:pt>
              </c:strCache>
            </c:strRef>
          </c:cat>
          <c:val>
            <c:numRef>
              <c:f>'Aggregates (per cent of GDP)'!$C$5:$C$82</c:f>
              <c:numCache>
                <c:formatCode>0.0</c:formatCode>
                <c:ptCount val="78"/>
                <c:pt idx="0">
                  <c:v>43.868708971553602</c:v>
                </c:pt>
                <c:pt idx="1">
                  <c:v>44.194264113731613</c:v>
                </c:pt>
                <c:pt idx="2">
                  <c:v>43.736263736263737</c:v>
                </c:pt>
                <c:pt idx="3">
                  <c:v>42.026148360483809</c:v>
                </c:pt>
                <c:pt idx="4">
                  <c:v>40.795571575695163</c:v>
                </c:pt>
                <c:pt idx="5">
                  <c:v>38.735391069823201</c:v>
                </c:pt>
                <c:pt idx="6">
                  <c:v>38.219419351173237</c:v>
                </c:pt>
                <c:pt idx="7">
                  <c:v>36.713519039100426</c:v>
                </c:pt>
                <c:pt idx="8">
                  <c:v>36.33268712468675</c:v>
                </c:pt>
                <c:pt idx="9">
                  <c:v>35.886039379527979</c:v>
                </c:pt>
                <c:pt idx="10">
                  <c:v>36.364415862808144</c:v>
                </c:pt>
                <c:pt idx="11">
                  <c:v>34.353632048909986</c:v>
                </c:pt>
                <c:pt idx="12">
                  <c:v>34.046867958539885</c:v>
                </c:pt>
                <c:pt idx="13">
                  <c:v>35.807736063708759</c:v>
                </c:pt>
                <c:pt idx="14">
                  <c:v>35.872961956521735</c:v>
                </c:pt>
                <c:pt idx="15">
                  <c:v>35.243615854613822</c:v>
                </c:pt>
                <c:pt idx="16">
                  <c:v>35.741750358680051</c:v>
                </c:pt>
                <c:pt idx="17">
                  <c:v>37.496996716409939</c:v>
                </c:pt>
                <c:pt idx="18">
                  <c:v>38.093211854225075</c:v>
                </c:pt>
                <c:pt idx="19">
                  <c:v>39.572406331585007</c:v>
                </c:pt>
                <c:pt idx="20">
                  <c:v>41.119757150797383</c:v>
                </c:pt>
                <c:pt idx="21">
                  <c:v>41.99268666692879</c:v>
                </c:pt>
                <c:pt idx="22">
                  <c:v>40.197097232325326</c:v>
                </c:pt>
                <c:pt idx="23">
                  <c:v>38.506085286922051</c:v>
                </c:pt>
                <c:pt idx="24">
                  <c:v>36.015968604100415</c:v>
                </c:pt>
                <c:pt idx="25">
                  <c:v>36.302701658192532</c:v>
                </c:pt>
                <c:pt idx="26">
                  <c:v>39.008978709960154</c:v>
                </c:pt>
                <c:pt idx="27">
                  <c:v>40.113766207958669</c:v>
                </c:pt>
                <c:pt idx="28">
                  <c:v>40.216954883245869</c:v>
                </c:pt>
                <c:pt idx="29">
                  <c:v>38.415505053244381</c:v>
                </c:pt>
                <c:pt idx="30">
                  <c:v>36.959995003929201</c:v>
                </c:pt>
                <c:pt idx="31">
                  <c:v>37.35800162714316</c:v>
                </c:pt>
                <c:pt idx="32">
                  <c:v>38.617762958472269</c:v>
                </c:pt>
                <c:pt idx="33">
                  <c:v>41.003719219098258</c:v>
                </c:pt>
                <c:pt idx="34">
                  <c:v>40.685023218276257</c:v>
                </c:pt>
                <c:pt idx="35">
                  <c:v>39.579792943070522</c:v>
                </c:pt>
                <c:pt idx="36">
                  <c:v>39.283177167865347</c:v>
                </c:pt>
                <c:pt idx="37">
                  <c:v>38.298299290820324</c:v>
                </c:pt>
                <c:pt idx="38">
                  <c:v>37.348101238027063</c:v>
                </c:pt>
                <c:pt idx="39">
                  <c:v>36.250340040198139</c:v>
                </c:pt>
                <c:pt idx="40">
                  <c:v>35.577250260465085</c:v>
                </c:pt>
                <c:pt idx="41">
                  <c:v>34.815881604073837</c:v>
                </c:pt>
                <c:pt idx="42">
                  <c:v>33.974040597122269</c:v>
                </c:pt>
                <c:pt idx="43">
                  <c:v>33.545828437132784</c:v>
                </c:pt>
                <c:pt idx="44">
                  <c:v>32.162072698561708</c:v>
                </c:pt>
                <c:pt idx="45">
                  <c:v>31.359520485661964</c:v>
                </c:pt>
                <c:pt idx="46">
                  <c:v>32.316186480721541</c:v>
                </c:pt>
                <c:pt idx="47">
                  <c:v>33.28620083078274</c:v>
                </c:pt>
                <c:pt idx="48">
                  <c:v>32.550645467602763</c:v>
                </c:pt>
                <c:pt idx="49">
                  <c:v>34.720276959266542</c:v>
                </c:pt>
                <c:pt idx="50">
                  <c:v>35.201424288152985</c:v>
                </c:pt>
                <c:pt idx="51">
                  <c:v>36.036534656849156</c:v>
                </c:pt>
                <c:pt idx="52">
                  <c:v>36.704305532226925</c:v>
                </c:pt>
                <c:pt idx="53">
                  <c:v>35.914656205731724</c:v>
                </c:pt>
                <c:pt idx="54">
                  <c:v>34.610234765590697</c:v>
                </c:pt>
                <c:pt idx="55">
                  <c:v>35.564613538449429</c:v>
                </c:pt>
                <c:pt idx="56">
                  <c:v>36.297530098274578</c:v>
                </c:pt>
                <c:pt idx="57">
                  <c:v>36.790621424449817</c:v>
                </c:pt>
                <c:pt idx="58">
                  <c:v>37.106603760904342</c:v>
                </c:pt>
                <c:pt idx="59">
                  <c:v>37.266198531758697</c:v>
                </c:pt>
                <c:pt idx="60">
                  <c:v>36.186548763941502</c:v>
                </c:pt>
                <c:pt idx="61">
                  <c:v>36.166119680349659</c:v>
                </c:pt>
                <c:pt idx="62">
                  <c:v>37.166814089294405</c:v>
                </c:pt>
                <c:pt idx="63">
                  <c:v>37.400255427535754</c:v>
                </c:pt>
                <c:pt idx="64">
                  <c:v>36.916335585650899</c:v>
                </c:pt>
                <c:pt idx="65">
                  <c:v>36.731241222571228</c:v>
                </c:pt>
                <c:pt idx="66">
                  <c:v>36.828255239394331</c:v>
                </c:pt>
                <c:pt idx="67">
                  <c:v>36.866730862068522</c:v>
                </c:pt>
                <c:pt idx="68">
                  <c:v>37.67824460090614</c:v>
                </c:pt>
                <c:pt idx="69">
                  <c:v>37.611207390408467</c:v>
                </c:pt>
                <c:pt idx="70">
                  <c:v>37.730283073368</c:v>
                </c:pt>
                <c:pt idx="71">
                  <c:v>37.286871035417875</c:v>
                </c:pt>
                <c:pt idx="72">
                  <c:v>37.94991425893658</c:v>
                </c:pt>
                <c:pt idx="73">
                  <c:v>36.181583660404385</c:v>
                </c:pt>
                <c:pt idx="74">
                  <c:v>37.280722160174733</c:v>
                </c:pt>
                <c:pt idx="75">
                  <c:v>38.415328203896756</c:v>
                </c:pt>
                <c:pt idx="76">
                  <c:v>38.962768844252373</c:v>
                </c:pt>
                <c:pt idx="77">
                  <c:v>39.134716100509209</c:v>
                </c:pt>
              </c:numCache>
            </c:numRef>
          </c:val>
          <c:smooth val="0"/>
          <c:extLst>
            <c:ext xmlns:c16="http://schemas.microsoft.com/office/drawing/2014/chart" uri="{C3380CC4-5D6E-409C-BE32-E72D297353CC}">
              <c16:uniqueId val="{00000001-0F45-400C-B3E9-2572FE4F25CC}"/>
            </c:ext>
          </c:extLst>
        </c:ser>
        <c:ser>
          <c:idx val="1"/>
          <c:order val="1"/>
          <c:tx>
            <c:strRef>
              <c:f>'Aggregates (£bn)'!$D$4</c:f>
              <c:strCache>
                <c:ptCount val="1"/>
                <c:pt idx="0">
                  <c:v>Total managed expenditure</c:v>
                </c:pt>
              </c:strCache>
            </c:strRef>
          </c:tx>
          <c:spPr>
            <a:ln w="38100">
              <a:solidFill>
                <a:srgbClr val="477391"/>
              </a:solidFill>
              <a:prstDash val="solid"/>
            </a:ln>
          </c:spPr>
          <c:marker>
            <c:symbol val="none"/>
          </c:marker>
          <c:cat>
            <c:strRef>
              <c:f>'Aggregates (per cent of GDP)'!$B$5:$B$82</c:f>
              <c:strCache>
                <c:ptCount val="78"/>
                <c:pt idx="0">
                  <c:v>1948</c:v>
                </c:pt>
                <c:pt idx="1">
                  <c:v>1949</c:v>
                </c:pt>
                <c:pt idx="2">
                  <c:v>1950</c:v>
                </c:pt>
                <c:pt idx="3">
                  <c:v>1951</c:v>
                </c:pt>
                <c:pt idx="4">
                  <c:v>1952</c:v>
                </c:pt>
                <c:pt idx="5">
                  <c:v>1953</c:v>
                </c:pt>
                <c:pt idx="6">
                  <c:v>1954</c:v>
                </c:pt>
                <c:pt idx="7">
                  <c:v>1955-56</c:v>
                </c:pt>
                <c:pt idx="8">
                  <c:v>1956-57</c:v>
                </c:pt>
                <c:pt idx="9">
                  <c:v>1957-58</c:v>
                </c:pt>
                <c:pt idx="10">
                  <c:v>1958-59</c:v>
                </c:pt>
                <c:pt idx="11">
                  <c:v>1959-60</c:v>
                </c:pt>
                <c:pt idx="12">
                  <c:v>1960-61</c:v>
                </c:pt>
                <c:pt idx="13">
                  <c:v>1961-62</c:v>
                </c:pt>
                <c:pt idx="14">
                  <c:v>1962-63</c:v>
                </c:pt>
                <c:pt idx="15">
                  <c:v>1963-64</c:v>
                </c:pt>
                <c:pt idx="16">
                  <c:v>1964-65</c:v>
                </c:pt>
                <c:pt idx="17">
                  <c:v>1965-66</c:v>
                </c:pt>
                <c:pt idx="18">
                  <c:v>1966-67</c:v>
                </c:pt>
                <c:pt idx="19">
                  <c:v>1967-68</c:v>
                </c:pt>
                <c:pt idx="20">
                  <c:v>1968-69</c:v>
                </c:pt>
                <c:pt idx="21">
                  <c:v>1969-70</c:v>
                </c:pt>
                <c:pt idx="22">
                  <c:v>1970-71</c:v>
                </c:pt>
                <c:pt idx="23">
                  <c:v>1971-72</c:v>
                </c:pt>
                <c:pt idx="24">
                  <c:v>1972-73</c:v>
                </c:pt>
                <c:pt idx="25">
                  <c:v>1973-74</c:v>
                </c:pt>
                <c:pt idx="26">
                  <c:v>1974-75</c:v>
                </c:pt>
                <c:pt idx="27">
                  <c:v>1975-76</c:v>
                </c:pt>
                <c:pt idx="28">
                  <c:v>1976-77</c:v>
                </c:pt>
                <c:pt idx="29">
                  <c:v>1977-78</c:v>
                </c:pt>
                <c:pt idx="30">
                  <c:v>1978-79</c:v>
                </c:pt>
                <c:pt idx="31">
                  <c:v>1979-80</c:v>
                </c:pt>
                <c:pt idx="32">
                  <c:v>1980-81</c:v>
                </c:pt>
                <c:pt idx="33">
                  <c:v>1981-82</c:v>
                </c:pt>
                <c:pt idx="34">
                  <c:v>1982-83</c:v>
                </c:pt>
                <c:pt idx="35">
                  <c:v>1983-84</c:v>
                </c:pt>
                <c:pt idx="36">
                  <c:v>1984-85</c:v>
                </c:pt>
                <c:pt idx="37">
                  <c:v>1985-86</c:v>
                </c:pt>
                <c:pt idx="38">
                  <c:v>1986-87</c:v>
                </c:pt>
                <c:pt idx="39">
                  <c:v>1987-88</c:v>
                </c:pt>
                <c:pt idx="40">
                  <c:v>1988-89</c:v>
                </c:pt>
                <c:pt idx="41">
                  <c:v>1989-90</c:v>
                </c:pt>
                <c:pt idx="42">
                  <c:v>1990-91</c:v>
                </c:pt>
                <c:pt idx="43">
                  <c:v>1991-92</c:v>
                </c:pt>
                <c:pt idx="44">
                  <c:v>1992-93</c:v>
                </c:pt>
                <c:pt idx="45">
                  <c:v>1993-94</c:v>
                </c:pt>
                <c:pt idx="46">
                  <c:v>1994-95</c:v>
                </c:pt>
                <c:pt idx="47">
                  <c:v>1995-96</c:v>
                </c:pt>
                <c:pt idx="48">
                  <c:v>1996-97</c:v>
                </c:pt>
                <c:pt idx="49">
                  <c:v>1997-98</c:v>
                </c:pt>
                <c:pt idx="50">
                  <c:v>1998-99</c:v>
                </c:pt>
                <c:pt idx="51">
                  <c:v>1999-00</c:v>
                </c:pt>
                <c:pt idx="52">
                  <c:v>2000-01</c:v>
                </c:pt>
                <c:pt idx="53">
                  <c:v>2001-02</c:v>
                </c:pt>
                <c:pt idx="54">
                  <c:v>2002-03</c:v>
                </c:pt>
                <c:pt idx="55">
                  <c:v>2003-04</c:v>
                </c:pt>
                <c:pt idx="56">
                  <c:v>2004-05</c:v>
                </c:pt>
                <c:pt idx="57">
                  <c:v>2005-06</c:v>
                </c:pt>
                <c:pt idx="58">
                  <c:v>2006-07</c:v>
                </c:pt>
                <c:pt idx="59">
                  <c:v>2007-08</c:v>
                </c:pt>
                <c:pt idx="60">
                  <c:v>2008-09</c:v>
                </c:pt>
                <c:pt idx="61">
                  <c:v>2009-10</c:v>
                </c:pt>
                <c:pt idx="62">
                  <c:v>2010-11</c:v>
                </c:pt>
                <c:pt idx="63">
                  <c:v>2011-12</c:v>
                </c:pt>
                <c:pt idx="64">
                  <c:v>2012-13</c:v>
                </c:pt>
                <c:pt idx="65">
                  <c:v>2013-14</c:v>
                </c:pt>
                <c:pt idx="66">
                  <c:v>2014-15</c:v>
                </c:pt>
                <c:pt idx="67">
                  <c:v>2015-16</c:v>
                </c:pt>
                <c:pt idx="68">
                  <c:v>2016-17</c:v>
                </c:pt>
                <c:pt idx="69">
                  <c:v>2017-18</c:v>
                </c:pt>
                <c:pt idx="70">
                  <c:v>2018-19</c:v>
                </c:pt>
                <c:pt idx="71">
                  <c:v>2019-20</c:v>
                </c:pt>
                <c:pt idx="72">
                  <c:v>2020-21</c:v>
                </c:pt>
                <c:pt idx="73">
                  <c:v>2021-22</c:v>
                </c:pt>
                <c:pt idx="74">
                  <c:v>2022-23</c:v>
                </c:pt>
                <c:pt idx="75">
                  <c:v>2023-24</c:v>
                </c:pt>
                <c:pt idx="76">
                  <c:v>2024-25</c:v>
                </c:pt>
                <c:pt idx="77">
                  <c:v>2025-26</c:v>
                </c:pt>
              </c:strCache>
            </c:strRef>
          </c:cat>
          <c:val>
            <c:numRef>
              <c:f>'Aggregates (per cent of GDP)'!$D$5:$D$82</c:f>
              <c:numCache>
                <c:formatCode>0.0</c:formatCode>
                <c:ptCount val="78"/>
                <c:pt idx="0">
                  <c:v>39.527352297592991</c:v>
                </c:pt>
                <c:pt idx="1">
                  <c:v>39.370531678856111</c:v>
                </c:pt>
                <c:pt idx="2">
                  <c:v>40.078492935635794</c:v>
                </c:pt>
                <c:pt idx="3">
                  <c:v>41.543732084178146</c:v>
                </c:pt>
                <c:pt idx="4">
                  <c:v>42.140834191555101</c:v>
                </c:pt>
                <c:pt idx="5">
                  <c:v>41.240635301168723</c:v>
                </c:pt>
                <c:pt idx="6">
                  <c:v>39.679563661155619</c:v>
                </c:pt>
                <c:pt idx="7">
                  <c:v>36.519294658829537</c:v>
                </c:pt>
                <c:pt idx="8">
                  <c:v>36.720412312638892</c:v>
                </c:pt>
                <c:pt idx="9">
                  <c:v>35.912707231432513</c:v>
                </c:pt>
                <c:pt idx="10">
                  <c:v>36.668810289389071</c:v>
                </c:pt>
                <c:pt idx="11">
                  <c:v>36.64226530448073</c:v>
                </c:pt>
                <c:pt idx="12">
                  <c:v>36.53297281057533</c:v>
                </c:pt>
                <c:pt idx="13">
                  <c:v>37.976393629124004</c:v>
                </c:pt>
                <c:pt idx="14">
                  <c:v>37.700407608695649</c:v>
                </c:pt>
                <c:pt idx="15">
                  <c:v>37.947673507754978</c:v>
                </c:pt>
                <c:pt idx="16">
                  <c:v>37.609756097560968</c:v>
                </c:pt>
                <c:pt idx="17">
                  <c:v>39.021329987452944</c:v>
                </c:pt>
                <c:pt idx="18">
                  <c:v>40.488586303564276</c:v>
                </c:pt>
                <c:pt idx="19">
                  <c:v>43.422630947620952</c:v>
                </c:pt>
                <c:pt idx="20">
                  <c:v>41.6969515584249</c:v>
                </c:pt>
                <c:pt idx="21">
                  <c:v>40.278378484645934</c:v>
                </c:pt>
                <c:pt idx="22">
                  <c:v>39.637673629152374</c:v>
                </c:pt>
                <c:pt idx="23">
                  <c:v>39.487782973583975</c:v>
                </c:pt>
                <c:pt idx="24">
                  <c:v>38.604777048514791</c:v>
                </c:pt>
                <c:pt idx="25">
                  <c:v>40.388401106266834</c:v>
                </c:pt>
                <c:pt idx="26">
                  <c:v>44.708064532566937</c:v>
                </c:pt>
                <c:pt idx="27">
                  <c:v>46.448738966996203</c:v>
                </c:pt>
                <c:pt idx="28">
                  <c:v>45.150565280174689</c:v>
                </c:pt>
                <c:pt idx="29">
                  <c:v>42.286947141316077</c:v>
                </c:pt>
                <c:pt idx="30">
                  <c:v>41.479877804435048</c:v>
                </c:pt>
                <c:pt idx="31">
                  <c:v>41.036722640965259</c:v>
                </c:pt>
                <c:pt idx="32">
                  <c:v>42.935195476369572</c:v>
                </c:pt>
                <c:pt idx="33">
                  <c:v>43.017401111737698</c:v>
                </c:pt>
                <c:pt idx="34">
                  <c:v>43.296353247960177</c:v>
                </c:pt>
                <c:pt idx="35">
                  <c:v>42.878504986360177</c:v>
                </c:pt>
                <c:pt idx="36">
                  <c:v>42.533095498597362</c:v>
                </c:pt>
                <c:pt idx="37">
                  <c:v>40.431032040567715</c:v>
                </c:pt>
                <c:pt idx="38">
                  <c:v>39.190868726970898</c:v>
                </c:pt>
                <c:pt idx="39">
                  <c:v>37.177793564775946</c:v>
                </c:pt>
                <c:pt idx="40">
                  <c:v>34.523462905211758</c:v>
                </c:pt>
                <c:pt idx="41">
                  <c:v>34.715626989178865</c:v>
                </c:pt>
                <c:pt idx="42">
                  <c:v>34.894866923794545</c:v>
                </c:pt>
                <c:pt idx="43">
                  <c:v>36.768507638072855</c:v>
                </c:pt>
                <c:pt idx="44">
                  <c:v>38.554466943236299</c:v>
                </c:pt>
                <c:pt idx="45">
                  <c:v>37.962576364963695</c:v>
                </c:pt>
                <c:pt idx="46">
                  <c:v>37.664510032074801</c:v>
                </c:pt>
                <c:pt idx="47">
                  <c:v>37.375263889902186</c:v>
                </c:pt>
                <c:pt idx="48">
                  <c:v>35.560908196058747</c:v>
                </c:pt>
                <c:pt idx="49">
                  <c:v>35.658089961889011</c:v>
                </c:pt>
                <c:pt idx="50">
                  <c:v>35.084879018682891</c:v>
                </c:pt>
                <c:pt idx="51">
                  <c:v>34.945450540937728</c:v>
                </c:pt>
                <c:pt idx="52">
                  <c:v>35.27930241672582</c:v>
                </c:pt>
                <c:pt idx="53">
                  <c:v>36.39028004794595</c:v>
                </c:pt>
                <c:pt idx="54">
                  <c:v>37.433155523296762</c:v>
                </c:pt>
                <c:pt idx="55">
                  <c:v>38.846103908878085</c:v>
                </c:pt>
                <c:pt idx="56">
                  <c:v>39.973685551329666</c:v>
                </c:pt>
                <c:pt idx="57">
                  <c:v>39.906490765469307</c:v>
                </c:pt>
                <c:pt idx="58">
                  <c:v>39.78601287686331</c:v>
                </c:pt>
                <c:pt idx="59">
                  <c:v>40.141653367379504</c:v>
                </c:pt>
                <c:pt idx="60">
                  <c:v>43.642128607051532</c:v>
                </c:pt>
                <c:pt idx="61">
                  <c:v>46.281519044486089</c:v>
                </c:pt>
                <c:pt idx="62">
                  <c:v>45.77851150542817</c:v>
                </c:pt>
                <c:pt idx="63">
                  <c:v>44.680059947034408</c:v>
                </c:pt>
                <c:pt idx="64">
                  <c:v>44.160774874575878</c:v>
                </c:pt>
                <c:pt idx="65">
                  <c:v>42.542175960588516</c:v>
                </c:pt>
                <c:pt idx="66">
                  <c:v>41.972683798396119</c:v>
                </c:pt>
                <c:pt idx="67">
                  <c:v>41.033872970551862</c:v>
                </c:pt>
                <c:pt idx="68">
                  <c:v>40.356308211363121</c:v>
                </c:pt>
                <c:pt idx="69">
                  <c:v>40.187699011228425</c:v>
                </c:pt>
                <c:pt idx="70">
                  <c:v>39.494627383015604</c:v>
                </c:pt>
                <c:pt idx="71">
                  <c:v>39.844081318765333</c:v>
                </c:pt>
                <c:pt idx="72">
                  <c:v>52.149530127537147</c:v>
                </c:pt>
                <c:pt idx="73">
                  <c:v>46.512284496313164</c:v>
                </c:pt>
                <c:pt idx="74">
                  <c:v>41.782790084882457</c:v>
                </c:pt>
                <c:pt idx="75">
                  <c:v>41.885583545628371</c:v>
                </c:pt>
                <c:pt idx="76">
                  <c:v>41.879975739722951</c:v>
                </c:pt>
                <c:pt idx="77">
                  <c:v>41.913084665555679</c:v>
                </c:pt>
              </c:numCache>
            </c:numRef>
          </c:val>
          <c:smooth val="0"/>
          <c:extLst>
            <c:ext xmlns:c16="http://schemas.microsoft.com/office/drawing/2014/chart" uri="{C3380CC4-5D6E-409C-BE32-E72D297353CC}">
              <c16:uniqueId val="{00000002-0F45-400C-B3E9-2572FE4F25CC}"/>
            </c:ext>
          </c:extLst>
        </c:ser>
        <c:dLbls>
          <c:showLegendKey val="0"/>
          <c:showVal val="0"/>
          <c:showCatName val="0"/>
          <c:showSerName val="0"/>
          <c:showPercent val="0"/>
          <c:showBubbleSize val="0"/>
        </c:dLbls>
        <c:marker val="1"/>
        <c:smooth val="0"/>
        <c:axId val="427186384"/>
        <c:axId val="297461712"/>
      </c:lineChart>
      <c:catAx>
        <c:axId val="42718638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a:pPr>
            <a:endParaRPr lang="en-US"/>
          </a:p>
        </c:txPr>
        <c:crossAx val="297461712"/>
        <c:crosses val="autoZero"/>
        <c:auto val="1"/>
        <c:lblAlgn val="ctr"/>
        <c:lblOffset val="100"/>
        <c:tickLblSkip val="4"/>
        <c:tickMarkSkip val="1"/>
        <c:noMultiLvlLbl val="0"/>
      </c:catAx>
      <c:valAx>
        <c:axId val="297461712"/>
        <c:scaling>
          <c:orientation val="minMax"/>
          <c:max val="60"/>
          <c:min val="25"/>
        </c:scaling>
        <c:delete val="0"/>
        <c:axPos val="l"/>
        <c:majorGridlines>
          <c:spPr>
            <a:ln w="3175">
              <a:solidFill>
                <a:srgbClr val="C0C0C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a:pPr>
            <a:endParaRPr lang="en-US"/>
          </a:p>
        </c:txPr>
        <c:crossAx val="427186384"/>
        <c:crosses val="autoZero"/>
        <c:crossBetween val="between"/>
      </c:valAx>
      <c:spPr>
        <a:solidFill>
          <a:srgbClr val="FFFFFF"/>
        </a:solidFill>
        <a:ln w="12700">
          <a:solidFill>
            <a:srgbClr val="808080"/>
          </a:solidFill>
          <a:prstDash val="solid"/>
        </a:ln>
      </c:spPr>
    </c:plotArea>
    <c:legend>
      <c:legendPos val="r"/>
      <c:layout>
        <c:manualLayout>
          <c:xMode val="edge"/>
          <c:yMode val="edge"/>
          <c:x val="3.387836801679963E-2"/>
          <c:y val="8.0225988700564965E-2"/>
          <c:w val="0.26523210291252569"/>
          <c:h val="0.2440677966101695"/>
        </c:manualLayout>
      </c:layout>
      <c:overlay val="0"/>
      <c:spPr>
        <a:noFill/>
        <a:ln w="25400">
          <a:noFill/>
        </a:ln>
      </c:spPr>
    </c:legend>
    <c:plotVisOnly val="1"/>
    <c:dispBlanksAs val="gap"/>
    <c:showDLblsOverMax val="0"/>
  </c:chart>
  <c:spPr>
    <a:noFill/>
    <a:ln w="9525">
      <a:noFill/>
    </a:ln>
  </c:spPr>
  <c:txPr>
    <a:bodyPr/>
    <a:lstStyle/>
    <a:p>
      <a:pPr>
        <a:defRPr sz="1000" b="0" i="0" u="none" strike="noStrike" baseline="0">
          <a:solidFill>
            <a:srgbClr val="000000"/>
          </a:solidFill>
          <a:latin typeface="Calibri" panose="020F0502020204030204" pitchFamily="34" charset="0"/>
          <a:ea typeface="Futura Bk BT"/>
          <a:cs typeface="Calibri" panose="020F0502020204030204" pitchFamily="34" charset="0"/>
        </a:defRPr>
      </a:pPr>
      <a:endParaRPr lang="en-US"/>
    </a:p>
  </c:txPr>
  <c:userShapes r:id="rId1"/>
</c:chartSpace>
</file>

<file path=xl/chart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1400-000000000000}">
  <sheetPr codeName="Chart7">
    <tabColor rgb="FF00B050"/>
  </sheetPr>
  <sheetViews>
    <sheetView tabSelected="1" workbookViewId="0"/>
  </sheetViews>
  <pageMargins left="0.75" right="0.75" top="1" bottom="1" header="0.5" footer="0.5"/>
  <pageSetup paperSize="9" orientation="landscape" r:id="rId1"/>
  <headerFooter alignWithMargins="0"/>
  <drawing r:id="rId2"/>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absoluteAnchor>
    <xdr:pos x="0" y="0"/>
    <xdr:ext cx="9207500" cy="5609167"/>
    <xdr:graphicFrame macro="">
      <xdr:nvGraphicFramePr>
        <xdr:cNvPr id="2" name="Chart 1">
          <a:extLst>
            <a:ext uri="{FF2B5EF4-FFF2-40B4-BE49-F238E27FC236}">
              <a16:creationId xmlns:a16="http://schemas.microsoft.com/office/drawing/2014/main" id="{00000000-0008-0000-1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c:userShapes xmlns:c="http://schemas.openxmlformats.org/drawingml/2006/chart">
  <cdr:relSizeAnchor xmlns:cdr="http://schemas.openxmlformats.org/drawingml/2006/chartDrawing">
    <cdr:from>
      <cdr:x>0.90095</cdr:x>
      <cdr:y>0.08051</cdr:y>
    </cdr:from>
    <cdr:to>
      <cdr:x>0.99009</cdr:x>
      <cdr:y>0.12571</cdr:y>
    </cdr:to>
    <cdr:sp macro="" textlink="">
      <cdr:nvSpPr>
        <cdr:cNvPr id="2051" name="Text Box 3"/>
        <cdr:cNvSpPr txBox="1">
          <a:spLocks xmlns:a="http://schemas.openxmlformats.org/drawingml/2006/main" noChangeArrowheads="1"/>
        </cdr:cNvSpPr>
      </cdr:nvSpPr>
      <cdr:spPr bwMode="auto">
        <a:xfrm xmlns:a="http://schemas.openxmlformats.org/drawingml/2006/main">
          <a:off x="8302625" y="452432"/>
          <a:ext cx="821500" cy="254013"/>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0" bIns="0" anchor="ctr" upright="1"/>
        <a:lstStyle xmlns:a="http://schemas.openxmlformats.org/drawingml/2006/main"/>
        <a:p xmlns:a="http://schemas.openxmlformats.org/drawingml/2006/main">
          <a:pPr algn="ctr" rtl="0">
            <a:defRPr sz="1000"/>
          </a:pPr>
          <a:r>
            <a:rPr lang="en-GB" sz="850" b="0" i="0" u="none" strike="noStrike" baseline="0">
              <a:solidFill>
                <a:srgbClr val="000000"/>
              </a:solidFill>
              <a:latin typeface="Futura Bk BT"/>
            </a:rPr>
            <a:t>Forecast</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U:\COMMON\99I2K\Group3\forecast\Pre%20Budget%20Reports\PBR%202006\Summer%20changes\CTPBR06L_original.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windows\temp\PROF99A.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om1.infra.int\data\forecast\hist20\CHSPD1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U:\BM\Forecast\Bud05\PostBudget05_reconciled.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dom1.infra.int\data\forecast\hist20\HIS19FIN.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oasisdata7\homedirs\Program%20Files\FileNET\IDM\Cache\2003012410152300001\all%20the%20charts.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D:\rkyv\CheckOut\Long-term%20model%202009%7bdb5-doc3966101-ma1-mi14%7d.xls" TargetMode="External"/></Relationships>
</file>

<file path=xl/externalLinks/_rels/externalLink8.xml.rels><?xml version="1.0" encoding="UTF-8" standalone="yes"?>
<Relationships xmlns="http://schemas.openxmlformats.org/package/2006/relationships"><Relationship Id="rId1" Type="http://schemas.microsoft.com/office/2006/relationships/xlExternalLinkPath/xlPathMissing" Target="UK99"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el inputs"/>
      <sheetName val="Determinant analysis"/>
      <sheetName val="Model output"/>
      <sheetName val="CTA output"/>
      <sheetName val="Model growth rates"/>
      <sheetName val="HIC Total"/>
      <sheetName val="FIN Total"/>
      <sheetName val="Main calcs"/>
      <sheetName val="Summary"/>
      <sheetName val="Diagnostics"/>
      <sheetName val="CT on gains"/>
      <sheetName val="A9 summary"/>
      <sheetName val="GR regressions"/>
      <sheetName val="L-P regressions"/>
      <sheetName val="Chart 3.11"/>
      <sheetName val="Exec Summary"/>
      <sheetName val="Sheet2"/>
      <sheetName val="Model_inputs"/>
      <sheetName val="Determinant_analysis"/>
      <sheetName val="Model_output"/>
      <sheetName val="CTA_output"/>
      <sheetName val="Model_growth_rates"/>
      <sheetName val="HIC_Total"/>
      <sheetName val="FIN_Total"/>
      <sheetName val="Main_calcs"/>
      <sheetName val="CT_on_gains"/>
      <sheetName val="A9_summary"/>
      <sheetName val="GR_regressions"/>
      <sheetName val="L-P_regressions"/>
      <sheetName val="Chart_3_11"/>
      <sheetName val="Exec_Summary"/>
      <sheetName val="Model_inputs1"/>
      <sheetName val="Determinant_analysis1"/>
      <sheetName val="Model_output1"/>
      <sheetName val="CTA_output1"/>
      <sheetName val="Model_growth_rates1"/>
      <sheetName val="HIC_Total1"/>
      <sheetName val="FIN_Total1"/>
      <sheetName val="Main_calcs1"/>
      <sheetName val="CT_on_gains1"/>
      <sheetName val="A9_summary1"/>
      <sheetName val="GR_regressions1"/>
      <sheetName val="L-P_regressions1"/>
      <sheetName val="Chart_3_111"/>
      <sheetName val="Exec_Summary1"/>
      <sheetName val="BigChart"/>
      <sheetName val="Model_inputs2"/>
      <sheetName val="Determinant_analysis2"/>
      <sheetName val="Model_output2"/>
      <sheetName val="CTA_output2"/>
      <sheetName val="Model_growth_rates2"/>
      <sheetName val="HIC_Total2"/>
      <sheetName val="FIN_Total2"/>
      <sheetName val="Main_calcs2"/>
      <sheetName val="CT_on_gains2"/>
      <sheetName val="A9_summary2"/>
      <sheetName val="GR_regressions2"/>
      <sheetName val="L-P_regressions2"/>
      <sheetName val="Chart_3_112"/>
      <sheetName val="Exec_Summary2"/>
      <sheetName val="Buget Reconciliation page"/>
      <sheetName val="Model_inputs3"/>
      <sheetName val="Determinant_analysis3"/>
      <sheetName val="Model_output3"/>
      <sheetName val="CTA_output3"/>
      <sheetName val="Model_growth_rates3"/>
      <sheetName val="HIC_Total3"/>
      <sheetName val="FIN_Total3"/>
      <sheetName val="Main_calcs3"/>
      <sheetName val="CT_on_gains3"/>
      <sheetName val="A9_summary3"/>
      <sheetName val="GR_regressions3"/>
      <sheetName val="L-P_regressions3"/>
      <sheetName val="Chart_3_113"/>
      <sheetName val="Exec_Summary3"/>
      <sheetName val="Buget_Reconciliation_page"/>
      <sheetName val="Model_inputs4"/>
      <sheetName val="Determinant_analysis4"/>
      <sheetName val="Model_output4"/>
      <sheetName val="CTA_output4"/>
      <sheetName val="Model_growth_rates4"/>
      <sheetName val="HIC_Total4"/>
      <sheetName val="FIN_Total4"/>
      <sheetName val="Main_calcs4"/>
      <sheetName val="CT_on_gains4"/>
      <sheetName val="A9_summary4"/>
      <sheetName val="GR_regressions4"/>
      <sheetName val="L-P_regressions4"/>
      <sheetName val="Chart_3_114"/>
      <sheetName val="Exec_Summary4"/>
      <sheetName val="Buget_Reconciliation_page1"/>
      <sheetName val="Data Variables"/>
      <sheetName val="Savings Uplif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refreshError="1"/>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refreshError="1"/>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refreshError="1"/>
      <sheetData sheetId="9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ecast data"/>
      <sheetName val="Intro - read first"/>
      <sheetName val="Imp VAT"/>
      <sheetName val="Home VAT"/>
      <sheetName val="VATgraph"/>
      <sheetName val="Tobacco"/>
      <sheetName val="Spirits"/>
      <sheetName val="Beer"/>
      <sheetName val="Wine"/>
      <sheetName val="Cider"/>
      <sheetName val="B&amp;G"/>
      <sheetName val="Customs"/>
      <sheetName val="APD"/>
      <sheetName val="IPT"/>
      <sheetName val="Landfill"/>
      <sheetName val="Reb oils"/>
      <sheetName val="Petrol"/>
      <sheetName val="Derv"/>
      <sheetName val="Oilgraph"/>
      <sheetName val="Tables 1 &amp; 2"/>
      <sheetName val="April"/>
      <sheetName val="Daily (2)"/>
      <sheetName val="Proportions"/>
      <sheetName val="Comparison"/>
      <sheetName val="CGBR table"/>
      <sheetName val="BIS table"/>
      <sheetName val="Tob accs"/>
      <sheetName val="Accruals"/>
      <sheetName val="Acc adj"/>
      <sheetName val="Data validation"/>
      <sheetName val="Forecast_data"/>
      <sheetName val="Intro_-_read_first"/>
      <sheetName val="Imp_VAT"/>
      <sheetName val="Home_VAT"/>
      <sheetName val="Reb_oils"/>
      <sheetName val="Tables_1_&amp;_2"/>
      <sheetName val="Daily_(2)"/>
      <sheetName val="CGBR_table"/>
      <sheetName val="BIS_table"/>
      <sheetName val="Tob_accs"/>
      <sheetName val="Acc_adj"/>
      <sheetName val="Forecast_data1"/>
      <sheetName val="Intro_-_read_first1"/>
      <sheetName val="Imp_VAT1"/>
      <sheetName val="Home_VAT1"/>
      <sheetName val="Reb_oils1"/>
      <sheetName val="Tables_1_&amp;_21"/>
      <sheetName val="Daily_(2)1"/>
      <sheetName val="CGBR_table1"/>
      <sheetName val="BIS_table1"/>
      <sheetName val="Tob_accs1"/>
      <sheetName val="Acc_adj1"/>
      <sheetName val="Data_valid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GSPD19.FIN"/>
    </sheetNames>
    <sheetDataSet>
      <sheetData sheetId="0" refreshError="1">
        <row r="10">
          <cell r="A10">
            <v>1982</v>
          </cell>
          <cell r="B10">
            <v>5084</v>
          </cell>
          <cell r="H10">
            <v>5241.2908349754507</v>
          </cell>
        </row>
        <row r="11">
          <cell r="A11">
            <v>1983</v>
          </cell>
          <cell r="B11">
            <v>4554</v>
          </cell>
          <cell r="E11">
            <v>-10.424862313139261</v>
          </cell>
          <cell r="H11">
            <v>4722.0067399498357</v>
          </cell>
          <cell r="I11">
            <v>-9.907561159560176</v>
          </cell>
        </row>
        <row r="12">
          <cell r="A12">
            <v>1984</v>
          </cell>
          <cell r="B12">
            <v>5130</v>
          </cell>
          <cell r="E12">
            <v>12.648221343873518</v>
          </cell>
          <cell r="H12">
            <v>5475.2539986683105</v>
          </cell>
          <cell r="I12">
            <v>15.951846327234954</v>
          </cell>
        </row>
        <row r="13">
          <cell r="A13">
            <v>1985</v>
          </cell>
          <cell r="B13">
            <v>6391</v>
          </cell>
          <cell r="E13">
            <v>24.580896686159846</v>
          </cell>
          <cell r="H13">
            <v>6756.7525816828584</v>
          </cell>
          <cell r="I13">
            <v>23.40528098470379</v>
          </cell>
        </row>
        <row r="14">
          <cell r="A14">
            <v>1986</v>
          </cell>
          <cell r="B14">
            <v>5848</v>
          </cell>
          <cell r="E14">
            <v>-8.4963229541542802</v>
          </cell>
          <cell r="H14">
            <v>6745.3397444295488</v>
          </cell>
          <cell r="I14">
            <v>-0.16891009572037743</v>
          </cell>
        </row>
        <row r="15">
          <cell r="A15">
            <v>1987</v>
          </cell>
          <cell r="B15">
            <v>5980</v>
          </cell>
          <cell r="E15">
            <v>2.2571819425444595</v>
          </cell>
          <cell r="H15">
            <v>7026.5846624575506</v>
          </cell>
          <cell r="I15">
            <v>4.1694700146165378</v>
          </cell>
        </row>
        <row r="16">
          <cell r="A16">
            <v>1988</v>
          </cell>
          <cell r="B16">
            <v>9292.2999999999993</v>
          </cell>
          <cell r="E16">
            <v>55.389632107023402</v>
          </cell>
          <cell r="H16">
            <v>9521.9200076277339</v>
          </cell>
          <cell r="I16">
            <v>35.512777046614829</v>
          </cell>
        </row>
        <row r="17">
          <cell r="A17">
            <v>1989</v>
          </cell>
          <cell r="B17">
            <v>13887.5</v>
          </cell>
          <cell r="E17">
            <v>49.45169656597399</v>
          </cell>
          <cell r="H17">
            <v>16931.29699300892</v>
          </cell>
          <cell r="I17">
            <v>77.813896561258119</v>
          </cell>
        </row>
        <row r="18">
          <cell r="A18">
            <v>1990</v>
          </cell>
          <cell r="B18">
            <v>18208</v>
          </cell>
          <cell r="E18">
            <v>31.110711071107112</v>
          </cell>
          <cell r="H18">
            <v>21405.129196306531</v>
          </cell>
          <cell r="I18">
            <v>26.423446503507051</v>
          </cell>
        </row>
        <row r="19">
          <cell r="A19">
            <v>1991</v>
          </cell>
          <cell r="B19">
            <v>20553.400000000001</v>
          </cell>
          <cell r="E19">
            <v>12.881151142355016</v>
          </cell>
          <cell r="H19">
            <v>19019.031007703743</v>
          </cell>
          <cell r="I19">
            <v>-11.147319722856475</v>
          </cell>
        </row>
        <row r="20">
          <cell r="A20">
            <v>1992</v>
          </cell>
          <cell r="B20">
            <v>19974.599999999999</v>
          </cell>
          <cell r="E20">
            <v>-2.8160790915371803</v>
          </cell>
          <cell r="H20">
            <v>16626.411197813348</v>
          </cell>
          <cell r="I20">
            <v>-12.580135175768175</v>
          </cell>
        </row>
        <row r="21">
          <cell r="A21">
            <v>1993</v>
          </cell>
          <cell r="H21">
            <v>12410.183035376172</v>
          </cell>
          <cell r="I21">
            <v>-25.358618358913681</v>
          </cell>
        </row>
        <row r="22">
          <cell r="A22">
            <v>1994</v>
          </cell>
          <cell r="H22">
            <v>12000.136096917955</v>
          </cell>
          <cell r="I22">
            <v>-3.3041167667660289</v>
          </cell>
        </row>
        <row r="23">
          <cell r="A23">
            <v>1995</v>
          </cell>
          <cell r="H23">
            <v>13460.164062680713</v>
          </cell>
          <cell r="I23">
            <v>12.166761726458612</v>
          </cell>
        </row>
        <row r="24">
          <cell r="A24">
            <v>1996</v>
          </cell>
          <cell r="H24">
            <v>13230.39919269175</v>
          </cell>
          <cell r="I24">
            <v>-1.7069990300192783</v>
          </cell>
        </row>
        <row r="25">
          <cell r="A25">
            <v>1997</v>
          </cell>
          <cell r="H25">
            <v>13887.648186056666</v>
          </cell>
          <cell r="I25">
            <v>4.9677185381373006</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cros"/>
      <sheetName val="External Inputs"/>
      <sheetName val="FAS Page 1"/>
      <sheetName val="FIN L-P regression"/>
      <sheetName val="HIC L-P regression"/>
      <sheetName val="FIN Rates"/>
      <sheetName val="Building Societies"/>
      <sheetName val="Rest of FIN"/>
      <sheetName val="FIN Total"/>
      <sheetName val="HIC Rates"/>
      <sheetName val="HIC Total"/>
      <sheetName val="FC Page 1"/>
      <sheetName val="T3 Page 1"/>
      <sheetName val="diff with last"/>
      <sheetName val="Repayments"/>
      <sheetName val="Budget 2005 measures"/>
      <sheetName val="PBR 2004 measures"/>
      <sheetName val="Previous Measures"/>
      <sheetName val="quarterly"/>
      <sheetName val="NG DATA"/>
      <sheetName val="NG HIC R7.3"/>
      <sheetName val="NG HIC R9.3"/>
      <sheetName val="NG FIN RA.3"/>
      <sheetName val="NG FIN RC.3"/>
      <sheetName val="External_Inputs"/>
      <sheetName val="FAS_Page_1"/>
      <sheetName val="FIN_L-P_regression"/>
      <sheetName val="HIC_L-P_regression"/>
      <sheetName val="FIN_Rates"/>
      <sheetName val="Building_Societies"/>
      <sheetName val="Rest_of_FIN"/>
      <sheetName val="FIN_Total"/>
      <sheetName val="HIC_Rates"/>
      <sheetName val="HIC_Total"/>
      <sheetName val="FC_Page_1"/>
      <sheetName val="T3_Page_1"/>
      <sheetName val="diff_with_last"/>
      <sheetName val="Budget_2005_measures"/>
      <sheetName val="PBR_2004_measures"/>
      <sheetName val="Previous_Measures"/>
      <sheetName val="NG_DATA"/>
      <sheetName val="NG_HIC_R7_3"/>
      <sheetName val="NG_HIC_R9_3"/>
      <sheetName val="NG_FIN_RA_3"/>
      <sheetName val="NG_FIN_RC_3"/>
      <sheetName val="CHGSPD19.FIN"/>
      <sheetName val="External_Inputs1"/>
      <sheetName val="FAS_Page_11"/>
      <sheetName val="FIN_L-P_regression1"/>
      <sheetName val="HIC_L-P_regression1"/>
      <sheetName val="FIN_Rates1"/>
      <sheetName val="Building_Societies1"/>
      <sheetName val="Rest_of_FIN1"/>
      <sheetName val="FIN_Total1"/>
      <sheetName val="HIC_Rates1"/>
      <sheetName val="HIC_Total1"/>
      <sheetName val="FC_Page_11"/>
      <sheetName val="T3_Page_11"/>
      <sheetName val="diff_with_last1"/>
      <sheetName val="Budget_2005_measures1"/>
      <sheetName val="PBR_2004_measures1"/>
      <sheetName val="Previous_Measures1"/>
      <sheetName val="NG_DATA1"/>
      <sheetName val="NG_HIC_R7_31"/>
      <sheetName val="NG_HIC_R9_31"/>
      <sheetName val="NG_FIN_RA_31"/>
      <sheetName val="NG_FIN_RC_31"/>
      <sheetName val="External_Inputs2"/>
      <sheetName val="FAS_Page_12"/>
      <sheetName val="FIN_L-P_regression2"/>
      <sheetName val="HIC_L-P_regression2"/>
      <sheetName val="FIN_Rates2"/>
      <sheetName val="Building_Societies2"/>
      <sheetName val="Rest_of_FIN2"/>
      <sheetName val="FIN_Total2"/>
      <sheetName val="HIC_Rates2"/>
      <sheetName val="HIC_Total2"/>
      <sheetName val="FC_Page_12"/>
      <sheetName val="T3_Page_12"/>
      <sheetName val="diff_with_last2"/>
      <sheetName val="Budget_2005_measures2"/>
      <sheetName val="PBR_2004_measures2"/>
      <sheetName val="Previous_Measures2"/>
      <sheetName val="NG_DATA2"/>
      <sheetName val="NG_HIC_R7_32"/>
      <sheetName val="NG_HIC_R9_32"/>
      <sheetName val="NG_FIN_RA_32"/>
      <sheetName val="NG_FIN_RC_32"/>
      <sheetName val="CHGSPD19_FIN"/>
      <sheetName val="External_Inputs3"/>
      <sheetName val="FAS_Page_13"/>
      <sheetName val="FIN_L-P_regression3"/>
      <sheetName val="HIC_L-P_regression3"/>
      <sheetName val="FIN_Rates3"/>
      <sheetName val="Building_Societies3"/>
      <sheetName val="Rest_of_FIN3"/>
      <sheetName val="FIN_Total3"/>
      <sheetName val="HIC_Rates3"/>
      <sheetName val="HIC_Total3"/>
      <sheetName val="FC_Page_13"/>
      <sheetName val="T3_Page_13"/>
      <sheetName val="diff_with_last3"/>
      <sheetName val="Budget_2005_measures3"/>
      <sheetName val="PBR_2004_measures3"/>
      <sheetName val="Previous_Measures3"/>
      <sheetName val="NG_DATA3"/>
      <sheetName val="NG_HIC_R7_33"/>
      <sheetName val="NG_HIC_R9_33"/>
      <sheetName val="NG_FIN_RA_33"/>
      <sheetName val="NG_FIN_RC_33"/>
      <sheetName val="CHGSPD19_FIN1"/>
      <sheetName val="External_Inputs4"/>
      <sheetName val="FAS_Page_14"/>
      <sheetName val="FIN_L-P_regression4"/>
      <sheetName val="HIC_L-P_regression4"/>
      <sheetName val="FIN_Rates4"/>
      <sheetName val="Building_Societies4"/>
      <sheetName val="Rest_of_FIN4"/>
      <sheetName val="FIN_Total4"/>
      <sheetName val="HIC_Rates4"/>
      <sheetName val="HIC_Total4"/>
      <sheetName val="FC_Page_14"/>
      <sheetName val="T3_Page_14"/>
      <sheetName val="diff_with_last4"/>
      <sheetName val="Budget_2005_measures4"/>
      <sheetName val="PBR_2004_measures4"/>
      <sheetName val="Previous_Measures4"/>
      <sheetName val="NG_DATA4"/>
      <sheetName val="NG_HIC_R7_34"/>
      <sheetName val="NG_HIC_R9_34"/>
      <sheetName val="NG_FIN_RA_34"/>
      <sheetName val="NG_FIN_RC_34"/>
      <sheetName val="CHGSPD19_FIN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refreshError="1"/>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S19FIN(A)"/>
    </sheetNames>
    <sheetDataSet>
      <sheetData sheetId="0" refreshError="1">
        <row r="59">
          <cell r="D59">
            <v>49896</v>
          </cell>
          <cell r="E59">
            <v>50276</v>
          </cell>
          <cell r="F59">
            <v>45966</v>
          </cell>
          <cell r="G59">
            <v>41788</v>
          </cell>
          <cell r="H59">
            <v>41669</v>
          </cell>
          <cell r="I59">
            <v>50498</v>
          </cell>
          <cell r="J59">
            <v>56928</v>
          </cell>
          <cell r="K59">
            <v>13990</v>
          </cell>
          <cell r="L59">
            <v>14858</v>
          </cell>
          <cell r="M59">
            <v>12645</v>
          </cell>
          <cell r="N59">
            <v>11496</v>
          </cell>
          <cell r="O59">
            <v>12551</v>
          </cell>
          <cell r="P59">
            <v>23608</v>
          </cell>
          <cell r="Q59">
            <v>22770</v>
          </cell>
        </row>
        <row r="61">
          <cell r="D61">
            <v>8.6439794773128104E-2</v>
          </cell>
          <cell r="E61">
            <v>6.6950433606492166E-2</v>
          </cell>
          <cell r="F61">
            <v>6.128442762041509E-2</v>
          </cell>
          <cell r="G61">
            <v>4.8052072365272328E-2</v>
          </cell>
          <cell r="H61">
            <v>5.1957090402937438E-2</v>
          </cell>
          <cell r="I61">
            <v>5.8358746881064599E-2</v>
          </cell>
          <cell r="J61">
            <v>5.4823636874648682E-2</v>
          </cell>
          <cell r="K61">
            <v>2.8377412437455327E-2</v>
          </cell>
          <cell r="L61">
            <v>3.0825144703190199E-2</v>
          </cell>
          <cell r="M61">
            <v>3.0525899565045471E-2</v>
          </cell>
          <cell r="N61">
            <v>4.0535838552540011E-2</v>
          </cell>
          <cell r="O61">
            <v>8.6287945183650711E-2</v>
          </cell>
          <cell r="P61">
            <v>9.3358183666553712E-2</v>
          </cell>
          <cell r="Q61">
            <v>3.1971892841458058E-2</v>
          </cell>
        </row>
        <row r="79">
          <cell r="D79">
            <v>8220</v>
          </cell>
          <cell r="E79">
            <v>11605</v>
          </cell>
          <cell r="F79">
            <v>15772</v>
          </cell>
          <cell r="G79">
            <v>18872</v>
          </cell>
          <cell r="H79">
            <v>17851</v>
          </cell>
          <cell r="I79">
            <v>16599</v>
          </cell>
        </row>
        <row r="83">
          <cell r="D83">
            <v>324.3</v>
          </cell>
          <cell r="E83">
            <v>1191.4000000000001</v>
          </cell>
          <cell r="F83">
            <v>1472</v>
          </cell>
          <cell r="G83">
            <v>4711.5</v>
          </cell>
          <cell r="H83">
            <v>3826.9</v>
          </cell>
          <cell r="I83">
            <v>3647</v>
          </cell>
        </row>
        <row r="95">
          <cell r="D95">
            <v>9.5466571891166127E-2</v>
          </cell>
          <cell r="E95">
            <v>0.11145074065365625</v>
          </cell>
          <cell r="F95">
            <v>0.12864093847897087</v>
          </cell>
          <cell r="G95">
            <v>0.14350581052307534</v>
          </cell>
          <cell r="H95">
            <v>0.1542719106920894</v>
          </cell>
          <cell r="I95">
            <v>0.10921389095108472</v>
          </cell>
          <cell r="J95">
            <v>8.9755851092625002E-2</v>
          </cell>
          <cell r="K95">
            <v>0.14001163128816516</v>
          </cell>
          <cell r="L95">
            <v>7.0516096065406236E-2</v>
          </cell>
          <cell r="M95">
            <v>6.7059965648569933E-2</v>
          </cell>
          <cell r="N95">
            <v>8.5541450115020873E-2</v>
          </cell>
          <cell r="O95">
            <v>8.6534902657487603E-2</v>
          </cell>
          <cell r="P95">
            <v>5.0708785439271965E-2</v>
          </cell>
          <cell r="Q95">
            <v>4.9075245988649818E-2</v>
          </cell>
        </row>
        <row r="97">
          <cell r="D97">
            <v>91.003102378490169</v>
          </cell>
          <cell r="E97">
            <v>83.509142053445856</v>
          </cell>
          <cell r="F97">
            <v>75.993091537132983</v>
          </cell>
          <cell r="G97">
            <v>75.080443332141584</v>
          </cell>
          <cell r="H97">
            <v>66.889632107023417</v>
          </cell>
          <cell r="I97">
            <v>96.299093655589118</v>
          </cell>
          <cell r="J97">
            <v>90.470446320868518</v>
          </cell>
          <cell r="K97">
            <v>14.122533748701974</v>
          </cell>
          <cell r="L97">
            <v>52.536231884057969</v>
          </cell>
          <cell r="M97">
            <v>63.028953229398667</v>
          </cell>
          <cell r="N97">
            <v>59.760956175298809</v>
          </cell>
          <cell r="O97">
            <v>51.32591958939264</v>
          </cell>
          <cell r="P97">
            <v>51.768766177739437</v>
          </cell>
          <cell r="Q97">
            <v>49.916805324459233</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gure 1.1"/>
      <sheetName val="Frameworks comparison 2.1 2.2"/>
      <sheetName val="Figures 3.1 3.2"/>
      <sheetName val="Table 3.1"/>
      <sheetName val="3.1 Inflation expectations"/>
      <sheetName val="3.2 Taylor rules"/>
      <sheetName val="3.3 UK Taylor rule"/>
      <sheetName val="Chart 3.4"/>
      <sheetName val="3.5 10 years ahead"/>
      <sheetName val="3.6 M3 growth"/>
      <sheetName val="Box D Red triangle"/>
      <sheetName val="Figure 4.1 UK fiscal fwork"/>
      <sheetName val="Table 4.1"/>
      <sheetName val="Box D table"/>
      <sheetName val="4.1 UK"/>
      <sheetName val="4.3.and 4.4"/>
      <sheetName val="4.5 deficit and interest rate"/>
      <sheetName val="4.6 ten year bonds"/>
      <sheetName val="5.1 share of gdp"/>
      <sheetName val="Sheet1"/>
      <sheetName val="Figure 6.1"/>
      <sheetName val="Table 6.1 Bank Supervisors"/>
      <sheetName val="Figure_1_1"/>
      <sheetName val="Frameworks_comparison_2_1_2_2"/>
      <sheetName val="Figures_3_1_3_2"/>
      <sheetName val="Table_3_1"/>
      <sheetName val="3_1_Inflation_expectations"/>
      <sheetName val="3_2_Taylor_rules"/>
      <sheetName val="3_3_UK_Taylor_rule"/>
      <sheetName val="Chart_3_4"/>
      <sheetName val="3_5_10_years_ahead"/>
      <sheetName val="3_6_M3_growth"/>
      <sheetName val="Box_D_Red_triangle"/>
      <sheetName val="Figure_4_1_UK_fiscal_fwork"/>
      <sheetName val="Table_4_1"/>
      <sheetName val="Box_D_table"/>
      <sheetName val="4_1_UK"/>
      <sheetName val="4_3_and_4_4"/>
      <sheetName val="4_5_deficit_and_interest_rate"/>
      <sheetName val="4_6_ten_year_bonds"/>
      <sheetName val="5_1_share_of_gdp"/>
      <sheetName val="Figure_6_1"/>
      <sheetName val="Table_6_1_Bank_Supervisors"/>
      <sheetName val="Figure_1_11"/>
      <sheetName val="Frameworks_comparison_2_1_2_21"/>
      <sheetName val="Figures_3_1_3_21"/>
      <sheetName val="Table_3_11"/>
      <sheetName val="3_1_Inflation_expectations1"/>
      <sheetName val="3_2_Taylor_rules1"/>
      <sheetName val="3_3_UK_Taylor_rule1"/>
      <sheetName val="Chart_3_41"/>
      <sheetName val="3_5_10_years_ahead1"/>
      <sheetName val="3_6_M3_growth1"/>
      <sheetName val="Box_D_Red_triangle1"/>
      <sheetName val="Figure_4_1_UK_fiscal_fwork1"/>
      <sheetName val="Table_4_11"/>
      <sheetName val="Box_D_table1"/>
      <sheetName val="4_1_UK1"/>
      <sheetName val="4_3_and_4_41"/>
      <sheetName val="4_5_deficit_and_interest_rate1"/>
      <sheetName val="4_6_ten_year_bonds1"/>
      <sheetName val="5_1_share_of_gdp1"/>
      <sheetName val="Figure_6_11"/>
      <sheetName val="Table_6_1_Bank_Supervisors1"/>
      <sheetName val="Figure_1_12"/>
      <sheetName val="Frameworks_comparison_2_1_2_22"/>
      <sheetName val="Figures_3_1_3_22"/>
      <sheetName val="Table_3_12"/>
      <sheetName val="3_1_Inflation_expectations2"/>
      <sheetName val="3_2_Taylor_rules2"/>
      <sheetName val="3_3_UK_Taylor_rule2"/>
      <sheetName val="Chart_3_42"/>
      <sheetName val="3_5_10_years_ahead2"/>
      <sheetName val="3_6_M3_growth2"/>
      <sheetName val="Box_D_Red_triangle2"/>
      <sheetName val="Figure_4_1_UK_fiscal_fwork2"/>
      <sheetName val="Table_4_12"/>
      <sheetName val="Box_D_table2"/>
      <sheetName val="4_1_UK2"/>
      <sheetName val="4_3_and_4_42"/>
      <sheetName val="4_5_deficit_and_interest_rate2"/>
      <sheetName val="4_6_ten_year_bonds2"/>
      <sheetName val="5_1_share_of_gdp2"/>
      <sheetName val="Figure_6_12"/>
      <sheetName val="Table_6_1_Bank_Supervisors2"/>
      <sheetName val="USGC"/>
      <sheetName val="Carbon Price Floor"/>
      <sheetName val="Baseline results"/>
      <sheetName val="DECC Summary"/>
      <sheetName val="Figure_1_13"/>
      <sheetName val="Frameworks_comparison_2_1_2_23"/>
      <sheetName val="Figures_3_1_3_23"/>
      <sheetName val="Table_3_13"/>
      <sheetName val="3_1_Inflation_expectations3"/>
      <sheetName val="3_2_Taylor_rules3"/>
      <sheetName val="3_3_UK_Taylor_rule3"/>
      <sheetName val="Chart_3_43"/>
      <sheetName val="3_5_10_years_ahead3"/>
      <sheetName val="3_6_M3_growth3"/>
      <sheetName val="Box_D_Red_triangle3"/>
      <sheetName val="Figure_4_1_UK_fiscal_fwork3"/>
      <sheetName val="Table_4_13"/>
      <sheetName val="Box_D_table3"/>
      <sheetName val="4_1_UK3"/>
      <sheetName val="4_3_and_4_43"/>
      <sheetName val="4_5_deficit_and_interest_rate3"/>
      <sheetName val="4_6_ten_year_bonds3"/>
      <sheetName val="5_1_share_of_gdp3"/>
      <sheetName val="Figure_6_13"/>
      <sheetName val="Table_6_1_Bank_Supervisors3"/>
      <sheetName val="Carbon_Price_Floor"/>
      <sheetName val="Baseline_results"/>
      <sheetName val="DECC_Summary"/>
      <sheetName val="Figure_1_14"/>
      <sheetName val="Frameworks_comparison_2_1_2_24"/>
      <sheetName val="Figures_3_1_3_24"/>
      <sheetName val="Table_3_14"/>
      <sheetName val="3_1_Inflation_expectations4"/>
      <sheetName val="3_2_Taylor_rules4"/>
      <sheetName val="3_3_UK_Taylor_rule4"/>
      <sheetName val="Chart_3_44"/>
      <sheetName val="3_5_10_years_ahead4"/>
      <sheetName val="3_6_M3_growth4"/>
      <sheetName val="Box_D_Red_triangle4"/>
      <sheetName val="Figure_4_1_UK_fiscal_fwork4"/>
      <sheetName val="Table_4_14"/>
      <sheetName val="Box_D_table4"/>
      <sheetName val="4_1_UK4"/>
      <sheetName val="4_3_and_4_44"/>
      <sheetName val="4_5_deficit_and_interest_rate4"/>
      <sheetName val="4_6_ten_year_bonds4"/>
      <sheetName val="5_1_share_of_gdp4"/>
      <sheetName val="Figure_6_14"/>
      <sheetName val="Table_6_1_Bank_Supervisors4"/>
      <sheetName val="Carbon_Price_Floor1"/>
      <sheetName val="Baseline_results1"/>
      <sheetName val="DECC_Summary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row r="4">
          <cell r="A4">
            <v>35877</v>
          </cell>
          <cell r="D4">
            <v>33091</v>
          </cell>
          <cell r="G4">
            <v>33092</v>
          </cell>
          <cell r="J4">
            <v>33973</v>
          </cell>
          <cell r="M4">
            <v>34096</v>
          </cell>
        </row>
      </sheetData>
      <sheetData sheetId="18" refreshError="1"/>
      <sheetData sheetId="19" refreshError="1"/>
      <sheetData sheetId="20" refreshError="1"/>
      <sheetData sheetId="21" refreshError="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row r="4">
          <cell r="A4">
            <v>35877</v>
          </cell>
        </row>
      </sheetData>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row r="4">
          <cell r="A4">
            <v>35877</v>
          </cell>
        </row>
      </sheetData>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row r="4">
          <cell r="A4">
            <v>35877</v>
          </cell>
        </row>
      </sheetData>
      <sheetData sheetId="82"/>
      <sheetData sheetId="83"/>
      <sheetData sheetId="84"/>
      <sheetData sheetId="85" refreshError="1"/>
      <sheetData sheetId="86" refreshError="1"/>
      <sheetData sheetId="87" refreshError="1"/>
      <sheetData sheetId="88" refreshError="1"/>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row r="4">
          <cell r="A4">
            <v>35877</v>
          </cell>
        </row>
      </sheetData>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row r="4">
          <cell r="A4">
            <v>35877</v>
          </cell>
        </row>
      </sheetData>
      <sheetData sheetId="131"/>
      <sheetData sheetId="132"/>
      <sheetData sheetId="133"/>
      <sheetData sheetId="134"/>
      <sheetData sheetId="135"/>
      <sheetData sheetId="136"/>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LT 09"/>
      <sheetName val="Charts"/>
      <sheetName val="Scenarios"/>
      <sheetName val="Projections"/>
      <sheetName val="Calculation"/>
      <sheetName val="Latest"/>
      <sheetName val="Latest check"/>
      <sheetName val="PSF"/>
      <sheetName val="Nom. Input"/>
      <sheetName val="Profiles"/>
      <sheetName val="Population"/>
      <sheetName val="Social sec &amp; TC"/>
      <sheetName val="Pub.sec.pensions"/>
      <sheetName val="Health"/>
      <sheetName val="Death"/>
      <sheetName val="Education"/>
      <sheetName val="TREND"/>
      <sheetName val="RESULT 10"/>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K99"/>
      <sheetName val="PSF"/>
      <sheetName val="QsYs"/>
      <sheetName val="Dis master"/>
      <sheetName val="Ranges"/>
      <sheetName val="Dis_master1"/>
      <sheetName val="Population"/>
      <sheetName val="A2_Log"/>
      <sheetName val="headroom"/>
      <sheetName val="Price x Volume Calcs"/>
      <sheetName val="C_TOC Capex"/>
      <sheetName val="C_Working Cap"/>
      <sheetName val="C_Funding"/>
      <sheetName val="I_Calcs"/>
      <sheetName val="Financial Calcs"/>
      <sheetName val="Indices &amp; Rates"/>
      <sheetName val="D8_Lockup_calc"/>
      <sheetName val="A5_User Manual &amp; Ass"/>
      <sheetName val="Template Control"/>
      <sheetName val="B3 _Ass Yr-Yr"/>
      <sheetName val="Price &amp; Volume Tabl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theme/theme1.xml><?xml version="1.0" encoding="utf-8"?>
<a:theme xmlns:a="http://schemas.openxmlformats.org/drawingml/2006/main" name="EFO">
  <a:themeElements>
    <a:clrScheme name="EFO">
      <a:dk1>
        <a:srgbClr val="000000"/>
      </a:dk1>
      <a:lt1>
        <a:sysClr val="window" lastClr="FFFFFF"/>
      </a:lt1>
      <a:dk2>
        <a:srgbClr val="DBE3E8"/>
      </a:dk2>
      <a:lt2>
        <a:srgbClr val="FFFFFF"/>
      </a:lt2>
      <a:accent1>
        <a:srgbClr val="DBE3E8"/>
      </a:accent1>
      <a:accent2>
        <a:srgbClr val="B5C7D4"/>
      </a:accent2>
      <a:accent3>
        <a:srgbClr val="91ABBD"/>
      </a:accent3>
      <a:accent4>
        <a:srgbClr val="6B8FA8"/>
      </a:accent4>
      <a:accent5>
        <a:srgbClr val="477391"/>
      </a:accent5>
      <a:accent6>
        <a:srgbClr val="FFFFFF"/>
      </a:accent6>
      <a:hlink>
        <a:srgbClr val="6B8FA8"/>
      </a:hlink>
      <a:folHlink>
        <a:srgbClr val="477391"/>
      </a:folHlink>
    </a:clrScheme>
    <a:fontScheme name="All">
      <a:majorFont>
        <a:latin typeface="Futura Bk BT"/>
        <a:ea typeface=""/>
        <a:cs typeface=""/>
      </a:majorFont>
      <a:minorFont>
        <a:latin typeface="Futura Bk BT"/>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4">
    <tabColor rgb="FF00B050"/>
    <pageSetUpPr fitToPage="1"/>
  </sheetPr>
  <dimension ref="A1:AW165"/>
  <sheetViews>
    <sheetView zoomScaleNormal="100" workbookViewId="0">
      <pane xSplit="2" ySplit="7" topLeftCell="C8" activePane="bottomRight" state="frozen"/>
      <selection activeCell="A2" sqref="A2"/>
      <selection pane="topRight" activeCell="C2" sqref="C2"/>
      <selection pane="bottomLeft" activeCell="A8" sqref="A8"/>
      <selection pane="bottomRight"/>
    </sheetView>
  </sheetViews>
  <sheetFormatPr defaultColWidth="9.1796875" defaultRowHeight="15.5"/>
  <cols>
    <col min="1" max="1" width="9.1796875" style="57"/>
    <col min="2" max="2" width="10.453125" style="57" bestFit="1" customWidth="1"/>
    <col min="3" max="3" width="12.81640625" style="57" customWidth="1"/>
    <col min="4" max="4" width="13.453125" style="57" customWidth="1"/>
    <col min="5" max="5" width="13.7265625" style="57" customWidth="1"/>
    <col min="6" max="6" width="12.81640625" style="57" customWidth="1"/>
    <col min="7" max="7" width="13.7265625" style="57" bestFit="1" customWidth="1"/>
    <col min="8" max="9" width="12.81640625" style="57" customWidth="1"/>
    <col min="10" max="10" width="2.26953125" style="57" customWidth="1"/>
    <col min="11" max="15" width="12.81640625" style="57" customWidth="1"/>
    <col min="16" max="16" width="2.1796875" style="57" customWidth="1"/>
    <col min="17" max="18" width="12.81640625" style="57" customWidth="1"/>
    <col min="19" max="19" width="2.1796875" style="57" customWidth="1"/>
    <col min="20" max="20" width="15.81640625" style="57" customWidth="1"/>
    <col min="21" max="21" width="15.81640625" style="57" bestFit="1" customWidth="1"/>
    <col min="22" max="22" width="15.81640625" style="57" customWidth="1"/>
    <col min="23" max="23" width="2.54296875" style="57" customWidth="1"/>
    <col min="24" max="25" width="15.81640625" style="57" bestFit="1" customWidth="1"/>
    <col min="26" max="27" width="15.81640625" style="57" customWidth="1"/>
    <col min="28" max="28" width="2.453125" style="57" customWidth="1"/>
    <col min="29" max="30" width="13.1796875" style="57" customWidth="1"/>
    <col min="31" max="31" width="11.81640625" style="57" bestFit="1" customWidth="1"/>
    <col min="32" max="32" width="13.1796875" style="57" customWidth="1"/>
    <col min="33" max="47" width="9" style="57" customWidth="1"/>
    <col min="48" max="16384" width="9.1796875" style="57"/>
  </cols>
  <sheetData>
    <row r="1" spans="2:49" ht="29.25" customHeight="1" thickBot="1">
      <c r="B1" s="50"/>
      <c r="C1" s="51" t="s">
        <v>90</v>
      </c>
      <c r="D1" s="51"/>
      <c r="E1" s="51"/>
      <c r="F1" s="51"/>
      <c r="G1" s="51"/>
      <c r="H1" s="51"/>
      <c r="I1" s="51"/>
      <c r="J1" s="51"/>
      <c r="K1" s="51"/>
      <c r="L1" s="51"/>
      <c r="M1" s="51"/>
      <c r="N1" s="51"/>
      <c r="O1" s="51"/>
      <c r="P1" s="51"/>
      <c r="Q1" s="51"/>
      <c r="R1" s="51"/>
      <c r="S1" s="51"/>
      <c r="T1" s="51"/>
      <c r="U1" s="51"/>
      <c r="V1" s="51"/>
      <c r="W1" s="51"/>
      <c r="X1" s="51"/>
      <c r="Y1" s="51"/>
      <c r="Z1" s="52"/>
      <c r="AA1" s="53"/>
      <c r="AB1" s="54"/>
      <c r="AC1" s="55"/>
      <c r="AD1" s="55"/>
      <c r="AE1" s="55"/>
      <c r="AF1" s="56"/>
      <c r="AH1" s="58"/>
      <c r="AI1" s="59"/>
      <c r="AJ1" s="59"/>
      <c r="AK1" s="59"/>
      <c r="AL1" s="59"/>
      <c r="AM1" s="59"/>
      <c r="AN1" s="59"/>
      <c r="AO1" s="59"/>
      <c r="AP1" s="59"/>
      <c r="AQ1" s="59"/>
      <c r="AR1" s="59"/>
      <c r="AS1" s="59"/>
      <c r="AT1" s="59"/>
      <c r="AU1" s="59"/>
      <c r="AV1" s="59"/>
      <c r="AW1" s="59"/>
    </row>
    <row r="2" spans="2:49" s="67" customFormat="1" ht="15.75" customHeight="1">
      <c r="B2" s="60"/>
      <c r="C2" s="61"/>
      <c r="D2" s="61"/>
      <c r="E2" s="61"/>
      <c r="F2" s="61"/>
      <c r="G2" s="61"/>
      <c r="H2" s="61"/>
      <c r="I2" s="61"/>
      <c r="J2" s="62"/>
      <c r="K2" s="63"/>
      <c r="L2" s="63"/>
      <c r="M2" s="64"/>
      <c r="N2" s="63"/>
      <c r="O2" s="63"/>
      <c r="P2" s="62"/>
      <c r="Q2" s="63"/>
      <c r="R2" s="63"/>
      <c r="S2" s="62"/>
      <c r="T2" s="63"/>
      <c r="U2" s="63"/>
      <c r="V2" s="65"/>
      <c r="W2" s="62"/>
      <c r="X2" s="61"/>
      <c r="Y2" s="61"/>
      <c r="Z2" s="61"/>
      <c r="AA2" s="61"/>
      <c r="AB2" s="54"/>
      <c r="AC2" s="62"/>
      <c r="AD2" s="62"/>
      <c r="AE2" s="61"/>
      <c r="AF2" s="66"/>
      <c r="AH2" s="68"/>
      <c r="AI2" s="69"/>
      <c r="AJ2" s="69"/>
      <c r="AK2" s="69"/>
      <c r="AL2" s="69"/>
      <c r="AM2" s="69"/>
      <c r="AN2" s="70"/>
      <c r="AO2" s="70"/>
      <c r="AP2" s="70"/>
      <c r="AQ2" s="70"/>
      <c r="AR2" s="69"/>
      <c r="AS2" s="69"/>
      <c r="AT2" s="69"/>
      <c r="AU2" s="69"/>
      <c r="AV2" s="69"/>
      <c r="AW2" s="69"/>
    </row>
    <row r="3" spans="2:49" s="67" customFormat="1" ht="15.5" customHeight="1">
      <c r="B3" s="60"/>
      <c r="C3" s="71" t="s">
        <v>71</v>
      </c>
      <c r="D3" s="71"/>
      <c r="E3" s="71"/>
      <c r="F3" s="71"/>
      <c r="G3" s="71"/>
      <c r="H3" s="71"/>
      <c r="I3" s="71"/>
      <c r="J3" s="62"/>
      <c r="K3" s="72" t="s">
        <v>68</v>
      </c>
      <c r="L3" s="72"/>
      <c r="M3" s="72"/>
      <c r="N3" s="72"/>
      <c r="O3" s="72"/>
      <c r="P3" s="62"/>
      <c r="Q3" s="72" t="s">
        <v>114</v>
      </c>
      <c r="R3" s="72"/>
      <c r="S3" s="62"/>
      <c r="T3" s="73" t="s">
        <v>74</v>
      </c>
      <c r="U3" s="73"/>
      <c r="V3" s="73"/>
      <c r="W3" s="62"/>
      <c r="X3" s="72" t="s">
        <v>319</v>
      </c>
      <c r="Y3" s="72"/>
      <c r="Z3" s="72"/>
      <c r="AA3" s="74"/>
      <c r="AB3" s="54"/>
      <c r="AC3" s="75" t="s">
        <v>87</v>
      </c>
      <c r="AD3" s="76"/>
      <c r="AE3" s="76"/>
      <c r="AF3" s="77"/>
      <c r="AH3" s="78"/>
      <c r="AI3" s="69"/>
      <c r="AJ3" s="69"/>
      <c r="AK3" s="69"/>
      <c r="AL3" s="69"/>
      <c r="AM3" s="69"/>
      <c r="AN3" s="79"/>
      <c r="AO3" s="79"/>
      <c r="AP3" s="79"/>
      <c r="AQ3" s="79"/>
      <c r="AR3" s="69"/>
      <c r="AS3" s="69"/>
      <c r="AT3" s="69"/>
      <c r="AU3" s="69"/>
      <c r="AV3" s="69"/>
      <c r="AW3" s="69"/>
    </row>
    <row r="4" spans="2:49" s="87" customFormat="1" ht="80.25" customHeight="1">
      <c r="B4" s="80"/>
      <c r="C4" s="81" t="s">
        <v>3</v>
      </c>
      <c r="D4" s="81" t="s">
        <v>8</v>
      </c>
      <c r="E4" s="81" t="s">
        <v>5</v>
      </c>
      <c r="F4" s="81" t="s">
        <v>6</v>
      </c>
      <c r="G4" s="81" t="s">
        <v>62</v>
      </c>
      <c r="H4" s="81" t="s">
        <v>7</v>
      </c>
      <c r="I4" s="82" t="s">
        <v>185</v>
      </c>
      <c r="J4" s="82"/>
      <c r="K4" s="82" t="s">
        <v>174</v>
      </c>
      <c r="L4" s="82" t="s">
        <v>0</v>
      </c>
      <c r="M4" s="82" t="s">
        <v>173</v>
      </c>
      <c r="N4" s="82" t="s">
        <v>70</v>
      </c>
      <c r="O4" s="82" t="s">
        <v>76</v>
      </c>
      <c r="P4" s="82"/>
      <c r="Q4" s="82" t="s">
        <v>1</v>
      </c>
      <c r="R4" s="82" t="s">
        <v>4</v>
      </c>
      <c r="S4" s="82"/>
      <c r="T4" s="83" t="s">
        <v>72</v>
      </c>
      <c r="U4" s="83" t="s">
        <v>2</v>
      </c>
      <c r="V4" s="83" t="s">
        <v>183</v>
      </c>
      <c r="W4" s="84"/>
      <c r="X4" s="83" t="s">
        <v>77</v>
      </c>
      <c r="Y4" s="85" t="s">
        <v>78</v>
      </c>
      <c r="Z4" s="85" t="s">
        <v>147</v>
      </c>
      <c r="AA4" s="85" t="s">
        <v>321</v>
      </c>
      <c r="AB4" s="54"/>
      <c r="AC4" s="85" t="s">
        <v>117</v>
      </c>
      <c r="AD4" s="85" t="s">
        <v>222</v>
      </c>
      <c r="AE4" s="85" t="s">
        <v>168</v>
      </c>
      <c r="AF4" s="86" t="s">
        <v>315</v>
      </c>
      <c r="AH4" s="88"/>
      <c r="AI4" s="89"/>
      <c r="AJ4" s="90"/>
      <c r="AK4" s="90"/>
      <c r="AL4" s="90"/>
      <c r="AM4" s="90"/>
      <c r="AN4" s="91"/>
      <c r="AO4" s="88"/>
      <c r="AP4" s="91"/>
      <c r="AQ4" s="88"/>
      <c r="AR4" s="89"/>
      <c r="AS4" s="89"/>
      <c r="AT4" s="89"/>
      <c r="AU4" s="89"/>
      <c r="AV4" s="89"/>
      <c r="AW4" s="89"/>
    </row>
    <row r="5" spans="2:49" s="87" customFormat="1" ht="40.5" customHeight="1">
      <c r="B5" s="92" t="s">
        <v>83</v>
      </c>
      <c r="C5" s="81" t="s">
        <v>80</v>
      </c>
      <c r="D5" s="81" t="s">
        <v>169</v>
      </c>
      <c r="E5" s="81" t="s">
        <v>81</v>
      </c>
      <c r="F5" s="93" t="s">
        <v>166</v>
      </c>
      <c r="G5" s="93" t="s">
        <v>167</v>
      </c>
      <c r="H5" s="81"/>
      <c r="I5" s="81"/>
      <c r="J5" s="81"/>
      <c r="K5" s="81"/>
      <c r="L5" s="93" t="s">
        <v>180</v>
      </c>
      <c r="M5" s="93" t="s">
        <v>179</v>
      </c>
      <c r="N5" s="81" t="s">
        <v>317</v>
      </c>
      <c r="O5" s="81"/>
      <c r="P5" s="81"/>
      <c r="Q5" s="81"/>
      <c r="R5" s="81" t="s">
        <v>92</v>
      </c>
      <c r="S5" s="81"/>
      <c r="T5" s="85" t="s">
        <v>157</v>
      </c>
      <c r="U5" s="85" t="s">
        <v>75</v>
      </c>
      <c r="V5" s="85" t="s">
        <v>184</v>
      </c>
      <c r="W5" s="94"/>
      <c r="X5" s="95" t="s">
        <v>181</v>
      </c>
      <c r="Y5" s="85"/>
      <c r="Z5" s="85" t="s">
        <v>187</v>
      </c>
      <c r="AA5" s="85" t="s">
        <v>283</v>
      </c>
      <c r="AB5" s="54"/>
      <c r="AC5" s="85" t="s">
        <v>113</v>
      </c>
      <c r="AD5" s="85" t="s">
        <v>113</v>
      </c>
      <c r="AE5" s="85"/>
      <c r="AF5" s="96" t="s">
        <v>149</v>
      </c>
      <c r="AH5" s="88"/>
      <c r="AI5" s="89"/>
      <c r="AJ5" s="90"/>
      <c r="AK5" s="90"/>
      <c r="AL5" s="90"/>
      <c r="AM5" s="90"/>
      <c r="AN5" s="91"/>
      <c r="AO5" s="88"/>
      <c r="AP5" s="91"/>
      <c r="AQ5" s="88"/>
      <c r="AR5" s="89"/>
      <c r="AS5" s="89"/>
      <c r="AT5" s="89"/>
      <c r="AU5" s="89"/>
      <c r="AV5" s="89"/>
      <c r="AW5" s="89"/>
    </row>
    <row r="6" spans="2:49" s="103" customFormat="1">
      <c r="B6" s="97" t="s">
        <v>84</v>
      </c>
      <c r="C6" s="98" t="s">
        <v>63</v>
      </c>
      <c r="D6" s="98" t="s">
        <v>64</v>
      </c>
      <c r="E6" s="98" t="s">
        <v>65</v>
      </c>
      <c r="F6" s="98" t="s">
        <v>66</v>
      </c>
      <c r="G6" s="98" t="s">
        <v>67</v>
      </c>
      <c r="H6" s="98"/>
      <c r="I6" s="98"/>
      <c r="J6" s="99"/>
      <c r="K6" s="100"/>
      <c r="L6" s="98"/>
      <c r="M6" s="98"/>
      <c r="N6" s="100"/>
      <c r="O6" s="100"/>
      <c r="P6" s="100"/>
      <c r="Q6" s="100"/>
      <c r="R6" s="100"/>
      <c r="S6" s="100"/>
      <c r="T6" s="100"/>
      <c r="U6" s="100"/>
      <c r="V6" s="100"/>
      <c r="W6" s="101"/>
      <c r="X6" s="100"/>
      <c r="Y6" s="100"/>
      <c r="Z6" s="100"/>
      <c r="AA6" s="102"/>
      <c r="AB6" s="54"/>
      <c r="AC6" s="100"/>
      <c r="AD6" s="100"/>
      <c r="AE6" s="100"/>
      <c r="AF6" s="102"/>
      <c r="AH6" s="104"/>
      <c r="AI6" s="105"/>
      <c r="AJ6" s="105"/>
      <c r="AK6" s="105"/>
      <c r="AL6" s="105"/>
      <c r="AM6" s="105"/>
      <c r="AN6" s="106"/>
      <c r="AO6" s="106"/>
      <c r="AP6" s="106"/>
      <c r="AQ6" s="106"/>
      <c r="AR6" s="105"/>
      <c r="AS6" s="105"/>
      <c r="AT6" s="105"/>
      <c r="AU6" s="105"/>
      <c r="AV6" s="105"/>
      <c r="AW6" s="105"/>
    </row>
    <row r="7" spans="2:49" s="103" customFormat="1">
      <c r="B7" s="107"/>
      <c r="C7" s="108"/>
      <c r="D7" s="108" t="s">
        <v>82</v>
      </c>
      <c r="E7" s="108"/>
      <c r="F7" s="108"/>
      <c r="G7" s="108"/>
      <c r="H7" s="108" t="s">
        <v>73</v>
      </c>
      <c r="I7" s="108"/>
      <c r="J7" s="109"/>
      <c r="K7" s="110"/>
      <c r="L7" s="108" t="s">
        <v>69</v>
      </c>
      <c r="M7" s="108" t="s">
        <v>175</v>
      </c>
      <c r="N7" s="110"/>
      <c r="O7" s="110"/>
      <c r="P7" s="110"/>
      <c r="Q7" s="110"/>
      <c r="R7" s="110"/>
      <c r="S7" s="110"/>
      <c r="T7" s="110"/>
      <c r="U7" s="110"/>
      <c r="V7" s="110"/>
      <c r="W7" s="111"/>
      <c r="X7" s="110"/>
      <c r="Y7" s="110"/>
      <c r="Z7" s="110"/>
      <c r="AA7" s="112"/>
      <c r="AB7" s="54"/>
      <c r="AC7" s="113"/>
      <c r="AD7" s="110"/>
      <c r="AE7" s="110"/>
      <c r="AF7" s="112"/>
      <c r="AH7" s="104"/>
      <c r="AI7" s="105"/>
      <c r="AJ7" s="105"/>
      <c r="AK7" s="105"/>
      <c r="AL7" s="105"/>
      <c r="AM7" s="105"/>
      <c r="AN7" s="106"/>
      <c r="AO7" s="106"/>
      <c r="AP7" s="106"/>
      <c r="AQ7" s="106"/>
      <c r="AR7" s="105"/>
      <c r="AS7" s="105"/>
      <c r="AT7" s="105"/>
      <c r="AU7" s="105"/>
      <c r="AV7" s="105"/>
      <c r="AW7" s="105"/>
    </row>
    <row r="8" spans="2:49" s="103" customFormat="1">
      <c r="B8" s="114" t="s">
        <v>94</v>
      </c>
      <c r="C8" s="115">
        <v>3.7709999999999999</v>
      </c>
      <c r="D8" s="115">
        <v>4.4000000000000004</v>
      </c>
      <c r="E8" s="115">
        <v>3.8570000000000002</v>
      </c>
      <c r="F8" s="115">
        <v>0.28899999999999998</v>
      </c>
      <c r="G8" s="115">
        <v>0.254</v>
      </c>
      <c r="H8" s="115">
        <v>0.54300000000000004</v>
      </c>
      <c r="I8" s="115">
        <v>3.5470000000000002</v>
      </c>
      <c r="J8" s="116"/>
      <c r="K8" s="117" t="s">
        <v>118</v>
      </c>
      <c r="L8" s="118">
        <v>0.629</v>
      </c>
      <c r="M8" s="118">
        <v>0.34</v>
      </c>
      <c r="N8" s="118">
        <v>-6.6000000000000003E-2</v>
      </c>
      <c r="O8" s="117" t="s">
        <v>118</v>
      </c>
      <c r="P8" s="118"/>
      <c r="Q8" s="117" t="s">
        <v>118</v>
      </c>
      <c r="R8" s="117" t="s">
        <v>118</v>
      </c>
      <c r="S8" s="119"/>
      <c r="T8" s="116">
        <v>0.439</v>
      </c>
      <c r="U8" s="116">
        <v>0.629</v>
      </c>
      <c r="V8" s="116">
        <v>0.504</v>
      </c>
      <c r="W8" s="120"/>
      <c r="X8" s="116">
        <v>0.63200000000000001</v>
      </c>
      <c r="Y8" s="121" t="s">
        <v>118</v>
      </c>
      <c r="Z8" s="121" t="s">
        <v>118</v>
      </c>
      <c r="AA8" s="121" t="s">
        <v>118</v>
      </c>
      <c r="AB8" s="122"/>
      <c r="AC8" s="123" t="s">
        <v>118</v>
      </c>
      <c r="AD8" s="121" t="s">
        <v>118</v>
      </c>
      <c r="AE8" s="121" t="s">
        <v>118</v>
      </c>
      <c r="AF8" s="124" t="s">
        <v>118</v>
      </c>
      <c r="AH8" s="104"/>
      <c r="AI8" s="105"/>
      <c r="AJ8" s="105"/>
      <c r="AK8" s="105"/>
      <c r="AL8" s="105"/>
      <c r="AM8" s="105"/>
      <c r="AN8" s="106"/>
      <c r="AO8" s="106"/>
      <c r="AP8" s="106"/>
      <c r="AQ8" s="106"/>
      <c r="AR8" s="105"/>
      <c r="AS8" s="105"/>
      <c r="AT8" s="105"/>
      <c r="AU8" s="105"/>
      <c r="AV8" s="105"/>
      <c r="AW8" s="105"/>
    </row>
    <row r="9" spans="2:49" s="103" customFormat="1">
      <c r="B9" s="125" t="s">
        <v>95</v>
      </c>
      <c r="C9" s="115">
        <v>4.056</v>
      </c>
      <c r="D9" s="115">
        <v>4.1349999999999998</v>
      </c>
      <c r="E9" s="115">
        <v>3.556</v>
      </c>
      <c r="F9" s="115">
        <v>0.26400000000000001</v>
      </c>
      <c r="G9" s="115">
        <v>0.315</v>
      </c>
      <c r="H9" s="115">
        <v>0.57899999999999996</v>
      </c>
      <c r="I9" s="115">
        <v>3.7170000000000001</v>
      </c>
      <c r="J9" s="116"/>
      <c r="K9" s="117" t="s">
        <v>118</v>
      </c>
      <c r="L9" s="118">
        <v>7.9000000000000001E-2</v>
      </c>
      <c r="M9" s="118">
        <v>-0.185</v>
      </c>
      <c r="N9" s="118">
        <v>0.42799999999999999</v>
      </c>
      <c r="O9" s="117" t="s">
        <v>118</v>
      </c>
      <c r="P9" s="118"/>
      <c r="Q9" s="117" t="s">
        <v>118</v>
      </c>
      <c r="R9" s="117" t="s">
        <v>118</v>
      </c>
      <c r="S9" s="119"/>
      <c r="T9" s="116">
        <v>-0.19700000000000001</v>
      </c>
      <c r="U9" s="116">
        <v>7.9000000000000001E-2</v>
      </c>
      <c r="V9" s="116">
        <v>0.52700000000000002</v>
      </c>
      <c r="W9" s="120"/>
      <c r="X9" s="116">
        <v>0.11899999999999999</v>
      </c>
      <c r="Y9" s="121" t="s">
        <v>118</v>
      </c>
      <c r="Z9" s="121" t="s">
        <v>118</v>
      </c>
      <c r="AA9" s="121" t="s">
        <v>118</v>
      </c>
      <c r="AB9" s="122"/>
      <c r="AC9" s="123" t="s">
        <v>118</v>
      </c>
      <c r="AD9" s="121" t="s">
        <v>118</v>
      </c>
      <c r="AE9" s="121" t="s">
        <v>118</v>
      </c>
      <c r="AF9" s="124" t="s">
        <v>118</v>
      </c>
      <c r="AH9" s="104"/>
      <c r="AI9" s="105"/>
      <c r="AJ9" s="105"/>
      <c r="AK9" s="105"/>
      <c r="AL9" s="105"/>
      <c r="AM9" s="105"/>
      <c r="AN9" s="106"/>
      <c r="AO9" s="106"/>
      <c r="AP9" s="106"/>
      <c r="AQ9" s="106"/>
      <c r="AR9" s="105"/>
      <c r="AS9" s="105"/>
      <c r="AT9" s="105"/>
      <c r="AU9" s="105"/>
      <c r="AV9" s="105"/>
      <c r="AW9" s="105"/>
    </row>
    <row r="10" spans="2:49" s="103" customFormat="1">
      <c r="B10" s="125" t="s">
        <v>96</v>
      </c>
      <c r="C10" s="115">
        <v>5.0119999999999996</v>
      </c>
      <c r="D10" s="115">
        <v>4.516</v>
      </c>
      <c r="E10" s="115">
        <v>3.903</v>
      </c>
      <c r="F10" s="115">
        <v>0.19500000000000001</v>
      </c>
      <c r="G10" s="115">
        <v>0.41799999999999998</v>
      </c>
      <c r="H10" s="115">
        <v>0.61299999999999999</v>
      </c>
      <c r="I10" s="115">
        <v>4.2510000000000003</v>
      </c>
      <c r="J10" s="116"/>
      <c r="K10" s="117" t="s">
        <v>118</v>
      </c>
      <c r="L10" s="118">
        <v>-0.496</v>
      </c>
      <c r="M10" s="118">
        <v>-0.69099999999999995</v>
      </c>
      <c r="N10" s="118">
        <v>0.879</v>
      </c>
      <c r="O10" s="117" t="s">
        <v>118</v>
      </c>
      <c r="P10" s="118"/>
      <c r="Q10" s="117" t="s">
        <v>118</v>
      </c>
      <c r="R10" s="117" t="s">
        <v>118</v>
      </c>
      <c r="S10" s="119"/>
      <c r="T10" s="116">
        <v>-0.67700000000000005</v>
      </c>
      <c r="U10" s="116">
        <v>-0.496</v>
      </c>
      <c r="V10" s="116">
        <v>0.52</v>
      </c>
      <c r="W10" s="120"/>
      <c r="X10" s="116">
        <v>-0.434</v>
      </c>
      <c r="Y10" s="121" t="s">
        <v>118</v>
      </c>
      <c r="Z10" s="121" t="s">
        <v>118</v>
      </c>
      <c r="AA10" s="121" t="s">
        <v>118</v>
      </c>
      <c r="AB10" s="122"/>
      <c r="AC10" s="116">
        <v>11.425000000000001</v>
      </c>
      <c r="AD10" s="121" t="s">
        <v>118</v>
      </c>
      <c r="AE10" s="121" t="s">
        <v>118</v>
      </c>
      <c r="AF10" s="124" t="s">
        <v>118</v>
      </c>
      <c r="AH10" s="104"/>
      <c r="AI10" s="105"/>
      <c r="AJ10" s="105"/>
      <c r="AK10" s="105"/>
      <c r="AL10" s="105"/>
      <c r="AM10" s="105"/>
      <c r="AN10" s="106"/>
      <c r="AO10" s="106"/>
      <c r="AP10" s="106"/>
      <c r="AQ10" s="106"/>
      <c r="AR10" s="105"/>
      <c r="AS10" s="105"/>
      <c r="AT10" s="105"/>
      <c r="AU10" s="105"/>
      <c r="AV10" s="105"/>
      <c r="AW10" s="105"/>
    </row>
    <row r="11" spans="2:49" s="103" customFormat="1">
      <c r="B11" s="125" t="s">
        <v>97</v>
      </c>
      <c r="C11" s="115">
        <v>5.3780000000000001</v>
      </c>
      <c r="D11" s="115">
        <v>4.7910000000000004</v>
      </c>
      <c r="E11" s="115">
        <v>4.0979999999999999</v>
      </c>
      <c r="F11" s="115">
        <v>0.255</v>
      </c>
      <c r="G11" s="115">
        <v>0.438</v>
      </c>
      <c r="H11" s="115">
        <v>0.69299999999999995</v>
      </c>
      <c r="I11" s="115">
        <v>4.4939999999999998</v>
      </c>
      <c r="J11" s="116"/>
      <c r="K11" s="117" t="s">
        <v>118</v>
      </c>
      <c r="L11" s="118">
        <v>-0.58699999999999997</v>
      </c>
      <c r="M11" s="118">
        <v>-0.84199999999999997</v>
      </c>
      <c r="N11" s="118">
        <v>0.95799999999999996</v>
      </c>
      <c r="O11" s="117" t="s">
        <v>118</v>
      </c>
      <c r="P11" s="118"/>
      <c r="Q11" s="117" t="s">
        <v>118</v>
      </c>
      <c r="R11" s="117" t="s">
        <v>118</v>
      </c>
      <c r="S11" s="119"/>
      <c r="T11" s="116">
        <v>-0.79400000000000004</v>
      </c>
      <c r="U11" s="116">
        <v>-0.58699999999999997</v>
      </c>
      <c r="V11" s="116">
        <v>0.51900000000000002</v>
      </c>
      <c r="W11" s="120"/>
      <c r="X11" s="116">
        <v>-0.51500000000000001</v>
      </c>
      <c r="Y11" s="121" t="s">
        <v>118</v>
      </c>
      <c r="Z11" s="121" t="s">
        <v>118</v>
      </c>
      <c r="AA11" s="121" t="s">
        <v>118</v>
      </c>
      <c r="AB11" s="122"/>
      <c r="AC11" s="116">
        <v>12.169</v>
      </c>
      <c r="AD11" s="121" t="s">
        <v>118</v>
      </c>
      <c r="AE11" s="121" t="s">
        <v>118</v>
      </c>
      <c r="AF11" s="124" t="s">
        <v>118</v>
      </c>
      <c r="AH11" s="104"/>
      <c r="AI11" s="105"/>
      <c r="AJ11" s="105"/>
      <c r="AK11" s="105"/>
      <c r="AL11" s="105"/>
      <c r="AM11" s="105"/>
      <c r="AN11" s="106"/>
      <c r="AO11" s="106"/>
      <c r="AP11" s="106"/>
      <c r="AQ11" s="106"/>
      <c r="AR11" s="105"/>
      <c r="AS11" s="105"/>
      <c r="AT11" s="105"/>
      <c r="AU11" s="105"/>
      <c r="AV11" s="105"/>
      <c r="AW11" s="105"/>
    </row>
    <row r="12" spans="2:49" s="103" customFormat="1">
      <c r="B12" s="125" t="s">
        <v>98</v>
      </c>
      <c r="C12" s="115">
        <v>5.5720000000000001</v>
      </c>
      <c r="D12" s="115">
        <v>5.1059999999999999</v>
      </c>
      <c r="E12" s="115">
        <v>4.2709999999999999</v>
      </c>
      <c r="F12" s="115">
        <v>0.36499999999999999</v>
      </c>
      <c r="G12" s="115">
        <v>0.47</v>
      </c>
      <c r="H12" s="115">
        <v>0.83499999999999996</v>
      </c>
      <c r="I12" s="115">
        <v>4.5960000000000001</v>
      </c>
      <c r="J12" s="116"/>
      <c r="K12" s="117" t="s">
        <v>118</v>
      </c>
      <c r="L12" s="118">
        <v>-0.46600000000000003</v>
      </c>
      <c r="M12" s="118">
        <v>-0.83099999999999996</v>
      </c>
      <c r="N12" s="118">
        <v>0.82399999999999995</v>
      </c>
      <c r="O12" s="117" t="s">
        <v>118</v>
      </c>
      <c r="P12" s="118"/>
      <c r="Q12" s="117" t="s">
        <v>118</v>
      </c>
      <c r="R12" s="117" t="s">
        <v>118</v>
      </c>
      <c r="S12" s="119"/>
      <c r="T12" s="116">
        <v>-0.745</v>
      </c>
      <c r="U12" s="116">
        <v>-0.46600000000000003</v>
      </c>
      <c r="V12" s="116">
        <v>0.53100000000000003</v>
      </c>
      <c r="W12" s="120"/>
      <c r="X12" s="116">
        <v>-0.41699999999999998</v>
      </c>
      <c r="Y12" s="121" t="s">
        <v>118</v>
      </c>
      <c r="Z12" s="121" t="s">
        <v>118</v>
      </c>
      <c r="AA12" s="121" t="s">
        <v>118</v>
      </c>
      <c r="AB12" s="122"/>
      <c r="AC12" s="116">
        <v>12.74</v>
      </c>
      <c r="AD12" s="121" t="s">
        <v>118</v>
      </c>
      <c r="AE12" s="121" t="s">
        <v>118</v>
      </c>
      <c r="AF12" s="124" t="s">
        <v>118</v>
      </c>
      <c r="AH12" s="104"/>
      <c r="AI12" s="105"/>
      <c r="AJ12" s="105"/>
      <c r="AK12" s="105"/>
      <c r="AL12" s="105"/>
      <c r="AM12" s="105"/>
      <c r="AN12" s="106"/>
      <c r="AO12" s="106"/>
      <c r="AP12" s="106"/>
      <c r="AQ12" s="106"/>
      <c r="AR12" s="105"/>
      <c r="AS12" s="105"/>
      <c r="AT12" s="105"/>
      <c r="AU12" s="105"/>
      <c r="AV12" s="105"/>
      <c r="AW12" s="105"/>
    </row>
    <row r="13" spans="2:49" s="103" customFormat="1">
      <c r="B13" s="125" t="s">
        <v>99</v>
      </c>
      <c r="C13" s="115">
        <v>6.0110000000000001</v>
      </c>
      <c r="D13" s="115">
        <v>5.9420000000000002</v>
      </c>
      <c r="E13" s="115">
        <v>4.7480000000000002</v>
      </c>
      <c r="F13" s="115">
        <v>0.65</v>
      </c>
      <c r="G13" s="115">
        <v>0.54400000000000004</v>
      </c>
      <c r="H13" s="115">
        <v>1.194</v>
      </c>
      <c r="I13" s="115">
        <v>4.9749999999999996</v>
      </c>
      <c r="J13" s="116"/>
      <c r="K13" s="117" t="s">
        <v>118</v>
      </c>
      <c r="L13" s="118">
        <v>-6.9000000000000006E-2</v>
      </c>
      <c r="M13" s="118">
        <v>-0.71899999999999997</v>
      </c>
      <c r="N13" s="118">
        <v>0.48799999999999999</v>
      </c>
      <c r="O13" s="117" t="s">
        <v>118</v>
      </c>
      <c r="P13" s="118"/>
      <c r="Q13" s="117" t="s">
        <v>118</v>
      </c>
      <c r="R13" s="117" t="s">
        <v>118</v>
      </c>
      <c r="S13" s="119"/>
      <c r="T13" s="116">
        <v>-0.38400000000000001</v>
      </c>
      <c r="U13" s="116">
        <v>-6.9000000000000006E-2</v>
      </c>
      <c r="V13" s="116">
        <v>0.57899999999999996</v>
      </c>
      <c r="W13" s="120"/>
      <c r="X13" s="116">
        <v>-1E-3</v>
      </c>
      <c r="Y13" s="121" t="s">
        <v>118</v>
      </c>
      <c r="Z13" s="121" t="s">
        <v>118</v>
      </c>
      <c r="AA13" s="121" t="s">
        <v>118</v>
      </c>
      <c r="AB13" s="122"/>
      <c r="AC13" s="116">
        <v>14.303000000000001</v>
      </c>
      <c r="AD13" s="121" t="s">
        <v>118</v>
      </c>
      <c r="AE13" s="121" t="s">
        <v>118</v>
      </c>
      <c r="AF13" s="124" t="s">
        <v>118</v>
      </c>
      <c r="AH13" s="104"/>
      <c r="AI13" s="105"/>
      <c r="AJ13" s="105"/>
      <c r="AK13" s="105"/>
      <c r="AL13" s="105"/>
      <c r="AM13" s="105"/>
      <c r="AN13" s="106"/>
      <c r="AO13" s="106"/>
      <c r="AP13" s="106"/>
      <c r="AQ13" s="106"/>
      <c r="AR13" s="105"/>
      <c r="AS13" s="105"/>
      <c r="AT13" s="105"/>
      <c r="AU13" s="105"/>
      <c r="AV13" s="105"/>
      <c r="AW13" s="105"/>
    </row>
    <row r="14" spans="2:49" s="103" customFormat="1">
      <c r="B14" s="125" t="s">
        <v>100</v>
      </c>
      <c r="C14" s="115">
        <v>6.3380000000000001</v>
      </c>
      <c r="D14" s="115">
        <v>6.5469999999999997</v>
      </c>
      <c r="E14" s="115">
        <v>5.19</v>
      </c>
      <c r="F14" s="115">
        <v>0.76200000000000001</v>
      </c>
      <c r="G14" s="115">
        <v>0.59499999999999997</v>
      </c>
      <c r="H14" s="115">
        <v>1.357</v>
      </c>
      <c r="I14" s="115">
        <v>5.2750000000000004</v>
      </c>
      <c r="J14" s="116"/>
      <c r="K14" s="117" t="s">
        <v>118</v>
      </c>
      <c r="L14" s="118">
        <v>0.20899999999999999</v>
      </c>
      <c r="M14" s="118">
        <v>-0.55300000000000005</v>
      </c>
      <c r="N14" s="118">
        <v>0.29699999999999999</v>
      </c>
      <c r="O14" s="117" t="s">
        <v>118</v>
      </c>
      <c r="P14" s="118"/>
      <c r="Q14" s="117" t="s">
        <v>118</v>
      </c>
      <c r="R14" s="117" t="s">
        <v>118</v>
      </c>
      <c r="S14" s="119"/>
      <c r="T14" s="116">
        <v>-0.3</v>
      </c>
      <c r="U14" s="116">
        <v>0.20899999999999999</v>
      </c>
      <c r="V14" s="116">
        <v>0.63400000000000001</v>
      </c>
      <c r="W14" s="120"/>
      <c r="X14" s="116">
        <v>0.154</v>
      </c>
      <c r="Y14" s="121" t="s">
        <v>118</v>
      </c>
      <c r="Z14" s="121" t="s">
        <v>118</v>
      </c>
      <c r="AA14" s="121" t="s">
        <v>118</v>
      </c>
      <c r="AB14" s="122"/>
      <c r="AC14" s="116">
        <v>15.536</v>
      </c>
      <c r="AD14" s="121" t="s">
        <v>118</v>
      </c>
      <c r="AE14" s="121" t="s">
        <v>118</v>
      </c>
      <c r="AF14" s="124" t="s">
        <v>118</v>
      </c>
      <c r="AH14" s="104"/>
      <c r="AI14" s="105"/>
      <c r="AJ14" s="105"/>
      <c r="AK14" s="105"/>
      <c r="AL14" s="105"/>
      <c r="AM14" s="105"/>
      <c r="AN14" s="106"/>
      <c r="AO14" s="106"/>
      <c r="AP14" s="106"/>
      <c r="AQ14" s="106"/>
      <c r="AR14" s="105"/>
      <c r="AS14" s="105"/>
      <c r="AT14" s="105"/>
      <c r="AU14" s="105"/>
      <c r="AV14" s="105"/>
      <c r="AW14" s="105"/>
    </row>
    <row r="15" spans="2:49" s="103" customFormat="1">
      <c r="B15" s="125" t="s">
        <v>101</v>
      </c>
      <c r="C15" s="115">
        <v>6.4630000000000001</v>
      </c>
      <c r="D15" s="115">
        <v>6.8810000000000002</v>
      </c>
      <c r="E15" s="115">
        <v>5.3959999999999999</v>
      </c>
      <c r="F15" s="115">
        <v>0.88800000000000001</v>
      </c>
      <c r="G15" s="115">
        <v>0.59699999999999998</v>
      </c>
      <c r="H15" s="115">
        <v>1.4850000000000001</v>
      </c>
      <c r="I15" s="115">
        <v>5.29</v>
      </c>
      <c r="J15" s="116"/>
      <c r="K15" s="117" t="s">
        <v>118</v>
      </c>
      <c r="L15" s="118">
        <v>0.41799999999999998</v>
      </c>
      <c r="M15" s="118">
        <v>-0.47</v>
      </c>
      <c r="N15" s="118">
        <v>7.5999999999999998E-2</v>
      </c>
      <c r="O15" s="117" t="s">
        <v>118</v>
      </c>
      <c r="P15" s="118"/>
      <c r="Q15" s="117" t="s">
        <v>118</v>
      </c>
      <c r="R15" s="117" t="s">
        <v>118</v>
      </c>
      <c r="S15" s="119"/>
      <c r="T15" s="116">
        <v>-0.158</v>
      </c>
      <c r="U15" s="116">
        <v>0.41799999999999998</v>
      </c>
      <c r="V15" s="116">
        <v>0.65700000000000003</v>
      </c>
      <c r="W15" s="120"/>
      <c r="X15" s="116">
        <v>0.29399999999999998</v>
      </c>
      <c r="Y15" s="121" t="s">
        <v>118</v>
      </c>
      <c r="Z15" s="121" t="s">
        <v>118</v>
      </c>
      <c r="AA15" s="121" t="s">
        <v>118</v>
      </c>
      <c r="AB15" s="122"/>
      <c r="AC15" s="116">
        <v>16.684999999999999</v>
      </c>
      <c r="AD15" s="121" t="s">
        <v>118</v>
      </c>
      <c r="AE15" s="121" t="s">
        <v>118</v>
      </c>
      <c r="AF15" s="124" t="s">
        <v>118</v>
      </c>
      <c r="AH15" s="104"/>
      <c r="AI15" s="105"/>
      <c r="AJ15" s="105"/>
      <c r="AK15" s="105"/>
      <c r="AL15" s="105"/>
      <c r="AM15" s="105"/>
      <c r="AN15" s="106"/>
      <c r="AO15" s="106"/>
      <c r="AP15" s="106"/>
      <c r="AQ15" s="106"/>
      <c r="AR15" s="105"/>
      <c r="AS15" s="105"/>
      <c r="AT15" s="105"/>
      <c r="AU15" s="105"/>
      <c r="AV15" s="105"/>
      <c r="AW15" s="105"/>
    </row>
    <row r="16" spans="2:49" s="103" customFormat="1">
      <c r="B16" s="125" t="s">
        <v>102</v>
      </c>
      <c r="C16" s="115">
        <v>6.7270000000000003</v>
      </c>
      <c r="D16" s="115">
        <v>6.984</v>
      </c>
      <c r="E16" s="115">
        <v>5.6109999999999998</v>
      </c>
      <c r="F16" s="115">
        <v>0.74099999999999999</v>
      </c>
      <c r="G16" s="115">
        <v>0.63200000000000001</v>
      </c>
      <c r="H16" s="115">
        <v>1.373</v>
      </c>
      <c r="I16" s="115">
        <v>5.4409999999999998</v>
      </c>
      <c r="J16" s="116"/>
      <c r="K16" s="117" t="s">
        <v>118</v>
      </c>
      <c r="L16" s="118">
        <v>0.25700000000000001</v>
      </c>
      <c r="M16" s="118">
        <v>-0.48399999999999999</v>
      </c>
      <c r="N16" s="118">
        <v>0.19</v>
      </c>
      <c r="O16" s="117" t="s">
        <v>118</v>
      </c>
      <c r="P16" s="118"/>
      <c r="Q16" s="117" t="s">
        <v>118</v>
      </c>
      <c r="R16" s="117" t="s">
        <v>118</v>
      </c>
      <c r="S16" s="119"/>
      <c r="T16" s="116">
        <v>-0.307</v>
      </c>
      <c r="U16" s="116">
        <v>0.25700000000000001</v>
      </c>
      <c r="V16" s="116">
        <v>0.65600000000000003</v>
      </c>
      <c r="W16" s="120"/>
      <c r="X16" s="116">
        <v>0.113</v>
      </c>
      <c r="Y16" s="121" t="s">
        <v>118</v>
      </c>
      <c r="Z16" s="121" t="s">
        <v>118</v>
      </c>
      <c r="AA16" s="121" t="s">
        <v>118</v>
      </c>
      <c r="AB16" s="122"/>
      <c r="AC16" s="116">
        <v>17.600999999999999</v>
      </c>
      <c r="AD16" s="121" t="s">
        <v>118</v>
      </c>
      <c r="AE16" s="121" t="s">
        <v>118</v>
      </c>
      <c r="AF16" s="124" t="s">
        <v>118</v>
      </c>
      <c r="AH16" s="104"/>
      <c r="AI16" s="105"/>
      <c r="AJ16" s="105"/>
      <c r="AK16" s="105"/>
      <c r="AL16" s="105"/>
      <c r="AM16" s="105"/>
      <c r="AN16" s="106"/>
      <c r="AO16" s="106"/>
      <c r="AP16" s="106"/>
      <c r="AQ16" s="106"/>
      <c r="AR16" s="105"/>
      <c r="AS16" s="105"/>
      <c r="AT16" s="105"/>
      <c r="AU16" s="105"/>
      <c r="AV16" s="105"/>
      <c r="AW16" s="105"/>
    </row>
    <row r="17" spans="1:49" s="103" customFormat="1">
      <c r="B17" s="125" t="s">
        <v>103</v>
      </c>
      <c r="C17" s="115">
        <v>7.1829999999999998</v>
      </c>
      <c r="D17" s="115">
        <v>7.1449999999999996</v>
      </c>
      <c r="E17" s="115">
        <v>5.7539999999999996</v>
      </c>
      <c r="F17" s="115">
        <v>0.70099999999999996</v>
      </c>
      <c r="G17" s="115">
        <v>0.69</v>
      </c>
      <c r="H17" s="115">
        <v>1.391</v>
      </c>
      <c r="I17" s="115">
        <v>5.8029999999999999</v>
      </c>
      <c r="J17" s="116"/>
      <c r="K17" s="117" t="s">
        <v>118</v>
      </c>
      <c r="L17" s="118">
        <v>-3.7999999999999999E-2</v>
      </c>
      <c r="M17" s="118">
        <v>-0.73899999999999999</v>
      </c>
      <c r="N17" s="118">
        <v>0.53900000000000003</v>
      </c>
      <c r="O17" s="117" t="s">
        <v>118</v>
      </c>
      <c r="P17" s="118"/>
      <c r="Q17" s="117" t="s">
        <v>118</v>
      </c>
      <c r="R17" s="117" t="s">
        <v>118</v>
      </c>
      <c r="S17" s="119"/>
      <c r="T17" s="116">
        <v>-0.55600000000000005</v>
      </c>
      <c r="U17" s="116">
        <v>-3.7999999999999999E-2</v>
      </c>
      <c r="V17" s="116">
        <v>0.74199999999999999</v>
      </c>
      <c r="W17" s="120"/>
      <c r="X17" s="116">
        <v>-0.108</v>
      </c>
      <c r="Y17" s="121" t="s">
        <v>118</v>
      </c>
      <c r="Z17" s="121" t="s">
        <v>118</v>
      </c>
      <c r="AA17" s="121" t="s">
        <v>118</v>
      </c>
      <c r="AB17" s="122"/>
      <c r="AC17" s="116">
        <v>19.565000000000001</v>
      </c>
      <c r="AD17" s="121" t="s">
        <v>118</v>
      </c>
      <c r="AE17" s="121" t="s">
        <v>118</v>
      </c>
      <c r="AF17" s="126">
        <v>3.7748798901853129</v>
      </c>
      <c r="AH17" s="104"/>
      <c r="AI17" s="105"/>
      <c r="AJ17" s="105"/>
      <c r="AK17" s="105"/>
      <c r="AL17" s="105"/>
      <c r="AM17" s="105"/>
      <c r="AN17" s="106"/>
      <c r="AO17" s="106"/>
      <c r="AP17" s="106"/>
      <c r="AQ17" s="106"/>
      <c r="AR17" s="105"/>
      <c r="AS17" s="105"/>
      <c r="AT17" s="105"/>
      <c r="AU17" s="105"/>
      <c r="AV17" s="105"/>
      <c r="AW17" s="105"/>
    </row>
    <row r="18" spans="1:49" s="103" customFormat="1">
      <c r="B18" s="125" t="s">
        <v>104</v>
      </c>
      <c r="C18" s="115">
        <v>7.6840000000000002</v>
      </c>
      <c r="D18" s="115">
        <v>7.766</v>
      </c>
      <c r="E18" s="115">
        <v>6.2690000000000001</v>
      </c>
      <c r="F18" s="115">
        <v>0.74299999999999999</v>
      </c>
      <c r="G18" s="115">
        <v>0.754</v>
      </c>
      <c r="H18" s="115">
        <v>1.4970000000000001</v>
      </c>
      <c r="I18" s="115">
        <v>6.19</v>
      </c>
      <c r="J18" s="116"/>
      <c r="K18" s="117" t="s">
        <v>118</v>
      </c>
      <c r="L18" s="118">
        <v>8.2000000000000003E-2</v>
      </c>
      <c r="M18" s="118">
        <v>-0.66100000000000003</v>
      </c>
      <c r="N18" s="118">
        <v>0.39100000000000001</v>
      </c>
      <c r="O18" s="117" t="s">
        <v>118</v>
      </c>
      <c r="P18" s="118"/>
      <c r="Q18" s="117" t="s">
        <v>118</v>
      </c>
      <c r="R18" s="117" t="s">
        <v>118</v>
      </c>
      <c r="S18" s="119"/>
      <c r="T18" s="116">
        <v>-0.38</v>
      </c>
      <c r="U18" s="116">
        <v>8.2000000000000003E-2</v>
      </c>
      <c r="V18" s="116">
        <v>0.73099999999999998</v>
      </c>
      <c r="W18" s="120"/>
      <c r="X18" s="116">
        <v>3.2000000000000001E-2</v>
      </c>
      <c r="Y18" s="121" t="s">
        <v>118</v>
      </c>
      <c r="Z18" s="121" t="s">
        <v>118</v>
      </c>
      <c r="AA18" s="121" t="s">
        <v>118</v>
      </c>
      <c r="AB18" s="122"/>
      <c r="AC18" s="116">
        <v>21.149000000000001</v>
      </c>
      <c r="AD18" s="116">
        <v>21.795999999999999</v>
      </c>
      <c r="AE18" s="121" t="s">
        <v>118</v>
      </c>
      <c r="AF18" s="126">
        <v>4.0265385495310007</v>
      </c>
      <c r="AH18" s="104"/>
      <c r="AI18" s="105"/>
      <c r="AJ18" s="105"/>
      <c r="AK18" s="105"/>
      <c r="AL18" s="105"/>
      <c r="AM18" s="105"/>
      <c r="AN18" s="106"/>
      <c r="AO18" s="106"/>
      <c r="AP18" s="106"/>
      <c r="AQ18" s="106"/>
      <c r="AR18" s="105"/>
      <c r="AS18" s="105"/>
      <c r="AT18" s="105"/>
      <c r="AU18" s="105"/>
      <c r="AV18" s="105"/>
      <c r="AW18" s="105"/>
    </row>
    <row r="19" spans="1:49" s="103" customFormat="1">
      <c r="B19" s="125" t="s">
        <v>105</v>
      </c>
      <c r="C19" s="115">
        <v>8.0739999999999998</v>
      </c>
      <c r="D19" s="115">
        <v>8.08</v>
      </c>
      <c r="E19" s="115">
        <v>6.5460000000000003</v>
      </c>
      <c r="F19" s="115">
        <v>0.73399999999999999</v>
      </c>
      <c r="G19" s="115">
        <v>0.8</v>
      </c>
      <c r="H19" s="115">
        <v>1.534</v>
      </c>
      <c r="I19" s="115">
        <v>6.5090000000000003</v>
      </c>
      <c r="J19" s="116"/>
      <c r="K19" s="117" t="s">
        <v>118</v>
      </c>
      <c r="L19" s="118">
        <v>6.0000000000000001E-3</v>
      </c>
      <c r="M19" s="118">
        <v>-0.72799999999999998</v>
      </c>
      <c r="N19" s="118">
        <v>0.501</v>
      </c>
      <c r="O19" s="117" t="s">
        <v>118</v>
      </c>
      <c r="P19" s="118"/>
      <c r="Q19" s="117" t="s">
        <v>118</v>
      </c>
      <c r="R19" s="117" t="s">
        <v>118</v>
      </c>
      <c r="S19" s="119"/>
      <c r="T19" s="116">
        <v>-0.46800000000000003</v>
      </c>
      <c r="U19" s="116">
        <v>6.0000000000000001E-3</v>
      </c>
      <c r="V19" s="116">
        <v>0.76900000000000002</v>
      </c>
      <c r="W19" s="120"/>
      <c r="X19" s="116">
        <v>-9.8000000000000004E-2</v>
      </c>
      <c r="Y19" s="121" t="s">
        <v>118</v>
      </c>
      <c r="Z19" s="121" t="s">
        <v>118</v>
      </c>
      <c r="AA19" s="121" t="s">
        <v>118</v>
      </c>
      <c r="AB19" s="122"/>
      <c r="AC19" s="116">
        <v>22.498999999999999</v>
      </c>
      <c r="AD19" s="116">
        <v>22.995999999999999</v>
      </c>
      <c r="AE19" s="121" t="s">
        <v>118</v>
      </c>
      <c r="AF19" s="126">
        <v>4.2324410889956532</v>
      </c>
      <c r="AH19" s="104"/>
      <c r="AI19" s="105"/>
      <c r="AJ19" s="105"/>
      <c r="AK19" s="105"/>
      <c r="AL19" s="105"/>
      <c r="AM19" s="105"/>
      <c r="AN19" s="106"/>
      <c r="AO19" s="106"/>
      <c r="AP19" s="106"/>
      <c r="AQ19" s="106"/>
      <c r="AR19" s="105"/>
      <c r="AS19" s="105"/>
      <c r="AT19" s="105"/>
      <c r="AU19" s="105"/>
      <c r="AV19" s="105"/>
      <c r="AW19" s="105"/>
    </row>
    <row r="20" spans="1:49" s="103" customFormat="1">
      <c r="B20" s="125" t="s">
        <v>106</v>
      </c>
      <c r="C20" s="115">
        <v>8.4819999999999993</v>
      </c>
      <c r="D20" s="115">
        <v>8.5530000000000008</v>
      </c>
      <c r="E20" s="115">
        <v>6.9290000000000003</v>
      </c>
      <c r="F20" s="115">
        <v>0.78800000000000003</v>
      </c>
      <c r="G20" s="115">
        <v>0.83599999999999997</v>
      </c>
      <c r="H20" s="115">
        <v>1.6240000000000001</v>
      </c>
      <c r="I20" s="115">
        <v>6.8920000000000003</v>
      </c>
      <c r="J20" s="116"/>
      <c r="K20" s="117" t="s">
        <v>118</v>
      </c>
      <c r="L20" s="118">
        <v>7.0999999999999994E-2</v>
      </c>
      <c r="M20" s="118">
        <v>-0.71699999999999997</v>
      </c>
      <c r="N20" s="118">
        <v>0.54600000000000004</v>
      </c>
      <c r="O20" s="117" t="s">
        <v>118</v>
      </c>
      <c r="P20" s="118"/>
      <c r="Q20" s="117" t="s">
        <v>118</v>
      </c>
      <c r="R20" s="117" t="s">
        <v>118</v>
      </c>
      <c r="S20" s="119"/>
      <c r="T20" s="116">
        <v>-0.52</v>
      </c>
      <c r="U20" s="116">
        <v>7.0999999999999994E-2</v>
      </c>
      <c r="V20" s="116">
        <v>0.79300000000000004</v>
      </c>
      <c r="W20" s="120"/>
      <c r="X20" s="116">
        <v>-0.17</v>
      </c>
      <c r="Y20" s="121" t="s">
        <v>118</v>
      </c>
      <c r="Z20" s="121" t="s">
        <v>118</v>
      </c>
      <c r="AA20" s="121" t="s">
        <v>118</v>
      </c>
      <c r="AB20" s="122"/>
      <c r="AC20" s="116">
        <v>23.324999999999999</v>
      </c>
      <c r="AD20" s="116">
        <v>23.946999999999999</v>
      </c>
      <c r="AE20" s="121" t="s">
        <v>118</v>
      </c>
      <c r="AF20" s="126">
        <v>4.3010752688172049</v>
      </c>
      <c r="AH20" s="104"/>
      <c r="AI20" s="105"/>
      <c r="AJ20" s="105"/>
      <c r="AK20" s="105"/>
      <c r="AL20" s="105"/>
      <c r="AM20" s="105"/>
      <c r="AN20" s="106"/>
      <c r="AO20" s="106"/>
      <c r="AP20" s="106"/>
      <c r="AQ20" s="106"/>
      <c r="AR20" s="105"/>
      <c r="AS20" s="105"/>
      <c r="AT20" s="105"/>
      <c r="AU20" s="105"/>
      <c r="AV20" s="105"/>
      <c r="AW20" s="105"/>
    </row>
    <row r="21" spans="1:49" s="103" customFormat="1">
      <c r="B21" s="125" t="s">
        <v>107</v>
      </c>
      <c r="C21" s="115">
        <v>8.5410000000000004</v>
      </c>
      <c r="D21" s="115">
        <v>9.11</v>
      </c>
      <c r="E21" s="115">
        <v>7.4009999999999998</v>
      </c>
      <c r="F21" s="115">
        <v>0.85499999999999998</v>
      </c>
      <c r="G21" s="115">
        <v>0.85399999999999998</v>
      </c>
      <c r="H21" s="115">
        <v>1.7090000000000001</v>
      </c>
      <c r="I21" s="115">
        <v>7.0720000000000001</v>
      </c>
      <c r="J21" s="116"/>
      <c r="K21" s="117" t="s">
        <v>118</v>
      </c>
      <c r="L21" s="118">
        <v>0.56899999999999995</v>
      </c>
      <c r="M21" s="118">
        <v>-0.28599999999999998</v>
      </c>
      <c r="N21" s="118">
        <v>0.36299999999999999</v>
      </c>
      <c r="O21" s="117" t="s">
        <v>118</v>
      </c>
      <c r="P21" s="118"/>
      <c r="Q21" s="117" t="s">
        <v>118</v>
      </c>
      <c r="R21" s="117" t="s">
        <v>118</v>
      </c>
      <c r="S21" s="119"/>
      <c r="T21" s="116">
        <v>-0.28199999999999997</v>
      </c>
      <c r="U21" s="116">
        <v>0.56899999999999995</v>
      </c>
      <c r="V21" s="116">
        <v>0.81899999999999995</v>
      </c>
      <c r="W21" s="120"/>
      <c r="X21" s="116">
        <v>5.7000000000000002E-2</v>
      </c>
      <c r="Y21" s="121" t="s">
        <v>118</v>
      </c>
      <c r="Z21" s="121" t="s">
        <v>118</v>
      </c>
      <c r="AA21" s="121" t="s">
        <v>118</v>
      </c>
      <c r="AB21" s="122"/>
      <c r="AC21" s="116">
        <v>24.861999999999998</v>
      </c>
      <c r="AD21" s="116">
        <v>25.777999999999999</v>
      </c>
      <c r="AE21" s="121" t="s">
        <v>118</v>
      </c>
      <c r="AF21" s="126">
        <v>4.3239533287577219</v>
      </c>
      <c r="AH21" s="104"/>
      <c r="AI21" s="105"/>
      <c r="AJ21" s="105"/>
      <c r="AK21" s="105"/>
      <c r="AL21" s="105"/>
      <c r="AM21" s="105"/>
      <c r="AN21" s="106"/>
      <c r="AO21" s="106"/>
      <c r="AP21" s="106"/>
      <c r="AQ21" s="106"/>
      <c r="AR21" s="105"/>
      <c r="AS21" s="105"/>
      <c r="AT21" s="105"/>
      <c r="AU21" s="105"/>
      <c r="AV21" s="105"/>
      <c r="AW21" s="105"/>
    </row>
    <row r="22" spans="1:49" s="103" customFormat="1">
      <c r="B22" s="125" t="s">
        <v>108</v>
      </c>
      <c r="C22" s="115">
        <v>9.0660000000000007</v>
      </c>
      <c r="D22" s="115">
        <v>9.7279999999999998</v>
      </c>
      <c r="E22" s="115">
        <v>7.92</v>
      </c>
      <c r="F22" s="115">
        <v>0.91300000000000003</v>
      </c>
      <c r="G22" s="115">
        <v>0.89500000000000002</v>
      </c>
      <c r="H22" s="115">
        <v>1.8080000000000001</v>
      </c>
      <c r="I22" s="115">
        <v>7.4290000000000003</v>
      </c>
      <c r="J22" s="116"/>
      <c r="K22" s="117" t="s">
        <v>118</v>
      </c>
      <c r="L22" s="118">
        <v>0.66200000000000003</v>
      </c>
      <c r="M22" s="118">
        <v>-0.251</v>
      </c>
      <c r="N22" s="118">
        <v>0.36699999999999999</v>
      </c>
      <c r="O22" s="117" t="s">
        <v>118</v>
      </c>
      <c r="P22" s="118"/>
      <c r="Q22" s="117" t="s">
        <v>118</v>
      </c>
      <c r="R22" s="117" t="s">
        <v>118</v>
      </c>
      <c r="S22" s="119"/>
      <c r="T22" s="116">
        <v>-0.21099999999999999</v>
      </c>
      <c r="U22" s="116">
        <v>0.66200000000000003</v>
      </c>
      <c r="V22" s="116">
        <v>0.88700000000000001</v>
      </c>
      <c r="W22" s="120"/>
      <c r="X22" s="116">
        <v>0.16800000000000001</v>
      </c>
      <c r="Y22" s="121" t="s">
        <v>118</v>
      </c>
      <c r="Z22" s="121" t="s">
        <v>118</v>
      </c>
      <c r="AA22" s="121" t="s">
        <v>118</v>
      </c>
      <c r="AB22" s="122"/>
      <c r="AC22" s="116">
        <v>26.628</v>
      </c>
      <c r="AD22" s="116">
        <v>27.568999999999999</v>
      </c>
      <c r="AE22" s="121" t="s">
        <v>118</v>
      </c>
      <c r="AF22" s="126">
        <v>4.4154655685197897</v>
      </c>
      <c r="AH22" s="104"/>
      <c r="AI22" s="105"/>
      <c r="AJ22" s="105"/>
      <c r="AK22" s="105"/>
      <c r="AL22" s="105"/>
      <c r="AM22" s="105"/>
      <c r="AN22" s="106"/>
      <c r="AO22" s="106"/>
      <c r="AP22" s="106"/>
      <c r="AQ22" s="106"/>
      <c r="AR22" s="105"/>
      <c r="AS22" s="105"/>
      <c r="AT22" s="105"/>
      <c r="AU22" s="105"/>
      <c r="AV22" s="105"/>
      <c r="AW22" s="105"/>
    </row>
    <row r="23" spans="1:49" s="103" customFormat="1">
      <c r="B23" s="125" t="s">
        <v>109</v>
      </c>
      <c r="C23" s="115">
        <v>10.071999999999999</v>
      </c>
      <c r="D23" s="115">
        <v>10.682</v>
      </c>
      <c r="E23" s="115">
        <v>8.5779999999999994</v>
      </c>
      <c r="F23" s="115">
        <v>1.147</v>
      </c>
      <c r="G23" s="115">
        <v>0.95699999999999996</v>
      </c>
      <c r="H23" s="115">
        <v>2.1040000000000001</v>
      </c>
      <c r="I23" s="115">
        <v>8.4</v>
      </c>
      <c r="J23" s="116"/>
      <c r="K23" s="117" t="s">
        <v>118</v>
      </c>
      <c r="L23" s="118">
        <v>0.61</v>
      </c>
      <c r="M23" s="118">
        <v>-0.53700000000000003</v>
      </c>
      <c r="N23" s="118">
        <v>0.50800000000000001</v>
      </c>
      <c r="O23" s="117" t="s">
        <v>118</v>
      </c>
      <c r="P23" s="118"/>
      <c r="Q23" s="117" t="s">
        <v>118</v>
      </c>
      <c r="R23" s="117" t="s">
        <v>118</v>
      </c>
      <c r="S23" s="119"/>
      <c r="T23" s="116">
        <v>-0.47</v>
      </c>
      <c r="U23" s="116">
        <v>0.61</v>
      </c>
      <c r="V23" s="116">
        <v>0.94899999999999995</v>
      </c>
      <c r="W23" s="120"/>
      <c r="X23" s="116">
        <v>4.7E-2</v>
      </c>
      <c r="Y23" s="121" t="s">
        <v>118</v>
      </c>
      <c r="Z23" s="121" t="s">
        <v>118</v>
      </c>
      <c r="AA23" s="121" t="s">
        <v>118</v>
      </c>
      <c r="AB23" s="122"/>
      <c r="AC23" s="116">
        <v>28.128</v>
      </c>
      <c r="AD23" s="116">
        <v>28.832000000000001</v>
      </c>
      <c r="AE23" s="121" t="s">
        <v>118</v>
      </c>
      <c r="AF23" s="126">
        <v>4.598490048043927</v>
      </c>
      <c r="AH23" s="104"/>
      <c r="AI23" s="105"/>
      <c r="AJ23" s="105"/>
      <c r="AK23" s="105"/>
      <c r="AL23" s="105"/>
      <c r="AM23" s="105"/>
      <c r="AN23" s="106"/>
      <c r="AO23" s="106"/>
      <c r="AP23" s="106"/>
      <c r="AQ23" s="106"/>
      <c r="AR23" s="105"/>
      <c r="AS23" s="105"/>
      <c r="AT23" s="105"/>
      <c r="AU23" s="105"/>
      <c r="AV23" s="105"/>
      <c r="AW23" s="105"/>
    </row>
    <row r="24" spans="1:49" s="103" customFormat="1">
      <c r="B24" s="125" t="s">
        <v>110</v>
      </c>
      <c r="C24" s="115">
        <v>10.561</v>
      </c>
      <c r="D24" s="115">
        <v>11.099</v>
      </c>
      <c r="E24" s="115">
        <v>8.92</v>
      </c>
      <c r="F24" s="115">
        <v>1.1459999999999999</v>
      </c>
      <c r="G24" s="115">
        <v>1.0329999999999999</v>
      </c>
      <c r="H24" s="115">
        <v>2.1789999999999998</v>
      </c>
      <c r="I24" s="115">
        <v>8.7309999999999999</v>
      </c>
      <c r="J24" s="116"/>
      <c r="K24" s="117" t="s">
        <v>118</v>
      </c>
      <c r="L24" s="118">
        <v>0.53800000000000003</v>
      </c>
      <c r="M24" s="118">
        <v>-0.60799999999999998</v>
      </c>
      <c r="N24" s="118">
        <v>0.55000000000000004</v>
      </c>
      <c r="O24" s="117" t="s">
        <v>118</v>
      </c>
      <c r="P24" s="118"/>
      <c r="Q24" s="117" t="s">
        <v>118</v>
      </c>
      <c r="R24" s="117" t="s">
        <v>118</v>
      </c>
      <c r="S24" s="119"/>
      <c r="T24" s="116">
        <v>-0.38400000000000001</v>
      </c>
      <c r="U24" s="116">
        <v>0.64600000000000002</v>
      </c>
      <c r="V24" s="116">
        <v>0.93500000000000005</v>
      </c>
      <c r="W24" s="120"/>
      <c r="X24" s="116">
        <v>6.7000000000000004E-2</v>
      </c>
      <c r="Y24" s="121" t="s">
        <v>118</v>
      </c>
      <c r="Z24" s="121" t="s">
        <v>118</v>
      </c>
      <c r="AA24" s="121" t="s">
        <v>118</v>
      </c>
      <c r="AB24" s="122"/>
      <c r="AC24" s="116">
        <v>29.44</v>
      </c>
      <c r="AD24" s="116">
        <v>30.376999999999999</v>
      </c>
      <c r="AE24" s="121" t="s">
        <v>118</v>
      </c>
      <c r="AF24" s="126">
        <v>4.7128803477465118</v>
      </c>
      <c r="AH24" s="104"/>
      <c r="AI24" s="105"/>
      <c r="AJ24" s="105"/>
      <c r="AK24" s="105"/>
      <c r="AL24" s="105"/>
      <c r="AM24" s="105"/>
      <c r="AN24" s="106"/>
      <c r="AO24" s="106"/>
      <c r="AP24" s="106"/>
      <c r="AQ24" s="106"/>
      <c r="AR24" s="105"/>
      <c r="AS24" s="105"/>
      <c r="AT24" s="105"/>
      <c r="AU24" s="105"/>
      <c r="AV24" s="105"/>
      <c r="AW24" s="105"/>
    </row>
    <row r="25" spans="1:49" s="103" customFormat="1">
      <c r="B25" s="125" t="s">
        <v>111</v>
      </c>
      <c r="C25" s="115">
        <v>11.247999999999999</v>
      </c>
      <c r="D25" s="115">
        <v>12.111000000000001</v>
      </c>
      <c r="E25" s="115">
        <v>9.3420000000000005</v>
      </c>
      <c r="F25" s="115">
        <v>1.575</v>
      </c>
      <c r="G25" s="115">
        <v>1.194</v>
      </c>
      <c r="H25" s="115">
        <v>2.7690000000000001</v>
      </c>
      <c r="I25" s="115">
        <v>9.16</v>
      </c>
      <c r="J25" s="116"/>
      <c r="K25" s="117" t="s">
        <v>118</v>
      </c>
      <c r="L25" s="118">
        <v>0.86299999999999999</v>
      </c>
      <c r="M25" s="118">
        <v>-0.71199999999999997</v>
      </c>
      <c r="N25" s="118">
        <v>0.28899999999999998</v>
      </c>
      <c r="O25" s="117" t="s">
        <v>118</v>
      </c>
      <c r="P25" s="118"/>
      <c r="Q25" s="117" t="s">
        <v>118</v>
      </c>
      <c r="R25" s="117" t="s">
        <v>118</v>
      </c>
      <c r="S25" s="119"/>
      <c r="T25" s="116">
        <v>0.30299999999999999</v>
      </c>
      <c r="U25" s="116">
        <v>0.98899999999999999</v>
      </c>
      <c r="V25" s="116">
        <v>0.98399999999999999</v>
      </c>
      <c r="W25" s="120"/>
      <c r="X25" s="116">
        <v>0.77300000000000002</v>
      </c>
      <c r="Y25" s="121" t="s">
        <v>118</v>
      </c>
      <c r="Z25" s="121" t="s">
        <v>118</v>
      </c>
      <c r="AA25" s="121" t="s">
        <v>118</v>
      </c>
      <c r="AB25" s="122"/>
      <c r="AC25" s="116">
        <v>31.914999999999999</v>
      </c>
      <c r="AD25" s="116">
        <v>33.332999999999998</v>
      </c>
      <c r="AE25" s="121" t="s">
        <v>118</v>
      </c>
      <c r="AF25" s="126">
        <v>4.8043925875085796</v>
      </c>
      <c r="AH25" s="104"/>
      <c r="AI25" s="105"/>
      <c r="AJ25" s="105"/>
      <c r="AK25" s="105"/>
      <c r="AL25" s="105"/>
      <c r="AM25" s="105"/>
      <c r="AN25" s="106"/>
      <c r="AO25" s="106"/>
      <c r="AP25" s="106"/>
      <c r="AQ25" s="106"/>
      <c r="AR25" s="105"/>
      <c r="AS25" s="105"/>
      <c r="AT25" s="105"/>
      <c r="AU25" s="105"/>
      <c r="AV25" s="105"/>
      <c r="AW25" s="105"/>
    </row>
    <row r="26" spans="1:49" s="103" customFormat="1">
      <c r="B26" s="125" t="s">
        <v>112</v>
      </c>
      <c r="C26" s="115">
        <v>12.456</v>
      </c>
      <c r="D26" s="115">
        <v>13.106999999999999</v>
      </c>
      <c r="E26" s="115">
        <v>9.923</v>
      </c>
      <c r="F26" s="115">
        <v>1.897</v>
      </c>
      <c r="G26" s="115">
        <v>1.2869999999999999</v>
      </c>
      <c r="H26" s="115">
        <v>3.1840000000000002</v>
      </c>
      <c r="I26" s="115">
        <v>10.137</v>
      </c>
      <c r="J26" s="116"/>
      <c r="K26" s="117" t="s">
        <v>118</v>
      </c>
      <c r="L26" s="118">
        <v>0.65100000000000002</v>
      </c>
      <c r="M26" s="118">
        <v>-1.246</v>
      </c>
      <c r="N26" s="118">
        <v>0.53900000000000003</v>
      </c>
      <c r="O26" s="117" t="s">
        <v>118</v>
      </c>
      <c r="P26" s="118"/>
      <c r="Q26" s="117" t="s">
        <v>118</v>
      </c>
      <c r="R26" s="117" t="s">
        <v>118</v>
      </c>
      <c r="S26" s="119"/>
      <c r="T26" s="116">
        <v>0.32600000000000001</v>
      </c>
      <c r="U26" s="116">
        <v>0.91400000000000003</v>
      </c>
      <c r="V26" s="116">
        <v>0.98599999999999999</v>
      </c>
      <c r="W26" s="120"/>
      <c r="X26" s="116">
        <v>3.1E-2</v>
      </c>
      <c r="Y26" s="121" t="s">
        <v>118</v>
      </c>
      <c r="Z26" s="121" t="s">
        <v>118</v>
      </c>
      <c r="AA26" s="121" t="s">
        <v>118</v>
      </c>
      <c r="AB26" s="122"/>
      <c r="AC26" s="116">
        <v>34.85</v>
      </c>
      <c r="AD26" s="116">
        <v>36.159999999999997</v>
      </c>
      <c r="AE26" s="121" t="s">
        <v>118</v>
      </c>
      <c r="AF26" s="126">
        <v>5.0331731869137499</v>
      </c>
      <c r="AH26" s="104"/>
      <c r="AI26" s="105"/>
      <c r="AJ26" s="105"/>
      <c r="AK26" s="105"/>
      <c r="AL26" s="105"/>
      <c r="AM26" s="105"/>
      <c r="AN26" s="106"/>
      <c r="AO26" s="106"/>
      <c r="AP26" s="106"/>
      <c r="AQ26" s="106"/>
      <c r="AR26" s="105"/>
      <c r="AS26" s="105"/>
      <c r="AT26" s="105"/>
      <c r="AU26" s="105"/>
      <c r="AV26" s="105"/>
      <c r="AW26" s="105"/>
    </row>
    <row r="27" spans="1:49" s="127" customFormat="1" ht="15.75" customHeight="1">
      <c r="B27" s="128" t="s">
        <v>9</v>
      </c>
      <c r="C27" s="115">
        <v>14.045999999999999</v>
      </c>
      <c r="D27" s="115">
        <v>14.617000000000001</v>
      </c>
      <c r="E27" s="115">
        <v>11.166</v>
      </c>
      <c r="F27" s="115">
        <v>2.0510000000000002</v>
      </c>
      <c r="G27" s="115">
        <v>1.4</v>
      </c>
      <c r="H27" s="115">
        <v>3.4510000000000001</v>
      </c>
      <c r="I27" s="115">
        <v>11.497999999999999</v>
      </c>
      <c r="J27" s="116"/>
      <c r="K27" s="117" t="s">
        <v>118</v>
      </c>
      <c r="L27" s="118">
        <v>0.57099999999999995</v>
      </c>
      <c r="M27" s="118">
        <v>-1.48</v>
      </c>
      <c r="N27" s="118">
        <v>0.66200000000000003</v>
      </c>
      <c r="O27" s="117" t="s">
        <v>118</v>
      </c>
      <c r="P27" s="118"/>
      <c r="Q27" s="117" t="s">
        <v>118</v>
      </c>
      <c r="R27" s="117" t="s">
        <v>118</v>
      </c>
      <c r="S27" s="116"/>
      <c r="T27" s="116">
        <v>0.46899999999999997</v>
      </c>
      <c r="U27" s="116">
        <v>0.92200000000000004</v>
      </c>
      <c r="V27" s="116">
        <v>1.014</v>
      </c>
      <c r="W27" s="115"/>
      <c r="X27" s="116">
        <v>0.45700000000000002</v>
      </c>
      <c r="Y27" s="121" t="s">
        <v>118</v>
      </c>
      <c r="Z27" s="121" t="s">
        <v>118</v>
      </c>
      <c r="AA27" s="121" t="s">
        <v>118</v>
      </c>
      <c r="AB27" s="122"/>
      <c r="AC27" s="116">
        <v>37.459000000000003</v>
      </c>
      <c r="AD27" s="116">
        <v>38.753999999999998</v>
      </c>
      <c r="AE27" s="121" t="s">
        <v>118</v>
      </c>
      <c r="AF27" s="126">
        <v>5.3077099061999551</v>
      </c>
      <c r="AG27" s="103"/>
      <c r="AH27" s="129"/>
      <c r="AI27" s="105"/>
      <c r="AJ27" s="105"/>
      <c r="AK27" s="130"/>
      <c r="AL27" s="130"/>
      <c r="AM27" s="130"/>
      <c r="AN27" s="131"/>
      <c r="AO27" s="131"/>
      <c r="AP27" s="131"/>
      <c r="AQ27" s="131"/>
      <c r="AR27" s="132"/>
      <c r="AS27" s="105"/>
      <c r="AT27" s="105"/>
      <c r="AU27" s="105"/>
      <c r="AV27" s="133"/>
      <c r="AW27" s="133"/>
    </row>
    <row r="28" spans="1:49" s="127" customFormat="1" ht="15.75" customHeight="1">
      <c r="B28" s="128" t="s">
        <v>10</v>
      </c>
      <c r="C28" s="115">
        <v>15.218999999999999</v>
      </c>
      <c r="D28" s="115">
        <v>16.175999999999998</v>
      </c>
      <c r="E28" s="115">
        <v>12.14</v>
      </c>
      <c r="F28" s="115">
        <v>2.5150000000000001</v>
      </c>
      <c r="G28" s="115">
        <v>1.5209999999999999</v>
      </c>
      <c r="H28" s="115">
        <v>4.0359999999999996</v>
      </c>
      <c r="I28" s="115">
        <v>12.541</v>
      </c>
      <c r="J28" s="116"/>
      <c r="K28" s="117" t="s">
        <v>118</v>
      </c>
      <c r="L28" s="118">
        <v>0.95699999999999996</v>
      </c>
      <c r="M28" s="118">
        <v>-1.5580000000000001</v>
      </c>
      <c r="N28" s="118">
        <v>0.38</v>
      </c>
      <c r="O28" s="117" t="s">
        <v>118</v>
      </c>
      <c r="P28" s="118"/>
      <c r="Q28" s="117" t="s">
        <v>118</v>
      </c>
      <c r="R28" s="117" t="s">
        <v>118</v>
      </c>
      <c r="S28" s="116"/>
      <c r="T28" s="116">
        <v>0.74299999999999999</v>
      </c>
      <c r="U28" s="116">
        <v>1.1659999999999999</v>
      </c>
      <c r="V28" s="116">
        <v>1.115</v>
      </c>
      <c r="W28" s="115"/>
      <c r="X28" s="116">
        <v>3.2000000000000001E-2</v>
      </c>
      <c r="Y28" s="121" t="s">
        <v>118</v>
      </c>
      <c r="Z28" s="121" t="s">
        <v>118</v>
      </c>
      <c r="AA28" s="121" t="s">
        <v>118</v>
      </c>
      <c r="AB28" s="122"/>
      <c r="AC28" s="116">
        <v>39.951999999999998</v>
      </c>
      <c r="AD28" s="116">
        <v>41.155000000000001</v>
      </c>
      <c r="AE28" s="121" t="s">
        <v>118</v>
      </c>
      <c r="AF28" s="126">
        <v>5.5822466254861594</v>
      </c>
      <c r="AG28" s="103"/>
      <c r="AH28" s="129"/>
      <c r="AI28" s="105"/>
      <c r="AJ28" s="105"/>
      <c r="AK28" s="130"/>
      <c r="AL28" s="130"/>
      <c r="AM28" s="130"/>
      <c r="AN28" s="134"/>
      <c r="AO28" s="134"/>
      <c r="AP28" s="134"/>
      <c r="AQ28" s="134"/>
      <c r="AR28" s="132"/>
      <c r="AS28" s="105"/>
      <c r="AT28" s="105"/>
      <c r="AU28" s="105"/>
      <c r="AV28" s="133"/>
      <c r="AW28" s="133"/>
    </row>
    <row r="29" spans="1:49" s="127" customFormat="1" ht="15.75" customHeight="1">
      <c r="B29" s="128" t="s">
        <v>11</v>
      </c>
      <c r="C29" s="115">
        <v>16.824999999999999</v>
      </c>
      <c r="D29" s="115">
        <v>18.462</v>
      </c>
      <c r="E29" s="115">
        <v>13.629</v>
      </c>
      <c r="F29" s="115">
        <v>3.1760000000000002</v>
      </c>
      <c r="G29" s="115">
        <v>1.657</v>
      </c>
      <c r="H29" s="115">
        <v>4.8330000000000002</v>
      </c>
      <c r="I29" s="115">
        <v>13.861000000000001</v>
      </c>
      <c r="J29" s="116"/>
      <c r="K29" s="117" t="s">
        <v>118</v>
      </c>
      <c r="L29" s="118">
        <v>1.637</v>
      </c>
      <c r="M29" s="118">
        <v>-1.5389999999999999</v>
      </c>
      <c r="N29" s="118">
        <v>-7.8E-2</v>
      </c>
      <c r="O29" s="117" t="s">
        <v>118</v>
      </c>
      <c r="P29" s="118"/>
      <c r="Q29" s="117" t="s">
        <v>118</v>
      </c>
      <c r="R29" s="117" t="s">
        <v>118</v>
      </c>
      <c r="S29" s="116"/>
      <c r="T29" s="116">
        <v>1.3740000000000001</v>
      </c>
      <c r="U29" s="116">
        <v>2.0209999999999999</v>
      </c>
      <c r="V29" s="116">
        <v>1.224</v>
      </c>
      <c r="W29" s="115"/>
      <c r="X29" s="116">
        <v>0.63100000000000001</v>
      </c>
      <c r="Y29" s="121" t="s">
        <v>118</v>
      </c>
      <c r="Z29" s="121" t="s">
        <v>118</v>
      </c>
      <c r="AA29" s="121" t="s">
        <v>118</v>
      </c>
      <c r="AB29" s="122"/>
      <c r="AC29" s="116">
        <v>42.517000000000003</v>
      </c>
      <c r="AD29" s="116">
        <v>44.399000000000001</v>
      </c>
      <c r="AE29" s="121" t="s">
        <v>118</v>
      </c>
      <c r="AF29" s="126">
        <v>5.719514985129261</v>
      </c>
      <c r="AG29" s="103"/>
      <c r="AH29" s="129"/>
      <c r="AI29" s="105"/>
      <c r="AJ29" s="105"/>
      <c r="AK29" s="130"/>
      <c r="AL29" s="130"/>
      <c r="AM29" s="130"/>
      <c r="AN29" s="134"/>
      <c r="AO29" s="134"/>
      <c r="AP29" s="134"/>
      <c r="AQ29" s="134"/>
      <c r="AR29" s="132"/>
      <c r="AS29" s="105"/>
      <c r="AT29" s="105"/>
      <c r="AU29" s="105"/>
      <c r="AV29" s="133"/>
      <c r="AW29" s="133"/>
    </row>
    <row r="30" spans="1:49" s="127" customFormat="1" ht="15.75" customHeight="1">
      <c r="B30" s="128" t="s">
        <v>12</v>
      </c>
      <c r="C30" s="115">
        <v>19.234999999999999</v>
      </c>
      <c r="D30" s="115">
        <v>19.504999999999999</v>
      </c>
      <c r="E30" s="115">
        <v>14.617000000000001</v>
      </c>
      <c r="F30" s="115">
        <v>3.08</v>
      </c>
      <c r="G30" s="115">
        <v>1.8080000000000001</v>
      </c>
      <c r="H30" s="115">
        <v>4.8879999999999999</v>
      </c>
      <c r="I30" s="115">
        <v>15.814</v>
      </c>
      <c r="J30" s="116"/>
      <c r="K30" s="117" t="s">
        <v>118</v>
      </c>
      <c r="L30" s="118">
        <v>0.27</v>
      </c>
      <c r="M30" s="118">
        <v>-2.81</v>
      </c>
      <c r="N30" s="118">
        <v>1.3879999999999999</v>
      </c>
      <c r="O30" s="117" t="s">
        <v>118</v>
      </c>
      <c r="P30" s="118"/>
      <c r="Q30" s="117" t="s">
        <v>118</v>
      </c>
      <c r="R30" s="117" t="s">
        <v>118</v>
      </c>
      <c r="S30" s="116"/>
      <c r="T30" s="116">
        <v>-0.29199999999999998</v>
      </c>
      <c r="U30" s="116">
        <v>0.376</v>
      </c>
      <c r="V30" s="116">
        <v>1.302</v>
      </c>
      <c r="W30" s="115"/>
      <c r="X30" s="116">
        <v>-0.313</v>
      </c>
      <c r="Y30" s="121" t="s">
        <v>118</v>
      </c>
      <c r="Z30" s="121" t="s">
        <v>118</v>
      </c>
      <c r="AA30" s="121" t="s">
        <v>118</v>
      </c>
      <c r="AB30" s="122"/>
      <c r="AC30" s="116">
        <v>46.777999999999999</v>
      </c>
      <c r="AD30" s="116">
        <v>48.713999999999999</v>
      </c>
      <c r="AE30" s="121" t="s">
        <v>118</v>
      </c>
      <c r="AF30" s="126">
        <v>6.0169297643559831</v>
      </c>
      <c r="AG30" s="103"/>
      <c r="AH30" s="129"/>
      <c r="AI30" s="105"/>
      <c r="AJ30" s="105"/>
      <c r="AK30" s="130"/>
      <c r="AL30" s="130"/>
      <c r="AM30" s="130"/>
      <c r="AN30" s="134"/>
      <c r="AO30" s="134"/>
      <c r="AP30" s="134"/>
      <c r="AQ30" s="134"/>
      <c r="AR30" s="132"/>
      <c r="AS30" s="105"/>
      <c r="AT30" s="105"/>
      <c r="AU30" s="105"/>
      <c r="AV30" s="133"/>
      <c r="AW30" s="133"/>
    </row>
    <row r="31" spans="1:49" s="127" customFormat="1" ht="15.75" customHeight="1">
      <c r="B31" s="128" t="s">
        <v>13</v>
      </c>
      <c r="C31" s="115">
        <v>21.36</v>
      </c>
      <c r="D31" s="115">
        <v>20.488</v>
      </c>
      <c r="E31" s="115">
        <v>15.486000000000001</v>
      </c>
      <c r="F31" s="115">
        <v>3.056</v>
      </c>
      <c r="G31" s="115">
        <v>1.946</v>
      </c>
      <c r="H31" s="115">
        <v>5.0019999999999998</v>
      </c>
      <c r="I31" s="115">
        <v>17.863</v>
      </c>
      <c r="J31" s="116"/>
      <c r="K31" s="117" t="s">
        <v>118</v>
      </c>
      <c r="L31" s="118">
        <v>-0.872</v>
      </c>
      <c r="M31" s="118">
        <v>-3.9279999999999999</v>
      </c>
      <c r="N31" s="118">
        <v>2.6139999999999999</v>
      </c>
      <c r="O31" s="117" t="s">
        <v>118</v>
      </c>
      <c r="P31" s="118"/>
      <c r="Q31" s="117" t="s">
        <v>118</v>
      </c>
      <c r="R31" s="117" t="s">
        <v>118</v>
      </c>
      <c r="S31" s="116"/>
      <c r="T31" s="116">
        <v>-1.081</v>
      </c>
      <c r="U31" s="116">
        <v>-0.76800000000000002</v>
      </c>
      <c r="V31" s="116">
        <v>1.3140000000000001</v>
      </c>
      <c r="W31" s="115"/>
      <c r="X31" s="116">
        <v>-0.189</v>
      </c>
      <c r="Y31" s="121" t="s">
        <v>118</v>
      </c>
      <c r="Z31" s="121" t="s">
        <v>118</v>
      </c>
      <c r="AA31" s="121" t="s">
        <v>118</v>
      </c>
      <c r="AB31" s="122"/>
      <c r="AC31" s="116">
        <v>50.866</v>
      </c>
      <c r="AD31" s="116">
        <v>54.115000000000002</v>
      </c>
      <c r="AE31" s="121" t="s">
        <v>118</v>
      </c>
      <c r="AF31" s="126">
        <v>6.42873484328529</v>
      </c>
      <c r="AG31" s="103"/>
      <c r="AH31" s="129"/>
      <c r="AI31" s="105"/>
      <c r="AJ31" s="105"/>
      <c r="AK31" s="130"/>
      <c r="AL31" s="130"/>
      <c r="AM31" s="130"/>
      <c r="AN31" s="134"/>
      <c r="AO31" s="134"/>
      <c r="AP31" s="134"/>
      <c r="AQ31" s="134"/>
      <c r="AR31" s="132"/>
      <c r="AS31" s="105"/>
      <c r="AT31" s="105"/>
      <c r="AU31" s="105"/>
      <c r="AV31" s="133"/>
      <c r="AW31" s="133"/>
    </row>
    <row r="32" spans="1:49">
      <c r="A32" s="135"/>
      <c r="B32" s="136" t="s">
        <v>14</v>
      </c>
      <c r="C32" s="115">
        <v>23.209</v>
      </c>
      <c r="D32" s="115">
        <v>22.885999999999999</v>
      </c>
      <c r="E32" s="115">
        <v>17.141999999999999</v>
      </c>
      <c r="F32" s="115">
        <v>3.532</v>
      </c>
      <c r="G32" s="115">
        <v>2.2120000000000002</v>
      </c>
      <c r="H32" s="115">
        <v>5.7439999999999998</v>
      </c>
      <c r="I32" s="115">
        <v>19.457000000000001</v>
      </c>
      <c r="J32" s="137"/>
      <c r="K32" s="117" t="s">
        <v>118</v>
      </c>
      <c r="L32" s="118">
        <v>-0.32300000000000001</v>
      </c>
      <c r="M32" s="118">
        <v>-3.855</v>
      </c>
      <c r="N32" s="118">
        <v>2.1080000000000001</v>
      </c>
      <c r="O32" s="117" t="s">
        <v>118</v>
      </c>
      <c r="P32" s="118"/>
      <c r="Q32" s="117" t="s">
        <v>118</v>
      </c>
      <c r="R32" s="117" t="s">
        <v>118</v>
      </c>
      <c r="S32" s="138"/>
      <c r="T32" s="116">
        <v>-0.13300000000000001</v>
      </c>
      <c r="U32" s="116">
        <v>0.65500000000000003</v>
      </c>
      <c r="V32" s="116">
        <v>1.3440000000000001</v>
      </c>
      <c r="W32" s="139"/>
      <c r="X32" s="116">
        <v>-1.1080000000000001</v>
      </c>
      <c r="Y32" s="121" t="s">
        <v>118</v>
      </c>
      <c r="Z32" s="121" t="s">
        <v>118</v>
      </c>
      <c r="AA32" s="121" t="s">
        <v>118</v>
      </c>
      <c r="AB32" s="122"/>
      <c r="AC32" s="116">
        <v>57.738</v>
      </c>
      <c r="AD32" s="116">
        <v>61.173000000000002</v>
      </c>
      <c r="AE32" s="121" t="s">
        <v>118</v>
      </c>
      <c r="AF32" s="126">
        <v>7.0693205216197663</v>
      </c>
      <c r="AH32" s="129"/>
      <c r="AI32" s="59"/>
      <c r="AJ32" s="59"/>
      <c r="AK32" s="130"/>
      <c r="AL32" s="130"/>
      <c r="AM32" s="130"/>
      <c r="AN32" s="134"/>
      <c r="AO32" s="134"/>
      <c r="AP32" s="134"/>
      <c r="AQ32" s="134"/>
      <c r="AR32" s="132"/>
      <c r="AS32" s="59"/>
      <c r="AT32" s="59"/>
      <c r="AU32" s="59"/>
      <c r="AV32" s="59"/>
      <c r="AW32" s="59"/>
    </row>
    <row r="33" spans="1:49">
      <c r="A33" s="135"/>
      <c r="B33" s="136" t="s">
        <v>15</v>
      </c>
      <c r="C33" s="115">
        <v>24.867999999999999</v>
      </c>
      <c r="D33" s="115">
        <v>25.501999999999999</v>
      </c>
      <c r="E33" s="115">
        <v>19.582999999999998</v>
      </c>
      <c r="F33" s="115">
        <v>3.3820000000000001</v>
      </c>
      <c r="G33" s="115">
        <v>2.5369999999999999</v>
      </c>
      <c r="H33" s="115">
        <v>5.9189999999999996</v>
      </c>
      <c r="I33" s="115">
        <v>20.707999999999998</v>
      </c>
      <c r="J33" s="137"/>
      <c r="K33" s="117" t="s">
        <v>118</v>
      </c>
      <c r="L33" s="118">
        <v>0.63400000000000001</v>
      </c>
      <c r="M33" s="118">
        <v>-2.7480000000000002</v>
      </c>
      <c r="N33" s="118">
        <v>1.276</v>
      </c>
      <c r="O33" s="117" t="s">
        <v>118</v>
      </c>
      <c r="P33" s="118"/>
      <c r="Q33" s="117" t="s">
        <v>118</v>
      </c>
      <c r="R33" s="117" t="s">
        <v>118</v>
      </c>
      <c r="S33" s="118"/>
      <c r="T33" s="116">
        <v>0.48799999999999999</v>
      </c>
      <c r="U33" s="116">
        <v>0.85</v>
      </c>
      <c r="V33" s="116">
        <v>1.544</v>
      </c>
      <c r="W33" s="139"/>
      <c r="X33" s="116">
        <v>-0.40699999999999997</v>
      </c>
      <c r="Y33" s="121" t="s">
        <v>118</v>
      </c>
      <c r="Z33" s="121" t="s">
        <v>118</v>
      </c>
      <c r="AA33" s="121" t="s">
        <v>118</v>
      </c>
      <c r="AB33" s="122"/>
      <c r="AC33" s="116">
        <v>64.581999999999994</v>
      </c>
      <c r="AD33" s="116">
        <v>68.120999999999995</v>
      </c>
      <c r="AE33" s="121" t="s">
        <v>118</v>
      </c>
      <c r="AF33" s="126">
        <v>7.5955159002516579</v>
      </c>
      <c r="AH33" s="129"/>
      <c r="AI33" s="59"/>
      <c r="AJ33" s="59"/>
      <c r="AK33" s="130"/>
      <c r="AL33" s="130"/>
      <c r="AM33" s="130"/>
      <c r="AN33" s="134"/>
      <c r="AO33" s="134"/>
      <c r="AP33" s="134"/>
      <c r="AQ33" s="134"/>
      <c r="AR33" s="132"/>
      <c r="AS33" s="59"/>
      <c r="AT33" s="59"/>
      <c r="AU33" s="59"/>
      <c r="AV33" s="59"/>
      <c r="AW33" s="59"/>
    </row>
    <row r="34" spans="1:49">
      <c r="A34" s="135"/>
      <c r="B34" s="136" t="s">
        <v>16</v>
      </c>
      <c r="C34" s="115">
        <v>26.614000000000001</v>
      </c>
      <c r="D34" s="115">
        <v>28.527000000000001</v>
      </c>
      <c r="E34" s="115">
        <v>22.126000000000001</v>
      </c>
      <c r="F34" s="115">
        <v>3.544</v>
      </c>
      <c r="G34" s="115">
        <v>2.8570000000000002</v>
      </c>
      <c r="H34" s="115">
        <v>6.4009999999999998</v>
      </c>
      <c r="I34" s="115">
        <v>22.053000000000001</v>
      </c>
      <c r="J34" s="137"/>
      <c r="K34" s="117" t="s">
        <v>118</v>
      </c>
      <c r="L34" s="118">
        <v>1.913</v>
      </c>
      <c r="M34" s="118">
        <v>-1.631</v>
      </c>
      <c r="N34" s="118">
        <v>0.11</v>
      </c>
      <c r="O34" s="117" t="s">
        <v>118</v>
      </c>
      <c r="P34" s="118"/>
      <c r="Q34" s="117" t="s">
        <v>118</v>
      </c>
      <c r="R34" s="117" t="s">
        <v>118</v>
      </c>
      <c r="S34" s="118"/>
      <c r="T34" s="116">
        <v>1.9079999999999999</v>
      </c>
      <c r="U34" s="116">
        <v>2.4489999999999998</v>
      </c>
      <c r="V34" s="116">
        <v>1.726</v>
      </c>
      <c r="W34" s="139"/>
      <c r="X34" s="116">
        <v>1.4530000000000001</v>
      </c>
      <c r="Y34" s="121" t="s">
        <v>118</v>
      </c>
      <c r="Z34" s="121" t="s">
        <v>118</v>
      </c>
      <c r="AA34" s="121" t="s">
        <v>118</v>
      </c>
      <c r="AB34" s="122"/>
      <c r="AC34" s="116">
        <v>73.894999999999996</v>
      </c>
      <c r="AD34" s="116">
        <v>79.176000000000002</v>
      </c>
      <c r="AE34" s="137">
        <v>2.5587480165039409</v>
      </c>
      <c r="AF34" s="126">
        <v>8.2361015785861369</v>
      </c>
      <c r="AG34" s="140"/>
      <c r="AH34" s="129"/>
      <c r="AI34" s="59"/>
      <c r="AJ34" s="59"/>
      <c r="AK34" s="130"/>
      <c r="AL34" s="130"/>
      <c r="AM34" s="130"/>
      <c r="AN34" s="134"/>
      <c r="AO34" s="134"/>
      <c r="AP34" s="134"/>
      <c r="AQ34" s="134"/>
      <c r="AR34" s="132"/>
      <c r="AS34" s="59"/>
      <c r="AT34" s="59"/>
      <c r="AU34" s="59"/>
      <c r="AV34" s="59"/>
      <c r="AW34" s="59"/>
    </row>
    <row r="35" spans="1:49">
      <c r="A35" s="135"/>
      <c r="B35" s="136" t="s">
        <v>17</v>
      </c>
      <c r="C35" s="115">
        <v>30.059000000000001</v>
      </c>
      <c r="D35" s="115">
        <v>33.442</v>
      </c>
      <c r="E35" s="115">
        <v>25.768999999999998</v>
      </c>
      <c r="F35" s="115">
        <v>4.26</v>
      </c>
      <c r="G35" s="115">
        <v>3.4129999999999998</v>
      </c>
      <c r="H35" s="115">
        <v>7.673</v>
      </c>
      <c r="I35" s="115">
        <v>24.687999999999999</v>
      </c>
      <c r="J35" s="137"/>
      <c r="K35" s="117" t="s">
        <v>118</v>
      </c>
      <c r="L35" s="118">
        <v>3.383</v>
      </c>
      <c r="M35" s="118">
        <v>-0.877</v>
      </c>
      <c r="N35" s="118">
        <v>-0.871</v>
      </c>
      <c r="O35" s="117" t="s">
        <v>118</v>
      </c>
      <c r="P35" s="118"/>
      <c r="Q35" s="117" t="s">
        <v>118</v>
      </c>
      <c r="R35" s="117" t="s">
        <v>118</v>
      </c>
      <c r="S35" s="118"/>
      <c r="T35" s="116">
        <v>2.1349999999999998</v>
      </c>
      <c r="U35" s="116">
        <v>4.3710000000000004</v>
      </c>
      <c r="V35" s="116">
        <v>2.0169999999999999</v>
      </c>
      <c r="W35" s="139"/>
      <c r="X35" s="116">
        <v>3.0339999999999998</v>
      </c>
      <c r="Y35" s="121" t="s">
        <v>118</v>
      </c>
      <c r="Z35" s="121" t="s">
        <v>118</v>
      </c>
      <c r="AA35" s="121" t="s">
        <v>118</v>
      </c>
      <c r="AB35" s="122"/>
      <c r="AC35" s="116">
        <v>82.801000000000002</v>
      </c>
      <c r="AD35" s="116">
        <v>88.762</v>
      </c>
      <c r="AE35" s="137">
        <v>6.5398237226014544</v>
      </c>
      <c r="AF35" s="126">
        <v>9.0139556165637185</v>
      </c>
      <c r="AG35" s="140"/>
      <c r="AH35" s="129"/>
      <c r="AI35" s="59"/>
      <c r="AJ35" s="59"/>
      <c r="AK35" s="130"/>
      <c r="AL35" s="130"/>
      <c r="AM35" s="130"/>
      <c r="AN35" s="134"/>
      <c r="AO35" s="134"/>
      <c r="AP35" s="134"/>
      <c r="AQ35" s="134"/>
      <c r="AR35" s="132"/>
      <c r="AS35" s="59"/>
      <c r="AT35" s="59"/>
      <c r="AU35" s="59"/>
      <c r="AV35" s="59"/>
      <c r="AW35" s="59"/>
    </row>
    <row r="36" spans="1:49">
      <c r="B36" s="136" t="s">
        <v>18</v>
      </c>
      <c r="C36" s="115">
        <v>38.276000000000003</v>
      </c>
      <c r="D36" s="115">
        <v>43.868000000000002</v>
      </c>
      <c r="E36" s="115">
        <v>34.112000000000002</v>
      </c>
      <c r="F36" s="115">
        <v>5.4530000000000003</v>
      </c>
      <c r="G36" s="115">
        <v>4.3029999999999999</v>
      </c>
      <c r="H36" s="115">
        <v>9.7560000000000002</v>
      </c>
      <c r="I36" s="115">
        <v>31.902000000000001</v>
      </c>
      <c r="J36" s="137"/>
      <c r="K36" s="117" t="s">
        <v>118</v>
      </c>
      <c r="L36" s="118">
        <v>5.5919999999999996</v>
      </c>
      <c r="M36" s="118">
        <v>0.13900000000000001</v>
      </c>
      <c r="N36" s="118">
        <v>-2.2549999999999999</v>
      </c>
      <c r="O36" s="117" t="s">
        <v>118</v>
      </c>
      <c r="P36" s="141"/>
      <c r="Q36" s="117" t="s">
        <v>118</v>
      </c>
      <c r="R36" s="118">
        <v>52.1</v>
      </c>
      <c r="S36" s="141"/>
      <c r="T36" s="116">
        <v>5.0940000000000003</v>
      </c>
      <c r="U36" s="116">
        <v>7.9870000000000001</v>
      </c>
      <c r="V36" s="116">
        <v>2.3719999999999999</v>
      </c>
      <c r="W36" s="139"/>
      <c r="X36" s="116">
        <v>3.371</v>
      </c>
      <c r="Y36" s="121" t="s">
        <v>118</v>
      </c>
      <c r="Z36" s="137">
        <v>53.67</v>
      </c>
      <c r="AA36" s="121" t="s">
        <v>118</v>
      </c>
      <c r="AB36" s="122"/>
      <c r="AC36" s="116">
        <v>98.120999999999995</v>
      </c>
      <c r="AD36" s="116">
        <v>109.04900000000001</v>
      </c>
      <c r="AE36" s="137">
        <v>3.0701742048566132</v>
      </c>
      <c r="AF36" s="126">
        <v>10.798444291924046</v>
      </c>
      <c r="AG36" s="140"/>
      <c r="AH36" s="129"/>
      <c r="AI36" s="59"/>
      <c r="AJ36" s="59"/>
      <c r="AK36" s="130"/>
      <c r="AL36" s="130"/>
      <c r="AM36" s="130"/>
      <c r="AN36" s="134"/>
      <c r="AO36" s="134"/>
      <c r="AP36" s="134"/>
      <c r="AQ36" s="134"/>
      <c r="AR36" s="132"/>
      <c r="AS36" s="59"/>
      <c r="AT36" s="59"/>
      <c r="AU36" s="59"/>
      <c r="AV36" s="59"/>
      <c r="AW36" s="59"/>
    </row>
    <row r="37" spans="1:49">
      <c r="B37" s="136" t="s">
        <v>19</v>
      </c>
      <c r="C37" s="115">
        <v>48.447000000000003</v>
      </c>
      <c r="D37" s="115">
        <v>56.097999999999999</v>
      </c>
      <c r="E37" s="115">
        <v>43.884999999999998</v>
      </c>
      <c r="F37" s="115">
        <v>6.7549999999999999</v>
      </c>
      <c r="G37" s="115">
        <v>5.4580000000000002</v>
      </c>
      <c r="H37" s="115">
        <v>12.212999999999999</v>
      </c>
      <c r="I37" s="115">
        <v>40.305999999999997</v>
      </c>
      <c r="J37" s="137"/>
      <c r="K37" s="118">
        <v>0.58540494565189227</v>
      </c>
      <c r="L37" s="118">
        <v>7.6509999999999998</v>
      </c>
      <c r="M37" s="118">
        <v>0.89600000000000002</v>
      </c>
      <c r="N37" s="118">
        <v>-3.6219999999999999</v>
      </c>
      <c r="O37" s="118">
        <v>-3.3114049456518924</v>
      </c>
      <c r="P37" s="141"/>
      <c r="Q37" s="118">
        <v>7.3404049456518923</v>
      </c>
      <c r="R37" s="118">
        <v>64.7</v>
      </c>
      <c r="S37" s="141"/>
      <c r="T37" s="116">
        <v>8.7530000000000001</v>
      </c>
      <c r="U37" s="116">
        <v>10.281000000000001</v>
      </c>
      <c r="V37" s="116">
        <v>3.109</v>
      </c>
      <c r="X37" s="116">
        <v>5.09</v>
      </c>
      <c r="Y37" s="137">
        <v>4.7794049456518923</v>
      </c>
      <c r="Z37" s="137">
        <v>65.638000000000005</v>
      </c>
      <c r="AA37" s="121" t="s">
        <v>118</v>
      </c>
      <c r="AB37" s="122"/>
      <c r="AC37" s="116">
        <v>120.774</v>
      </c>
      <c r="AD37" s="116">
        <v>131.07400000000001</v>
      </c>
      <c r="AE37" s="137">
        <v>-1.7424106068902461</v>
      </c>
      <c r="AF37" s="126">
        <v>13.429421185083507</v>
      </c>
      <c r="AG37" s="140"/>
      <c r="AH37" s="129"/>
      <c r="AI37" s="59"/>
      <c r="AJ37" s="59"/>
      <c r="AK37" s="130"/>
      <c r="AL37" s="130"/>
      <c r="AM37" s="130"/>
      <c r="AN37" s="134"/>
      <c r="AO37" s="134"/>
      <c r="AP37" s="134"/>
      <c r="AQ37" s="134"/>
      <c r="AR37" s="132"/>
      <c r="AS37" s="59"/>
      <c r="AT37" s="59"/>
      <c r="AU37" s="59"/>
      <c r="AV37" s="59"/>
      <c r="AW37" s="59"/>
    </row>
    <row r="38" spans="1:49">
      <c r="B38" s="136" t="s">
        <v>20</v>
      </c>
      <c r="C38" s="115">
        <v>57.094000000000001</v>
      </c>
      <c r="D38" s="115">
        <v>64.097999999999999</v>
      </c>
      <c r="E38" s="115">
        <v>51.231999999999999</v>
      </c>
      <c r="F38" s="115">
        <v>6.4329999999999998</v>
      </c>
      <c r="G38" s="115">
        <v>6.4329999999999998</v>
      </c>
      <c r="H38" s="115">
        <v>12.866</v>
      </c>
      <c r="I38" s="115">
        <v>46.542999999999999</v>
      </c>
      <c r="J38" s="137"/>
      <c r="K38" s="118">
        <v>-0.3665501771861534</v>
      </c>
      <c r="L38" s="118">
        <v>7.0039999999999996</v>
      </c>
      <c r="M38" s="118">
        <v>0.57099999999999995</v>
      </c>
      <c r="N38" s="118">
        <v>-1.857</v>
      </c>
      <c r="O38" s="118">
        <v>-0.9194498228138468</v>
      </c>
      <c r="P38" s="118"/>
      <c r="Q38" s="118">
        <v>6.0664498228138459</v>
      </c>
      <c r="R38" s="118">
        <v>73.599999999999994</v>
      </c>
      <c r="S38" s="118"/>
      <c r="T38" s="116">
        <v>5.8390000000000004</v>
      </c>
      <c r="U38" s="116">
        <v>8.2460000000000004</v>
      </c>
      <c r="V38" s="116">
        <v>4.0789999999999997</v>
      </c>
      <c r="W38" s="139"/>
      <c r="X38" s="116">
        <v>5.14</v>
      </c>
      <c r="Y38" s="137">
        <v>4.2024498228138469</v>
      </c>
      <c r="Z38" s="137">
        <v>75.991</v>
      </c>
      <c r="AA38" s="121" t="s">
        <v>118</v>
      </c>
      <c r="AB38" s="122"/>
      <c r="AC38" s="116">
        <v>141.965</v>
      </c>
      <c r="AD38" s="116">
        <v>153.86199999999999</v>
      </c>
      <c r="AE38" s="137">
        <v>-0.62385451846836304</v>
      </c>
      <c r="AF38" s="126">
        <v>15.328300160146421</v>
      </c>
      <c r="AG38" s="140"/>
      <c r="AH38" s="129"/>
      <c r="AI38" s="59"/>
      <c r="AJ38" s="59"/>
      <c r="AK38" s="130"/>
      <c r="AL38" s="130"/>
      <c r="AM38" s="130"/>
      <c r="AN38" s="134"/>
      <c r="AO38" s="134"/>
      <c r="AP38" s="134"/>
      <c r="AQ38" s="134"/>
      <c r="AR38" s="132"/>
      <c r="AS38" s="59"/>
      <c r="AT38" s="59"/>
      <c r="AU38" s="59"/>
      <c r="AV38" s="59"/>
      <c r="AW38" s="59"/>
    </row>
    <row r="39" spans="1:49">
      <c r="B39" s="136" t="s">
        <v>21</v>
      </c>
      <c r="C39" s="115">
        <v>63.744</v>
      </c>
      <c r="D39" s="115">
        <v>70.168000000000006</v>
      </c>
      <c r="E39" s="115">
        <v>57.54</v>
      </c>
      <c r="F39" s="115">
        <v>5.2480000000000002</v>
      </c>
      <c r="G39" s="115">
        <v>7.38</v>
      </c>
      <c r="H39" s="115">
        <v>12.628</v>
      </c>
      <c r="I39" s="115">
        <v>52.515999999999998</v>
      </c>
      <c r="J39" s="137"/>
      <c r="K39" s="118">
        <v>0.58031869450662521</v>
      </c>
      <c r="L39" s="118">
        <v>6.4240000000000004</v>
      </c>
      <c r="M39" s="118">
        <v>1.1759999999999999</v>
      </c>
      <c r="N39" s="118">
        <v>-0.53600000000000003</v>
      </c>
      <c r="O39" s="118">
        <v>5.9681305493374859E-2</v>
      </c>
      <c r="P39" s="118"/>
      <c r="Q39" s="118">
        <v>5.8283186945066259</v>
      </c>
      <c r="R39" s="118">
        <v>79.5</v>
      </c>
      <c r="S39" s="118"/>
      <c r="T39" s="116">
        <v>4.6779999999999999</v>
      </c>
      <c r="U39" s="116">
        <v>5.5679999999999996</v>
      </c>
      <c r="V39" s="116">
        <v>4.907</v>
      </c>
      <c r="W39" s="139"/>
      <c r="X39" s="116">
        <v>5.3490000000000002</v>
      </c>
      <c r="Y39" s="137">
        <v>4.7533186945066257</v>
      </c>
      <c r="Z39" s="137">
        <v>86.356999999999999</v>
      </c>
      <c r="AA39" s="121" t="s">
        <v>118</v>
      </c>
      <c r="AB39" s="122"/>
      <c r="AC39" s="116">
        <v>165.93299999999999</v>
      </c>
      <c r="AD39" s="116">
        <v>179.18799999999999</v>
      </c>
      <c r="AE39" s="137">
        <v>-0.46843629882826576</v>
      </c>
      <c r="AF39" s="126">
        <v>17.410203614733472</v>
      </c>
      <c r="AG39" s="140"/>
      <c r="AH39" s="129"/>
      <c r="AI39" s="59"/>
      <c r="AJ39" s="59"/>
      <c r="AK39" s="130"/>
      <c r="AL39" s="130"/>
      <c r="AM39" s="130"/>
      <c r="AN39" s="134"/>
      <c r="AO39" s="134"/>
      <c r="AP39" s="134"/>
      <c r="AQ39" s="134"/>
      <c r="AR39" s="132"/>
      <c r="AS39" s="59"/>
      <c r="AT39" s="59"/>
      <c r="AU39" s="59"/>
      <c r="AV39" s="59"/>
      <c r="AW39" s="59"/>
    </row>
    <row r="40" spans="1:49">
      <c r="B40" s="136" t="s">
        <v>22</v>
      </c>
      <c r="C40" s="115">
        <v>71.019000000000005</v>
      </c>
      <c r="D40" s="115">
        <v>79.703999999999994</v>
      </c>
      <c r="E40" s="115">
        <v>66.105999999999995</v>
      </c>
      <c r="F40" s="115">
        <v>5.2080000000000002</v>
      </c>
      <c r="G40" s="115">
        <v>8.39</v>
      </c>
      <c r="H40" s="115">
        <v>13.598000000000001</v>
      </c>
      <c r="I40" s="115">
        <v>58.432000000000002</v>
      </c>
      <c r="J40" s="137"/>
      <c r="K40" s="118">
        <v>4.7968581242043511</v>
      </c>
      <c r="L40" s="118">
        <v>8.6850000000000005</v>
      </c>
      <c r="M40" s="118">
        <v>3.4769999999999999</v>
      </c>
      <c r="N40" s="118">
        <v>-2.0270000000000001</v>
      </c>
      <c r="O40" s="118">
        <v>-3.3468581242043518</v>
      </c>
      <c r="P40" s="118"/>
      <c r="Q40" s="118">
        <v>10.00485812420435</v>
      </c>
      <c r="R40" s="118">
        <v>88.6</v>
      </c>
      <c r="S40" s="118"/>
      <c r="T40" s="116">
        <v>7.7549999999999999</v>
      </c>
      <c r="U40" s="116">
        <v>9.0289999999999999</v>
      </c>
      <c r="V40" s="116">
        <v>5.8559999999999999</v>
      </c>
      <c r="W40" s="139"/>
      <c r="X40" s="116">
        <v>7.24</v>
      </c>
      <c r="Y40" s="137">
        <v>8.5598581242043537</v>
      </c>
      <c r="Z40" s="137">
        <v>96.730999999999995</v>
      </c>
      <c r="AA40" s="121" t="s">
        <v>118</v>
      </c>
      <c r="AB40" s="122"/>
      <c r="AC40" s="116">
        <v>192.15100000000001</v>
      </c>
      <c r="AD40" s="116">
        <v>209.81399999999999</v>
      </c>
      <c r="AE40" s="137">
        <v>1.5611463179651963</v>
      </c>
      <c r="AF40" s="126">
        <v>19.377716769617937</v>
      </c>
      <c r="AG40" s="140"/>
      <c r="AH40" s="129"/>
      <c r="AI40" s="59"/>
      <c r="AJ40" s="59"/>
      <c r="AK40" s="130"/>
      <c r="AL40" s="130"/>
      <c r="AM40" s="130"/>
      <c r="AN40" s="134"/>
      <c r="AO40" s="134"/>
      <c r="AP40" s="134"/>
      <c r="AQ40" s="134"/>
      <c r="AR40" s="132"/>
      <c r="AS40" s="59"/>
      <c r="AT40" s="59"/>
      <c r="AU40" s="59"/>
      <c r="AV40" s="59"/>
      <c r="AW40" s="59"/>
    </row>
    <row r="41" spans="1:49">
      <c r="B41" s="136" t="s">
        <v>23</v>
      </c>
      <c r="C41" s="115">
        <v>86.786000000000001</v>
      </c>
      <c r="D41" s="115">
        <v>95.331999999999994</v>
      </c>
      <c r="E41" s="115">
        <v>79.599999999999994</v>
      </c>
      <c r="F41" s="115">
        <v>5.7670000000000003</v>
      </c>
      <c r="G41" s="115">
        <v>9.9649999999999999</v>
      </c>
      <c r="H41" s="115">
        <v>15.731999999999999</v>
      </c>
      <c r="I41" s="115">
        <v>72.543000000000006</v>
      </c>
      <c r="J41" s="137"/>
      <c r="K41" s="118">
        <v>3.3842549202422916</v>
      </c>
      <c r="L41" s="118">
        <v>8.5459999999999994</v>
      </c>
      <c r="M41" s="118">
        <v>2.7789999999999999</v>
      </c>
      <c r="N41" s="118">
        <v>-0.16200000000000001</v>
      </c>
      <c r="O41" s="118">
        <v>-0.76725492024229092</v>
      </c>
      <c r="P41" s="118"/>
      <c r="Q41" s="118">
        <v>9.151254920242291</v>
      </c>
      <c r="R41" s="118">
        <v>98.2</v>
      </c>
      <c r="S41" s="118"/>
      <c r="T41" s="116">
        <v>8.0640000000000001</v>
      </c>
      <c r="U41" s="116">
        <v>9.7230000000000008</v>
      </c>
      <c r="V41" s="116">
        <v>7.5869999999999997</v>
      </c>
      <c r="W41" s="139"/>
      <c r="X41" s="116">
        <v>6.0720000000000001</v>
      </c>
      <c r="Y41" s="137">
        <v>6.6772549202422917</v>
      </c>
      <c r="Z41" s="137">
        <v>107.499</v>
      </c>
      <c r="AA41" s="121" t="s">
        <v>118</v>
      </c>
      <c r="AB41" s="122"/>
      <c r="AC41" s="116">
        <v>232.309</v>
      </c>
      <c r="AD41" s="116">
        <v>251.00299999999999</v>
      </c>
      <c r="AE41" s="137">
        <v>-0.10338106549299653</v>
      </c>
      <c r="AF41" s="126">
        <v>22.649279341111875</v>
      </c>
      <c r="AG41" s="140"/>
      <c r="AH41" s="129"/>
      <c r="AI41" s="59"/>
      <c r="AJ41" s="59"/>
      <c r="AK41" s="130"/>
      <c r="AL41" s="130"/>
      <c r="AM41" s="130"/>
      <c r="AN41" s="134"/>
      <c r="AO41" s="134"/>
      <c r="AP41" s="134"/>
      <c r="AQ41" s="134"/>
      <c r="AR41" s="132"/>
      <c r="AS41" s="59"/>
      <c r="AT41" s="59"/>
      <c r="AU41" s="59"/>
      <c r="AV41" s="59"/>
      <c r="AW41" s="59"/>
    </row>
    <row r="42" spans="1:49">
      <c r="B42" s="136" t="s">
        <v>24</v>
      </c>
      <c r="C42" s="115">
        <v>103.194</v>
      </c>
      <c r="D42" s="115">
        <v>114.73099999999999</v>
      </c>
      <c r="E42" s="115">
        <v>96.846000000000004</v>
      </c>
      <c r="F42" s="115">
        <v>5.8079999999999998</v>
      </c>
      <c r="G42" s="115">
        <v>12.077</v>
      </c>
      <c r="H42" s="115">
        <v>17.885000000000002</v>
      </c>
      <c r="I42" s="115">
        <v>85.908000000000001</v>
      </c>
      <c r="J42" s="137"/>
      <c r="K42" s="118">
        <v>1.9133370537351655</v>
      </c>
      <c r="L42" s="118">
        <v>11.537000000000001</v>
      </c>
      <c r="M42" s="118">
        <v>5.7290000000000001</v>
      </c>
      <c r="N42" s="118">
        <v>-1.4890000000000001</v>
      </c>
      <c r="O42" s="118">
        <v>2.3266629462648356</v>
      </c>
      <c r="P42" s="118"/>
      <c r="Q42" s="118">
        <v>7.721337053735164</v>
      </c>
      <c r="R42" s="118">
        <v>113.8</v>
      </c>
      <c r="S42" s="118"/>
      <c r="T42" s="116">
        <v>12.497</v>
      </c>
      <c r="U42" s="116">
        <v>12.266999999999999</v>
      </c>
      <c r="V42" s="116">
        <v>9.1630000000000003</v>
      </c>
      <c r="W42" s="139"/>
      <c r="X42" s="116">
        <v>8.9529999999999994</v>
      </c>
      <c r="Y42" s="137">
        <v>5.1373370537351644</v>
      </c>
      <c r="Z42" s="137">
        <v>126.22199999999999</v>
      </c>
      <c r="AA42" s="121" t="s">
        <v>118</v>
      </c>
      <c r="AB42" s="122"/>
      <c r="AC42" s="116">
        <v>267.21899999999999</v>
      </c>
      <c r="AD42" s="116">
        <v>281.84100000000001</v>
      </c>
      <c r="AE42" s="137">
        <v>-2.8144796413315589</v>
      </c>
      <c r="AF42" s="126">
        <v>26.996110729810113</v>
      </c>
      <c r="AG42" s="140"/>
      <c r="AH42" s="129"/>
      <c r="AI42" s="59"/>
      <c r="AJ42" s="59"/>
      <c r="AK42" s="130"/>
      <c r="AL42" s="130"/>
      <c r="AM42" s="130"/>
      <c r="AN42" s="134"/>
      <c r="AO42" s="134"/>
      <c r="AP42" s="134"/>
      <c r="AQ42" s="134"/>
      <c r="AR42" s="132"/>
      <c r="AS42" s="59"/>
      <c r="AT42" s="59"/>
      <c r="AU42" s="59"/>
      <c r="AV42" s="59"/>
      <c r="AW42" s="59"/>
    </row>
    <row r="43" spans="1:49">
      <c r="B43" s="136" t="s">
        <v>25</v>
      </c>
      <c r="C43" s="115">
        <v>122.155</v>
      </c>
      <c r="D43" s="115">
        <v>128.154</v>
      </c>
      <c r="E43" s="115">
        <v>110.82</v>
      </c>
      <c r="F43" s="115">
        <v>4.1349999999999998</v>
      </c>
      <c r="G43" s="115">
        <v>13.199</v>
      </c>
      <c r="H43" s="115">
        <v>17.334</v>
      </c>
      <c r="I43" s="115">
        <v>101.48</v>
      </c>
      <c r="J43" s="137"/>
      <c r="K43" s="118">
        <v>-4.524563738043712</v>
      </c>
      <c r="L43" s="118">
        <v>5.9989999999999997</v>
      </c>
      <c r="M43" s="118">
        <v>1.8640000000000001</v>
      </c>
      <c r="N43" s="118">
        <v>5.7460000000000004</v>
      </c>
      <c r="O43" s="118">
        <v>12.134563738043713</v>
      </c>
      <c r="P43" s="118"/>
      <c r="Q43" s="118">
        <v>-0.38956373804371186</v>
      </c>
      <c r="R43" s="118">
        <v>125.2</v>
      </c>
      <c r="S43" s="118"/>
      <c r="T43" s="116">
        <v>7.6349999999999998</v>
      </c>
      <c r="U43" s="116">
        <v>8.6720000000000006</v>
      </c>
      <c r="V43" s="116">
        <v>11.231999999999999</v>
      </c>
      <c r="W43" s="139"/>
      <c r="X43" s="116">
        <v>8.3179999999999996</v>
      </c>
      <c r="Y43" s="137">
        <v>1.9294362619562877</v>
      </c>
      <c r="Z43" s="137">
        <v>133.648</v>
      </c>
      <c r="AA43" s="121" t="s">
        <v>118</v>
      </c>
      <c r="AB43" s="122"/>
      <c r="AC43" s="116">
        <v>297.91199999999998</v>
      </c>
      <c r="AD43" s="116">
        <v>312.49099999999999</v>
      </c>
      <c r="AE43" s="137">
        <v>-3.163101332089326</v>
      </c>
      <c r="AF43" s="126">
        <v>29.810112102493711</v>
      </c>
      <c r="AG43" s="140"/>
      <c r="AH43" s="129"/>
      <c r="AI43" s="59"/>
      <c r="AJ43" s="59"/>
      <c r="AK43" s="130"/>
      <c r="AL43" s="130"/>
      <c r="AM43" s="130"/>
      <c r="AN43" s="134"/>
      <c r="AO43" s="134"/>
      <c r="AP43" s="134"/>
      <c r="AQ43" s="134"/>
      <c r="AR43" s="132"/>
      <c r="AS43" s="59"/>
      <c r="AT43" s="59"/>
      <c r="AU43" s="59"/>
      <c r="AV43" s="59"/>
      <c r="AW43" s="59"/>
    </row>
    <row r="44" spans="1:49">
      <c r="B44" s="136" t="s">
        <v>26</v>
      </c>
      <c r="C44" s="115">
        <v>133.08600000000001</v>
      </c>
      <c r="D44" s="115">
        <v>141.62799999999999</v>
      </c>
      <c r="E44" s="115">
        <v>121.643</v>
      </c>
      <c r="F44" s="115">
        <v>6.13</v>
      </c>
      <c r="G44" s="115">
        <v>13.855</v>
      </c>
      <c r="H44" s="115">
        <v>19.984999999999999</v>
      </c>
      <c r="I44" s="115">
        <v>110.42100000000001</v>
      </c>
      <c r="J44" s="137"/>
      <c r="K44" s="118">
        <v>-4.0906994120780968</v>
      </c>
      <c r="L44" s="118">
        <v>8.5419999999999998</v>
      </c>
      <c r="M44" s="118">
        <v>2.4119999999999999</v>
      </c>
      <c r="N44" s="118">
        <v>3.3660000000000001</v>
      </c>
      <c r="O44" s="118">
        <v>9.8686994120780973</v>
      </c>
      <c r="P44" s="118"/>
      <c r="Q44" s="118">
        <v>2.0393005879219031</v>
      </c>
      <c r="R44" s="118">
        <v>132.5</v>
      </c>
      <c r="S44" s="118"/>
      <c r="T44" s="116">
        <v>12.819000000000001</v>
      </c>
      <c r="U44" s="116">
        <v>8.9979999999999993</v>
      </c>
      <c r="V44" s="116">
        <v>12.087</v>
      </c>
      <c r="W44" s="139"/>
      <c r="X44" s="116">
        <v>8.7050000000000001</v>
      </c>
      <c r="Y44" s="137">
        <v>2.2023005879219038</v>
      </c>
      <c r="Z44" s="137">
        <v>142.88900000000001</v>
      </c>
      <c r="AA44" s="121" t="s">
        <v>118</v>
      </c>
      <c r="AB44" s="122"/>
      <c r="AC44" s="116">
        <v>327.113</v>
      </c>
      <c r="AD44" s="116">
        <v>342.40800000000002</v>
      </c>
      <c r="AE44" s="137">
        <v>-2.7105717473720858</v>
      </c>
      <c r="AF44" s="126">
        <v>32.006405856783346</v>
      </c>
      <c r="AG44" s="140"/>
      <c r="AH44" s="129"/>
      <c r="AI44" s="59"/>
      <c r="AJ44" s="59"/>
      <c r="AK44" s="130"/>
      <c r="AL44" s="130"/>
      <c r="AM44" s="130"/>
      <c r="AN44" s="134"/>
      <c r="AO44" s="134"/>
      <c r="AP44" s="134"/>
      <c r="AQ44" s="134"/>
      <c r="AR44" s="132"/>
      <c r="AS44" s="59"/>
      <c r="AT44" s="59"/>
      <c r="AU44" s="59"/>
      <c r="AV44" s="59"/>
      <c r="AW44" s="59"/>
    </row>
    <row r="45" spans="1:49">
      <c r="B45" s="136" t="s">
        <v>27</v>
      </c>
      <c r="C45" s="115">
        <v>141.607</v>
      </c>
      <c r="D45" s="115">
        <v>153.40899999999999</v>
      </c>
      <c r="E45" s="115">
        <v>131.273</v>
      </c>
      <c r="F45" s="115">
        <v>7.5839999999999996</v>
      </c>
      <c r="G45" s="115">
        <v>14.552</v>
      </c>
      <c r="H45" s="115">
        <v>22.135999999999999</v>
      </c>
      <c r="I45" s="115">
        <v>118.31</v>
      </c>
      <c r="J45" s="137"/>
      <c r="K45" s="118">
        <v>-0.3803020568546191</v>
      </c>
      <c r="L45" s="118">
        <v>11.802</v>
      </c>
      <c r="M45" s="118">
        <v>4.218</v>
      </c>
      <c r="N45" s="118">
        <v>0.58099999999999996</v>
      </c>
      <c r="O45" s="118">
        <v>5.1793020568546186</v>
      </c>
      <c r="P45" s="118"/>
      <c r="Q45" s="118">
        <v>7.2036979431453805</v>
      </c>
      <c r="R45" s="118">
        <v>143.6</v>
      </c>
      <c r="S45" s="118"/>
      <c r="T45" s="116">
        <v>12.288</v>
      </c>
      <c r="U45" s="116">
        <v>9.7949999999999999</v>
      </c>
      <c r="V45" s="116">
        <v>13.225</v>
      </c>
      <c r="W45" s="139"/>
      <c r="X45" s="116">
        <v>11.76</v>
      </c>
      <c r="Y45" s="137">
        <v>7.1616979431453824</v>
      </c>
      <c r="Z45" s="137">
        <v>155.148</v>
      </c>
      <c r="AA45" s="121" t="s">
        <v>118</v>
      </c>
      <c r="AB45" s="122"/>
      <c r="AC45" s="116">
        <v>357.77600000000001</v>
      </c>
      <c r="AD45" s="116">
        <v>369.61099999999999</v>
      </c>
      <c r="AE45" s="137">
        <v>-1.4862634843472051</v>
      </c>
      <c r="AF45" s="126">
        <v>33.562113932738505</v>
      </c>
      <c r="AG45" s="140"/>
      <c r="AH45" s="129"/>
      <c r="AI45" s="59"/>
      <c r="AJ45" s="59"/>
      <c r="AK45" s="130"/>
      <c r="AL45" s="130"/>
      <c r="AM45" s="130"/>
      <c r="AN45" s="134"/>
      <c r="AO45" s="134"/>
      <c r="AP45" s="134"/>
      <c r="AQ45" s="134"/>
      <c r="AR45" s="132"/>
      <c r="AS45" s="59"/>
      <c r="AT45" s="59"/>
      <c r="AU45" s="59"/>
      <c r="AV45" s="59"/>
      <c r="AW45" s="59"/>
    </row>
    <row r="46" spans="1:49">
      <c r="B46" s="136" t="s">
        <v>28</v>
      </c>
      <c r="C46" s="115">
        <v>151.51599999999999</v>
      </c>
      <c r="D46" s="115">
        <v>164.05099999999999</v>
      </c>
      <c r="E46" s="115">
        <v>141.97</v>
      </c>
      <c r="F46" s="115">
        <v>7.3170000000000002</v>
      </c>
      <c r="G46" s="115">
        <v>14.763999999999999</v>
      </c>
      <c r="H46" s="115">
        <v>22.081</v>
      </c>
      <c r="I46" s="115">
        <v>129.74700000000001</v>
      </c>
      <c r="J46" s="137"/>
      <c r="K46" s="118">
        <v>3.3576692176819485</v>
      </c>
      <c r="L46" s="118">
        <v>12.535</v>
      </c>
      <c r="M46" s="118">
        <v>5.218</v>
      </c>
      <c r="N46" s="118">
        <v>1.42</v>
      </c>
      <c r="O46" s="118">
        <v>3.2803307823180514</v>
      </c>
      <c r="P46" s="118"/>
      <c r="Q46" s="118">
        <v>10.674669217681947</v>
      </c>
      <c r="R46" s="118">
        <v>157</v>
      </c>
      <c r="S46" s="118"/>
      <c r="T46" s="116">
        <v>10.273999999999999</v>
      </c>
      <c r="U46" s="116">
        <v>10.259</v>
      </c>
      <c r="V46" s="116">
        <v>14.72</v>
      </c>
      <c r="W46" s="139"/>
      <c r="X46" s="116">
        <v>11.057</v>
      </c>
      <c r="Y46" s="137">
        <v>9.1966692176819471</v>
      </c>
      <c r="Z46" s="137">
        <v>166.482</v>
      </c>
      <c r="AA46" s="121" t="s">
        <v>118</v>
      </c>
      <c r="AB46" s="122"/>
      <c r="AC46" s="116">
        <v>385.702</v>
      </c>
      <c r="AD46" s="116">
        <v>405.54700000000003</v>
      </c>
      <c r="AE46" s="137">
        <v>-0.37014129324643363</v>
      </c>
      <c r="AF46" s="126">
        <v>35.438114847860909</v>
      </c>
      <c r="AG46" s="140"/>
      <c r="AH46" s="129"/>
      <c r="AI46" s="59"/>
      <c r="AJ46" s="59"/>
      <c r="AK46" s="130"/>
      <c r="AL46" s="130"/>
      <c r="AM46" s="130"/>
      <c r="AN46" s="134"/>
      <c r="AO46" s="134"/>
      <c r="AP46" s="134"/>
      <c r="AQ46" s="134"/>
      <c r="AR46" s="132"/>
      <c r="AS46" s="59"/>
      <c r="AT46" s="59"/>
      <c r="AU46" s="59"/>
      <c r="AV46" s="59"/>
      <c r="AW46" s="59"/>
    </row>
    <row r="47" spans="1:49">
      <c r="B47" s="136" t="s">
        <v>29</v>
      </c>
      <c r="C47" s="115">
        <v>162.227</v>
      </c>
      <c r="D47" s="115">
        <v>171.261</v>
      </c>
      <c r="E47" s="115">
        <v>150.54300000000001</v>
      </c>
      <c r="F47" s="115">
        <v>6.3490000000000002</v>
      </c>
      <c r="G47" s="115">
        <v>14.369</v>
      </c>
      <c r="H47" s="115">
        <v>20.718</v>
      </c>
      <c r="I47" s="115">
        <v>138.577</v>
      </c>
      <c r="J47" s="137"/>
      <c r="K47" s="118">
        <v>2.6147717455276016</v>
      </c>
      <c r="L47" s="118">
        <v>9.0340000000000007</v>
      </c>
      <c r="M47" s="118">
        <v>2.6850000000000001</v>
      </c>
      <c r="N47" s="118">
        <v>5.5510000000000002</v>
      </c>
      <c r="O47" s="118">
        <v>5.6212282544723973</v>
      </c>
      <c r="P47" s="118"/>
      <c r="Q47" s="118">
        <v>8.9637717455276018</v>
      </c>
      <c r="R47" s="118">
        <v>162.5</v>
      </c>
      <c r="S47" s="118"/>
      <c r="T47" s="116">
        <v>11.114000000000001</v>
      </c>
      <c r="U47" s="116">
        <v>5.7389999999999999</v>
      </c>
      <c r="V47" s="116">
        <v>16.600999999999999</v>
      </c>
      <c r="W47" s="139"/>
      <c r="X47" s="116">
        <v>9.6489999999999991</v>
      </c>
      <c r="Y47" s="137">
        <v>9.578771745527602</v>
      </c>
      <c r="Z47" s="137">
        <v>179.28299999999999</v>
      </c>
      <c r="AA47" s="121" t="s">
        <v>118</v>
      </c>
      <c r="AB47" s="122"/>
      <c r="AC47" s="116">
        <v>423.58800000000002</v>
      </c>
      <c r="AD47" s="116">
        <v>438.21800000000002</v>
      </c>
      <c r="AE47" s="137">
        <v>0.11489776186999734</v>
      </c>
      <c r="AF47" s="126">
        <v>37.428506062685891</v>
      </c>
      <c r="AG47" s="140"/>
      <c r="AH47" s="129"/>
      <c r="AI47" s="59"/>
      <c r="AJ47" s="59"/>
      <c r="AK47" s="130"/>
      <c r="AL47" s="130"/>
      <c r="AM47" s="130"/>
      <c r="AN47" s="134"/>
      <c r="AO47" s="134"/>
      <c r="AP47" s="134"/>
      <c r="AQ47" s="134"/>
      <c r="AR47" s="132"/>
      <c r="AS47" s="59"/>
      <c r="AT47" s="59"/>
      <c r="AU47" s="59"/>
      <c r="AV47" s="59"/>
      <c r="AW47" s="59"/>
    </row>
    <row r="48" spans="1:49">
      <c r="B48" s="136" t="s">
        <v>30</v>
      </c>
      <c r="C48" s="115">
        <v>170.084</v>
      </c>
      <c r="D48" s="115">
        <v>178.476</v>
      </c>
      <c r="E48" s="115">
        <v>158.745</v>
      </c>
      <c r="F48" s="115">
        <v>3.8639999999999999</v>
      </c>
      <c r="G48" s="115">
        <v>15.867000000000001</v>
      </c>
      <c r="H48" s="115">
        <v>19.731000000000002</v>
      </c>
      <c r="I48" s="115">
        <v>147.97900000000001</v>
      </c>
      <c r="J48" s="137"/>
      <c r="K48" s="118">
        <v>5.2270217116324158</v>
      </c>
      <c r="L48" s="118">
        <v>8.3919999999999995</v>
      </c>
      <c r="M48" s="118">
        <v>4.5279999999999996</v>
      </c>
      <c r="N48" s="118">
        <v>6.3869999999999996</v>
      </c>
      <c r="O48" s="118">
        <v>5.6879782883675833</v>
      </c>
      <c r="P48" s="118"/>
      <c r="Q48" s="118">
        <v>9.0910217116324166</v>
      </c>
      <c r="R48" s="118">
        <v>167.8</v>
      </c>
      <c r="S48" s="118"/>
      <c r="T48" s="116">
        <v>10.433</v>
      </c>
      <c r="U48" s="116">
        <v>3.6869999999999998</v>
      </c>
      <c r="V48" s="116">
        <v>17.22</v>
      </c>
      <c r="W48" s="139"/>
      <c r="X48" s="116">
        <v>9.3659999999999997</v>
      </c>
      <c r="Y48" s="137">
        <v>10.065021711632413</v>
      </c>
      <c r="Z48" s="137">
        <v>190.684</v>
      </c>
      <c r="AA48" s="121" t="s">
        <v>118</v>
      </c>
      <c r="AB48" s="122"/>
      <c r="AC48" s="116">
        <v>455.40199999999999</v>
      </c>
      <c r="AD48" s="116">
        <v>481.589</v>
      </c>
      <c r="AE48" s="137">
        <v>0.26103195441837101</v>
      </c>
      <c r="AF48" s="126">
        <v>38.961336078700533</v>
      </c>
      <c r="AG48" s="140"/>
      <c r="AH48" s="129"/>
      <c r="AI48" s="59"/>
      <c r="AJ48" s="59"/>
      <c r="AK48" s="130"/>
      <c r="AL48" s="130"/>
      <c r="AM48" s="130"/>
      <c r="AN48" s="134"/>
      <c r="AO48" s="134"/>
      <c r="AP48" s="134"/>
      <c r="AQ48" s="134"/>
      <c r="AR48" s="132"/>
      <c r="AS48" s="59"/>
      <c r="AT48" s="59"/>
      <c r="AU48" s="59"/>
      <c r="AV48" s="59"/>
      <c r="AW48" s="59"/>
    </row>
    <row r="49" spans="2:49">
      <c r="B49" s="136" t="s">
        <v>31</v>
      </c>
      <c r="C49" s="115">
        <v>185.22800000000001</v>
      </c>
      <c r="D49" s="115">
        <v>189.96700000000001</v>
      </c>
      <c r="E49" s="115">
        <v>170.35400000000001</v>
      </c>
      <c r="F49" s="115">
        <v>0.24</v>
      </c>
      <c r="G49" s="115">
        <v>19.373000000000001</v>
      </c>
      <c r="H49" s="115">
        <v>19.613</v>
      </c>
      <c r="I49" s="115">
        <v>161.99700000000001</v>
      </c>
      <c r="J49" s="137"/>
      <c r="K49" s="118">
        <v>10.437501378036869</v>
      </c>
      <c r="L49" s="118">
        <v>4.7389999999999999</v>
      </c>
      <c r="M49" s="118">
        <v>4.4989999999999997</v>
      </c>
      <c r="N49" s="118">
        <v>10.352</v>
      </c>
      <c r="O49" s="118">
        <v>4.4134986219631305</v>
      </c>
      <c r="P49" s="118"/>
      <c r="Q49" s="118">
        <v>10.677501378036869</v>
      </c>
      <c r="R49" s="118">
        <v>167.4</v>
      </c>
      <c r="S49" s="118"/>
      <c r="T49" s="116">
        <v>1.1990000000000001</v>
      </c>
      <c r="U49" s="116">
        <v>-3.2309999999999999</v>
      </c>
      <c r="V49" s="116">
        <v>18.433</v>
      </c>
      <c r="W49" s="139"/>
      <c r="X49" s="116">
        <v>5.9530000000000003</v>
      </c>
      <c r="Y49" s="137">
        <v>11.891501378036869</v>
      </c>
      <c r="Z49" s="137">
        <v>200.91499999999999</v>
      </c>
      <c r="AA49" s="121" t="s">
        <v>118</v>
      </c>
      <c r="AB49" s="122"/>
      <c r="AC49" s="116">
        <v>510.96899999999999</v>
      </c>
      <c r="AD49" s="116">
        <v>540.18299999999999</v>
      </c>
      <c r="AE49" s="137">
        <v>2.2199949134301562</v>
      </c>
      <c r="AF49" s="126">
        <v>41.15762983299016</v>
      </c>
      <c r="AG49" s="140"/>
      <c r="AH49" s="129"/>
      <c r="AI49" s="59"/>
      <c r="AJ49" s="59"/>
      <c r="AK49" s="130"/>
      <c r="AL49" s="130"/>
      <c r="AM49" s="130"/>
      <c r="AN49" s="134"/>
      <c r="AO49" s="134"/>
      <c r="AP49" s="134"/>
      <c r="AQ49" s="134"/>
      <c r="AR49" s="132"/>
      <c r="AS49" s="59"/>
      <c r="AT49" s="59"/>
      <c r="AU49" s="59"/>
      <c r="AV49" s="59"/>
      <c r="AW49" s="59"/>
    </row>
    <row r="50" spans="2:49">
      <c r="B50" s="136" t="s">
        <v>32</v>
      </c>
      <c r="C50" s="115">
        <v>202.83799999999999</v>
      </c>
      <c r="D50" s="115">
        <v>196.83</v>
      </c>
      <c r="E50" s="115">
        <v>177.24700000000001</v>
      </c>
      <c r="F50" s="115">
        <v>-1.111</v>
      </c>
      <c r="G50" s="115">
        <v>20.693999999999999</v>
      </c>
      <c r="H50" s="115">
        <v>19.582999999999998</v>
      </c>
      <c r="I50" s="115">
        <v>177.70099999999999</v>
      </c>
      <c r="J50" s="137"/>
      <c r="K50" s="118">
        <v>6.953877449513584</v>
      </c>
      <c r="L50" s="118">
        <v>-6.008</v>
      </c>
      <c r="M50" s="118">
        <v>-4.8970000000000002</v>
      </c>
      <c r="N50" s="118">
        <v>20.922000000000001</v>
      </c>
      <c r="O50" s="118">
        <v>9.0711225504864146</v>
      </c>
      <c r="P50" s="118"/>
      <c r="Q50" s="118">
        <v>5.8428774495135842</v>
      </c>
      <c r="R50" s="118">
        <v>153.69999999999999</v>
      </c>
      <c r="S50" s="118"/>
      <c r="T50" s="116">
        <v>-6.9589999999999996</v>
      </c>
      <c r="U50" s="116">
        <v>-14.504</v>
      </c>
      <c r="V50" s="116">
        <v>18.966999999999999</v>
      </c>
      <c r="W50" s="139"/>
      <c r="X50" s="116">
        <v>-3.851</v>
      </c>
      <c r="Y50" s="137">
        <v>7.9998774495135843</v>
      </c>
      <c r="Z50" s="137">
        <v>195.244</v>
      </c>
      <c r="AA50" s="121" t="s">
        <v>118</v>
      </c>
      <c r="AB50" s="122"/>
      <c r="AC50" s="116">
        <v>570.13400000000001</v>
      </c>
      <c r="AD50" s="116">
        <v>599.52200000000005</v>
      </c>
      <c r="AE50" s="137">
        <v>3.2692273358776731</v>
      </c>
      <c r="AF50" s="126">
        <v>43.857240905971175</v>
      </c>
      <c r="AG50" s="140"/>
      <c r="AH50" s="129"/>
      <c r="AI50" s="59"/>
      <c r="AJ50" s="59"/>
      <c r="AK50" s="130"/>
      <c r="AL50" s="130"/>
      <c r="AM50" s="130"/>
      <c r="AN50" s="134"/>
      <c r="AO50" s="134"/>
      <c r="AP50" s="134"/>
      <c r="AQ50" s="134"/>
      <c r="AR50" s="132"/>
      <c r="AS50" s="59"/>
      <c r="AT50" s="59"/>
      <c r="AU50" s="59"/>
      <c r="AV50" s="59"/>
      <c r="AW50" s="59"/>
    </row>
    <row r="51" spans="2:49" ht="15" customHeight="1">
      <c r="B51" s="136" t="s">
        <v>33</v>
      </c>
      <c r="C51" s="115">
        <v>218.78299999999999</v>
      </c>
      <c r="D51" s="115">
        <v>218.15299999999999</v>
      </c>
      <c r="E51" s="115">
        <v>192.42599999999999</v>
      </c>
      <c r="F51" s="115">
        <v>3.177</v>
      </c>
      <c r="G51" s="115">
        <v>22.55</v>
      </c>
      <c r="H51" s="115">
        <v>25.727</v>
      </c>
      <c r="I51" s="115">
        <v>193.24299999999999</v>
      </c>
      <c r="J51" s="137"/>
      <c r="K51" s="118">
        <v>4.7523516749412211</v>
      </c>
      <c r="L51" s="118">
        <v>-0.63</v>
      </c>
      <c r="M51" s="118">
        <v>-3.8069999999999999</v>
      </c>
      <c r="N51" s="118">
        <v>14.855</v>
      </c>
      <c r="O51" s="118">
        <v>6.2956483250587807</v>
      </c>
      <c r="P51" s="118"/>
      <c r="Q51" s="118">
        <v>7.9293516749412198</v>
      </c>
      <c r="R51" s="118">
        <v>151.9</v>
      </c>
      <c r="S51" s="118"/>
      <c r="T51" s="116">
        <v>-4.5750000000000002</v>
      </c>
      <c r="U51" s="116">
        <v>-6.99</v>
      </c>
      <c r="V51" s="116">
        <v>19.773</v>
      </c>
      <c r="W51" s="139"/>
      <c r="X51" s="116">
        <v>2.2029999999999998</v>
      </c>
      <c r="Y51" s="137">
        <v>10.76235167494122</v>
      </c>
      <c r="Z51" s="137">
        <v>186.65799999999999</v>
      </c>
      <c r="AA51" s="121" t="s">
        <v>118</v>
      </c>
      <c r="AB51" s="122"/>
      <c r="AC51" s="116">
        <v>628.4</v>
      </c>
      <c r="AD51" s="116">
        <v>657.61300000000006</v>
      </c>
      <c r="AE51" s="137">
        <v>1.4164821003215025</v>
      </c>
      <c r="AF51" s="126">
        <v>47.22031571722718</v>
      </c>
      <c r="AG51" s="140"/>
      <c r="AH51" s="129"/>
      <c r="AI51" s="59"/>
      <c r="AJ51" s="59"/>
      <c r="AK51" s="130"/>
      <c r="AL51" s="130"/>
      <c r="AM51" s="130"/>
      <c r="AN51" s="134"/>
      <c r="AO51" s="134"/>
      <c r="AP51" s="134"/>
      <c r="AQ51" s="134"/>
      <c r="AR51" s="132"/>
      <c r="AS51" s="59"/>
      <c r="AT51" s="59"/>
      <c r="AU51" s="59"/>
      <c r="AV51" s="59"/>
      <c r="AW51" s="59"/>
    </row>
    <row r="52" spans="2:49">
      <c r="B52" s="136" t="s">
        <v>34</v>
      </c>
      <c r="C52" s="115">
        <v>230.52099999999999</v>
      </c>
      <c r="D52" s="115">
        <v>236.76900000000001</v>
      </c>
      <c r="E52" s="115">
        <v>209.798</v>
      </c>
      <c r="F52" s="115">
        <v>4.726</v>
      </c>
      <c r="G52" s="115">
        <v>22.245000000000001</v>
      </c>
      <c r="H52" s="115">
        <v>26.971</v>
      </c>
      <c r="I52" s="115">
        <v>206.55799999999999</v>
      </c>
      <c r="J52" s="137"/>
      <c r="K52" s="118">
        <v>-2.2217907819486168E-2</v>
      </c>
      <c r="L52" s="118">
        <v>6.2480000000000002</v>
      </c>
      <c r="M52" s="118">
        <v>1.522</v>
      </c>
      <c r="N52" s="118">
        <v>7.5910000000000002</v>
      </c>
      <c r="O52" s="118">
        <v>9.1352179078194879</v>
      </c>
      <c r="P52" s="118"/>
      <c r="Q52" s="118">
        <v>4.7037820921805142</v>
      </c>
      <c r="R52" s="118">
        <v>151.1</v>
      </c>
      <c r="S52" s="118"/>
      <c r="T52" s="116">
        <v>-2.6349999999999998</v>
      </c>
      <c r="U52" s="116">
        <v>-0.85099999999999998</v>
      </c>
      <c r="V52" s="116">
        <v>19.472000000000001</v>
      </c>
      <c r="W52" s="139"/>
      <c r="X52" s="116">
        <v>8.3710000000000004</v>
      </c>
      <c r="Y52" s="137">
        <v>6.8267820921805145</v>
      </c>
      <c r="Z52" s="137">
        <v>188.31899999999999</v>
      </c>
      <c r="AA52" s="121" t="s">
        <v>118</v>
      </c>
      <c r="AB52" s="122"/>
      <c r="AC52" s="116">
        <v>678.52099999999996</v>
      </c>
      <c r="AD52" s="116">
        <v>696.01</v>
      </c>
      <c r="AE52" s="137">
        <v>-1.0217645762486285</v>
      </c>
      <c r="AF52" s="126">
        <v>51.109585907115076</v>
      </c>
      <c r="AG52" s="140"/>
      <c r="AH52" s="129"/>
      <c r="AI52" s="59"/>
      <c r="AJ52" s="59"/>
      <c r="AK52" s="130"/>
      <c r="AL52" s="130"/>
      <c r="AM52" s="130"/>
      <c r="AN52" s="134"/>
      <c r="AO52" s="134"/>
      <c r="AP52" s="134"/>
      <c r="AQ52" s="134"/>
      <c r="AR52" s="132"/>
      <c r="AS52" s="59"/>
      <c r="AT52" s="59"/>
      <c r="AU52" s="59"/>
      <c r="AV52" s="59"/>
      <c r="AW52" s="59"/>
    </row>
    <row r="53" spans="2:49">
      <c r="B53" s="136" t="s">
        <v>35</v>
      </c>
      <c r="C53" s="115">
        <v>239.79900000000001</v>
      </c>
      <c r="D53" s="115">
        <v>262.83600000000001</v>
      </c>
      <c r="E53" s="115">
        <v>233.92699999999999</v>
      </c>
      <c r="F53" s="115">
        <v>7.5540000000000003</v>
      </c>
      <c r="G53" s="115">
        <v>21.355</v>
      </c>
      <c r="H53" s="115">
        <v>28.908999999999999</v>
      </c>
      <c r="I53" s="115">
        <v>216.75</v>
      </c>
      <c r="J53" s="137"/>
      <c r="K53" s="118">
        <v>5.5804308299560965</v>
      </c>
      <c r="L53" s="118">
        <v>23.036999999999999</v>
      </c>
      <c r="M53" s="118">
        <v>15.483000000000001</v>
      </c>
      <c r="N53" s="118">
        <v>-10.689</v>
      </c>
      <c r="O53" s="118">
        <v>-0.78643082995609481</v>
      </c>
      <c r="P53" s="118"/>
      <c r="Q53" s="118">
        <v>13.134430829956095</v>
      </c>
      <c r="R53" s="118">
        <v>165.8</v>
      </c>
      <c r="S53" s="118"/>
      <c r="T53" s="116">
        <v>13.02</v>
      </c>
      <c r="U53" s="116">
        <v>13.753</v>
      </c>
      <c r="V53" s="116">
        <v>17.536999999999999</v>
      </c>
      <c r="W53" s="139"/>
      <c r="X53" s="116">
        <v>22.914999999999999</v>
      </c>
      <c r="Y53" s="137">
        <v>13.012430829956092</v>
      </c>
      <c r="Z53" s="137">
        <v>204.68299999999999</v>
      </c>
      <c r="AA53" s="121" t="s">
        <v>118</v>
      </c>
      <c r="AB53" s="122"/>
      <c r="AC53" s="116">
        <v>714.84</v>
      </c>
      <c r="AD53" s="116">
        <v>725</v>
      </c>
      <c r="AE53" s="137">
        <v>-2.3618635752539774</v>
      </c>
      <c r="AF53" s="126">
        <v>54.10661175932281</v>
      </c>
      <c r="AG53" s="140"/>
      <c r="AH53" s="129"/>
      <c r="AI53" s="59"/>
      <c r="AJ53" s="59"/>
      <c r="AK53" s="130"/>
      <c r="AL53" s="130"/>
      <c r="AM53" s="130"/>
      <c r="AN53" s="134"/>
      <c r="AO53" s="134"/>
      <c r="AP53" s="134"/>
      <c r="AQ53" s="134"/>
      <c r="AR53" s="132"/>
      <c r="AS53" s="59"/>
      <c r="AT53" s="59"/>
      <c r="AU53" s="59"/>
      <c r="AV53" s="59"/>
      <c r="AW53" s="59"/>
    </row>
    <row r="54" spans="2:49">
      <c r="B54" s="136" t="s">
        <v>36</v>
      </c>
      <c r="C54" s="115">
        <v>237.07499999999999</v>
      </c>
      <c r="D54" s="115">
        <v>284.19499999999999</v>
      </c>
      <c r="E54" s="115">
        <v>254.85400000000001</v>
      </c>
      <c r="F54" s="115">
        <v>7.85</v>
      </c>
      <c r="G54" s="115">
        <v>21.491</v>
      </c>
      <c r="H54" s="115">
        <v>29.341000000000001</v>
      </c>
      <c r="I54" s="115">
        <v>214.79599999999999</v>
      </c>
      <c r="J54" s="137"/>
      <c r="K54" s="118">
        <v>27.147422041033288</v>
      </c>
      <c r="L54" s="118">
        <v>47.12</v>
      </c>
      <c r="M54" s="118">
        <v>39.270000000000003</v>
      </c>
      <c r="N54" s="118">
        <v>-33.088000000000001</v>
      </c>
      <c r="O54" s="118">
        <v>-20.965422041033289</v>
      </c>
      <c r="P54" s="118"/>
      <c r="Q54" s="118">
        <v>34.997422041033289</v>
      </c>
      <c r="R54" s="118">
        <v>201.9</v>
      </c>
      <c r="S54" s="118"/>
      <c r="T54" s="116">
        <v>36.201000000000001</v>
      </c>
      <c r="U54" s="116">
        <v>36.152999999999999</v>
      </c>
      <c r="V54" s="116">
        <v>18.393999999999998</v>
      </c>
      <c r="W54" s="139"/>
      <c r="X54" s="116">
        <v>46.555999999999997</v>
      </c>
      <c r="Y54" s="137">
        <v>34.433422041033289</v>
      </c>
      <c r="Z54" s="137">
        <v>248.64599999999999</v>
      </c>
      <c r="AA54" s="121" t="s">
        <v>118</v>
      </c>
      <c r="AB54" s="122"/>
      <c r="AC54" s="116">
        <v>737.12599999999998</v>
      </c>
      <c r="AD54" s="116">
        <v>756.87199999999996</v>
      </c>
      <c r="AE54" s="137">
        <v>-2.3444013260748875</v>
      </c>
      <c r="AF54" s="126">
        <v>55.502173415694358</v>
      </c>
      <c r="AG54" s="140"/>
      <c r="AH54" s="129"/>
      <c r="AI54" s="59"/>
      <c r="AJ54" s="59"/>
      <c r="AK54" s="130"/>
      <c r="AL54" s="130"/>
      <c r="AM54" s="130"/>
      <c r="AN54" s="134"/>
      <c r="AO54" s="134"/>
      <c r="AP54" s="134"/>
      <c r="AQ54" s="134"/>
      <c r="AR54" s="132"/>
      <c r="AS54" s="59"/>
      <c r="AT54" s="59"/>
      <c r="AU54" s="59"/>
      <c r="AV54" s="59"/>
      <c r="AW54" s="59"/>
    </row>
    <row r="55" spans="2:49">
      <c r="B55" s="136" t="s">
        <v>37</v>
      </c>
      <c r="C55" s="115">
        <v>244.852</v>
      </c>
      <c r="D55" s="115">
        <v>296.40800000000002</v>
      </c>
      <c r="E55" s="115">
        <v>268.88900000000001</v>
      </c>
      <c r="F55" s="115">
        <v>5.718</v>
      </c>
      <c r="G55" s="115">
        <v>21.800999999999998</v>
      </c>
      <c r="H55" s="115">
        <v>27.518999999999998</v>
      </c>
      <c r="I55" s="115">
        <v>221.792</v>
      </c>
      <c r="J55" s="137"/>
      <c r="K55" s="118">
        <v>36.009040420178266</v>
      </c>
      <c r="L55" s="118">
        <v>51.555999999999997</v>
      </c>
      <c r="M55" s="118">
        <v>45.838000000000001</v>
      </c>
      <c r="N55" s="118">
        <v>-35.045999999999999</v>
      </c>
      <c r="O55" s="118">
        <v>-25.217040420178268</v>
      </c>
      <c r="P55" s="118"/>
      <c r="Q55" s="118">
        <v>41.727040420178263</v>
      </c>
      <c r="R55" s="118">
        <v>249.8</v>
      </c>
      <c r="S55" s="118"/>
      <c r="T55" s="116">
        <v>49.62</v>
      </c>
      <c r="U55" s="116">
        <v>46.107999999999997</v>
      </c>
      <c r="V55" s="116">
        <v>20.149000000000001</v>
      </c>
      <c r="W55" s="139"/>
      <c r="X55" s="116">
        <v>51.481000000000002</v>
      </c>
      <c r="Y55" s="137">
        <v>41.65204042017826</v>
      </c>
      <c r="Z55" s="137">
        <v>298.71499999999997</v>
      </c>
      <c r="AA55" s="121" t="s">
        <v>118</v>
      </c>
      <c r="AB55" s="122"/>
      <c r="AC55" s="116">
        <v>780.79</v>
      </c>
      <c r="AD55" s="116">
        <v>800.71299999999997</v>
      </c>
      <c r="AE55" s="137">
        <v>-1.5799355414515333</v>
      </c>
      <c r="AF55" s="126">
        <v>56.874857012125382</v>
      </c>
      <c r="AG55" s="140"/>
      <c r="AH55" s="129"/>
      <c r="AI55" s="59"/>
      <c r="AJ55" s="59"/>
      <c r="AK55" s="130"/>
      <c r="AL55" s="130"/>
      <c r="AM55" s="130"/>
      <c r="AN55" s="134"/>
      <c r="AO55" s="134"/>
      <c r="AP55" s="134"/>
      <c r="AQ55" s="134"/>
      <c r="AR55" s="132"/>
      <c r="AS55" s="59"/>
      <c r="AT55" s="59"/>
      <c r="AU55" s="59"/>
      <c r="AV55" s="59"/>
      <c r="AW55" s="59"/>
    </row>
    <row r="56" spans="2:49" s="153" customFormat="1">
      <c r="B56" s="142" t="s">
        <v>38</v>
      </c>
      <c r="C56" s="115">
        <v>264.67700000000002</v>
      </c>
      <c r="D56" s="115">
        <v>308.48099999999999</v>
      </c>
      <c r="E56" s="115">
        <v>280.56</v>
      </c>
      <c r="F56" s="115">
        <v>6.0960000000000001</v>
      </c>
      <c r="G56" s="115">
        <v>21.824999999999999</v>
      </c>
      <c r="H56" s="115">
        <v>27.920999999999999</v>
      </c>
      <c r="I56" s="115">
        <v>240.98</v>
      </c>
      <c r="J56" s="143"/>
      <c r="K56" s="118">
        <v>30.934935998041695</v>
      </c>
      <c r="L56" s="118">
        <v>43.804000000000002</v>
      </c>
      <c r="M56" s="118">
        <v>37.707999999999998</v>
      </c>
      <c r="N56" s="118">
        <v>-24.414999999999999</v>
      </c>
      <c r="O56" s="118">
        <v>-17.641935998041692</v>
      </c>
      <c r="P56" s="144"/>
      <c r="Q56" s="118">
        <v>37.030935998041691</v>
      </c>
      <c r="R56" s="118">
        <v>290</v>
      </c>
      <c r="S56" s="144"/>
      <c r="T56" s="116">
        <v>39.026000000000003</v>
      </c>
      <c r="U56" s="116">
        <v>36.743000000000002</v>
      </c>
      <c r="V56" s="116">
        <v>22.783000000000001</v>
      </c>
      <c r="W56" s="145"/>
      <c r="X56" s="116">
        <v>45.704000000000001</v>
      </c>
      <c r="Y56" s="137">
        <v>38.93093599804169</v>
      </c>
      <c r="Z56" s="137">
        <v>339.93099999999998</v>
      </c>
      <c r="AA56" s="121" t="s">
        <v>118</v>
      </c>
      <c r="AB56" s="146"/>
      <c r="AC56" s="116">
        <v>819.02300000000002</v>
      </c>
      <c r="AD56" s="116">
        <v>838.80200000000002</v>
      </c>
      <c r="AE56" s="137">
        <v>-1.0219632191100345</v>
      </c>
      <c r="AF56" s="126">
        <v>57.606954930221917</v>
      </c>
      <c r="AG56" s="147"/>
      <c r="AH56" s="148"/>
      <c r="AI56" s="149"/>
      <c r="AJ56" s="149"/>
      <c r="AK56" s="150"/>
      <c r="AL56" s="150"/>
      <c r="AM56" s="150"/>
      <c r="AN56" s="151"/>
      <c r="AO56" s="151"/>
      <c r="AP56" s="151"/>
      <c r="AQ56" s="151"/>
      <c r="AR56" s="152"/>
      <c r="AS56" s="149"/>
      <c r="AT56" s="149"/>
      <c r="AU56" s="149"/>
      <c r="AV56" s="149"/>
      <c r="AW56" s="149"/>
    </row>
    <row r="57" spans="2:49" s="153" customFormat="1">
      <c r="B57" s="142" t="s">
        <v>39</v>
      </c>
      <c r="C57" s="115">
        <v>287.43400000000003</v>
      </c>
      <c r="D57" s="115">
        <v>322.74400000000003</v>
      </c>
      <c r="E57" s="115">
        <v>294.50599999999997</v>
      </c>
      <c r="F57" s="115">
        <v>5.9829999999999997</v>
      </c>
      <c r="G57" s="115">
        <v>22.254999999999999</v>
      </c>
      <c r="H57" s="115">
        <v>28.238</v>
      </c>
      <c r="I57" s="115">
        <v>260.55799999999999</v>
      </c>
      <c r="J57" s="143"/>
      <c r="K57" s="118">
        <v>17.647560508299005</v>
      </c>
      <c r="L57" s="118">
        <v>35.31</v>
      </c>
      <c r="M57" s="118">
        <v>29.327000000000002</v>
      </c>
      <c r="N57" s="118">
        <v>-12.942</v>
      </c>
      <c r="O57" s="118">
        <v>-1.2625605082990023</v>
      </c>
      <c r="P57" s="144"/>
      <c r="Q57" s="118">
        <v>23.630560508299009</v>
      </c>
      <c r="R57" s="118">
        <v>322.10000000000002</v>
      </c>
      <c r="S57" s="144"/>
      <c r="T57" s="116">
        <v>35.338000000000001</v>
      </c>
      <c r="U57" s="116">
        <v>31.538</v>
      </c>
      <c r="V57" s="116">
        <v>26.126000000000001</v>
      </c>
      <c r="W57" s="145"/>
      <c r="X57" s="116">
        <v>37.137999999999998</v>
      </c>
      <c r="Y57" s="137">
        <v>25.458560508299001</v>
      </c>
      <c r="Z57" s="137">
        <v>377.35500000000002</v>
      </c>
      <c r="AA57" s="121" t="s">
        <v>118</v>
      </c>
      <c r="AB57" s="146"/>
      <c r="AC57" s="116">
        <v>863.52300000000002</v>
      </c>
      <c r="AD57" s="116">
        <v>893.11300000000006</v>
      </c>
      <c r="AE57" s="137">
        <v>-2.2962820913837589</v>
      </c>
      <c r="AF57" s="126">
        <v>59.322809425760703</v>
      </c>
      <c r="AG57" s="147"/>
      <c r="AH57" s="148"/>
      <c r="AI57" s="149"/>
      <c r="AJ57" s="149"/>
      <c r="AK57" s="150"/>
      <c r="AL57" s="150"/>
      <c r="AM57" s="150"/>
      <c r="AN57" s="151"/>
      <c r="AO57" s="151"/>
      <c r="AP57" s="151"/>
      <c r="AQ57" s="151"/>
      <c r="AR57" s="152"/>
      <c r="AS57" s="149"/>
      <c r="AT57" s="149"/>
      <c r="AU57" s="149"/>
      <c r="AV57" s="149"/>
      <c r="AW57" s="149"/>
    </row>
    <row r="58" spans="2:49" s="153" customFormat="1">
      <c r="B58" s="142" t="s">
        <v>40</v>
      </c>
      <c r="C58" s="115">
        <v>299.60199999999998</v>
      </c>
      <c r="D58" s="115">
        <v>327.30900000000003</v>
      </c>
      <c r="E58" s="115">
        <v>303.709</v>
      </c>
      <c r="F58" s="115">
        <v>1.629</v>
      </c>
      <c r="G58" s="115">
        <v>21.971</v>
      </c>
      <c r="H58" s="115">
        <v>23.6</v>
      </c>
      <c r="I58" s="115">
        <v>273.89299999999997</v>
      </c>
      <c r="J58" s="143"/>
      <c r="K58" s="118">
        <v>21.860497602900619</v>
      </c>
      <c r="L58" s="118">
        <v>27.707000000000001</v>
      </c>
      <c r="M58" s="118">
        <v>26.077999999999999</v>
      </c>
      <c r="N58" s="118">
        <v>-3.927</v>
      </c>
      <c r="O58" s="118">
        <v>0.29050239709938142</v>
      </c>
      <c r="P58" s="144"/>
      <c r="Q58" s="118">
        <v>23.489497602900617</v>
      </c>
      <c r="R58" s="118">
        <v>347</v>
      </c>
      <c r="S58" s="144"/>
      <c r="T58" s="116">
        <v>25.105</v>
      </c>
      <c r="U58" s="116">
        <v>22.620999999999999</v>
      </c>
      <c r="V58" s="116">
        <v>27.565000000000001</v>
      </c>
      <c r="W58" s="145"/>
      <c r="X58" s="116">
        <v>29.617999999999999</v>
      </c>
      <c r="Y58" s="137">
        <v>25.400497602900618</v>
      </c>
      <c r="Z58" s="137">
        <v>401.392</v>
      </c>
      <c r="AA58" s="121" t="s">
        <v>118</v>
      </c>
      <c r="AB58" s="146"/>
      <c r="AC58" s="116">
        <v>920.41800000000001</v>
      </c>
      <c r="AD58" s="116">
        <v>946.24300000000005</v>
      </c>
      <c r="AE58" s="137">
        <v>2.0808682305499815E-3</v>
      </c>
      <c r="AF58" s="126">
        <v>61.427590940288269</v>
      </c>
      <c r="AG58" s="147"/>
      <c r="AH58" s="148"/>
      <c r="AI58" s="149"/>
      <c r="AJ58" s="149"/>
      <c r="AK58" s="150"/>
      <c r="AL58" s="150"/>
      <c r="AM58" s="150"/>
      <c r="AN58" s="151"/>
      <c r="AO58" s="151"/>
      <c r="AP58" s="151"/>
      <c r="AQ58" s="151"/>
      <c r="AR58" s="152"/>
      <c r="AS58" s="149"/>
      <c r="AT58" s="149"/>
      <c r="AU58" s="149"/>
      <c r="AV58" s="149"/>
      <c r="AW58" s="149"/>
    </row>
    <row r="59" spans="2:49" s="153" customFormat="1">
      <c r="B59" s="142" t="s">
        <v>41</v>
      </c>
      <c r="C59" s="115">
        <v>334.166</v>
      </c>
      <c r="D59" s="115">
        <v>343.19200000000001</v>
      </c>
      <c r="E59" s="115">
        <v>317.976</v>
      </c>
      <c r="F59" s="115">
        <v>2.6640000000000001</v>
      </c>
      <c r="G59" s="115">
        <v>22.552</v>
      </c>
      <c r="H59" s="115">
        <v>25.216000000000001</v>
      </c>
      <c r="I59" s="115">
        <v>301</v>
      </c>
      <c r="J59" s="143"/>
      <c r="K59" s="118">
        <v>16.845488692781654</v>
      </c>
      <c r="L59" s="118">
        <v>9.0259999999999998</v>
      </c>
      <c r="M59" s="118">
        <v>6.3620000000000001</v>
      </c>
      <c r="N59" s="118">
        <v>16.038</v>
      </c>
      <c r="O59" s="118">
        <v>5.5545113072183474</v>
      </c>
      <c r="P59" s="144"/>
      <c r="Q59" s="118">
        <v>19.509488692781652</v>
      </c>
      <c r="R59" s="118">
        <v>350.1</v>
      </c>
      <c r="S59" s="144"/>
      <c r="T59" s="116">
        <v>3.5430000000000001</v>
      </c>
      <c r="U59" s="116">
        <v>1.19</v>
      </c>
      <c r="V59" s="116">
        <v>29.364999999999998</v>
      </c>
      <c r="W59" s="145"/>
      <c r="X59" s="116">
        <v>10.24</v>
      </c>
      <c r="Y59" s="137">
        <v>20.72348869278165</v>
      </c>
      <c r="Z59" s="137">
        <v>402.733</v>
      </c>
      <c r="AA59" s="137">
        <v>351</v>
      </c>
      <c r="AB59" s="146"/>
      <c r="AC59" s="116">
        <v>962.452</v>
      </c>
      <c r="AD59" s="116">
        <v>981.06899999999996</v>
      </c>
      <c r="AE59" s="137">
        <v>2.1776635554191159</v>
      </c>
      <c r="AF59" s="126">
        <v>61.244566460764126</v>
      </c>
      <c r="AG59" s="147"/>
      <c r="AH59" s="148"/>
      <c r="AI59" s="149"/>
      <c r="AJ59" s="149"/>
      <c r="AK59" s="150"/>
      <c r="AL59" s="150"/>
      <c r="AM59" s="150"/>
      <c r="AN59" s="151"/>
      <c r="AO59" s="151"/>
      <c r="AP59" s="151"/>
      <c r="AQ59" s="151"/>
      <c r="AR59" s="152"/>
      <c r="AS59" s="149"/>
      <c r="AT59" s="149"/>
      <c r="AU59" s="149"/>
      <c r="AV59" s="149"/>
      <c r="AW59" s="149"/>
    </row>
    <row r="60" spans="2:49" s="153" customFormat="1">
      <c r="B60" s="142" t="s">
        <v>42</v>
      </c>
      <c r="C60" s="115">
        <v>355.50200000000001</v>
      </c>
      <c r="D60" s="115">
        <v>354.32499999999999</v>
      </c>
      <c r="E60" s="115">
        <v>327.70100000000002</v>
      </c>
      <c r="F60" s="115">
        <v>3.488</v>
      </c>
      <c r="G60" s="115">
        <v>23.135999999999999</v>
      </c>
      <c r="H60" s="115">
        <v>26.623999999999999</v>
      </c>
      <c r="I60" s="115">
        <v>321.12700000000001</v>
      </c>
      <c r="J60" s="143"/>
      <c r="K60" s="118">
        <v>7.328183694148521</v>
      </c>
      <c r="L60" s="118">
        <v>-1.177</v>
      </c>
      <c r="M60" s="118">
        <v>-4.665</v>
      </c>
      <c r="N60" s="118">
        <v>25.318999999999999</v>
      </c>
      <c r="O60" s="118">
        <v>13.325816305851479</v>
      </c>
      <c r="P60" s="144"/>
      <c r="Q60" s="118">
        <v>10.816183694148521</v>
      </c>
      <c r="R60" s="118">
        <v>348.9</v>
      </c>
      <c r="S60" s="144"/>
      <c r="T60" s="116">
        <v>-4.5449999999999999</v>
      </c>
      <c r="U60" s="116">
        <v>-6.14</v>
      </c>
      <c r="V60" s="116">
        <v>28.905000000000001</v>
      </c>
      <c r="W60" s="145"/>
      <c r="X60" s="116">
        <v>-0.35699999999999998</v>
      </c>
      <c r="Y60" s="137">
        <v>11.636183694148519</v>
      </c>
      <c r="Z60" s="137">
        <v>403.77199999999999</v>
      </c>
      <c r="AA60" s="137">
        <v>349.8</v>
      </c>
      <c r="AB60" s="146"/>
      <c r="AC60" s="116">
        <v>1009.908</v>
      </c>
      <c r="AD60" s="116">
        <v>1030.2719999999999</v>
      </c>
      <c r="AE60" s="137">
        <v>1.5040387841855107</v>
      </c>
      <c r="AF60" s="126">
        <v>62.228323038206369</v>
      </c>
      <c r="AG60" s="147"/>
      <c r="AH60" s="148"/>
      <c r="AI60" s="149"/>
      <c r="AJ60" s="149"/>
      <c r="AK60" s="150"/>
      <c r="AL60" s="150"/>
      <c r="AM60" s="150"/>
      <c r="AN60" s="151"/>
      <c r="AO60" s="151"/>
      <c r="AP60" s="151"/>
      <c r="AQ60" s="151"/>
      <c r="AR60" s="152"/>
      <c r="AS60" s="149"/>
      <c r="AT60" s="149"/>
      <c r="AU60" s="149"/>
      <c r="AV60" s="149"/>
      <c r="AW60" s="149"/>
    </row>
    <row r="61" spans="2:49" s="153" customFormat="1">
      <c r="B61" s="142" t="s">
        <v>43</v>
      </c>
      <c r="C61" s="115">
        <v>379.59300000000002</v>
      </c>
      <c r="D61" s="115">
        <v>368.1</v>
      </c>
      <c r="E61" s="115">
        <v>339.399</v>
      </c>
      <c r="F61" s="115">
        <v>4.4400000000000004</v>
      </c>
      <c r="G61" s="115">
        <v>24.260999999999999</v>
      </c>
      <c r="H61" s="115">
        <v>28.701000000000001</v>
      </c>
      <c r="I61" s="115">
        <v>344.28199999999998</v>
      </c>
      <c r="J61" s="143"/>
      <c r="K61" s="118">
        <v>-3.6150826402172416</v>
      </c>
      <c r="L61" s="118">
        <v>-11.493</v>
      </c>
      <c r="M61" s="118">
        <v>-15.933</v>
      </c>
      <c r="N61" s="118">
        <v>32.235999999999997</v>
      </c>
      <c r="O61" s="118">
        <v>19.918082640217246</v>
      </c>
      <c r="P61" s="144"/>
      <c r="Q61" s="118">
        <v>0.82491735978275704</v>
      </c>
      <c r="R61" s="118">
        <v>338.8</v>
      </c>
      <c r="S61" s="144"/>
      <c r="T61" s="116">
        <v>-9.1370000000000005</v>
      </c>
      <c r="U61" s="116">
        <v>-8.0530000000000008</v>
      </c>
      <c r="V61" s="116">
        <v>25.225000000000001</v>
      </c>
      <c r="W61" s="145"/>
      <c r="X61" s="116">
        <v>-10.052</v>
      </c>
      <c r="Y61" s="137">
        <v>2.265917359782756</v>
      </c>
      <c r="Z61" s="137">
        <v>396.66199999999998</v>
      </c>
      <c r="AA61" s="137">
        <v>339.9</v>
      </c>
      <c r="AB61" s="146"/>
      <c r="AC61" s="116">
        <v>1053.356</v>
      </c>
      <c r="AD61" s="116">
        <v>1083.9960000000001</v>
      </c>
      <c r="AE61" s="137">
        <v>1.7371792261445762</v>
      </c>
      <c r="AF61" s="126">
        <v>62.502859757492566</v>
      </c>
      <c r="AG61" s="147"/>
      <c r="AH61" s="148"/>
      <c r="AI61" s="149"/>
      <c r="AJ61" s="149"/>
      <c r="AK61" s="150"/>
      <c r="AL61" s="150"/>
      <c r="AM61" s="150"/>
      <c r="AN61" s="151"/>
      <c r="AO61" s="151"/>
      <c r="AP61" s="151"/>
      <c r="AQ61" s="151"/>
      <c r="AR61" s="152"/>
      <c r="AS61" s="149"/>
      <c r="AT61" s="149"/>
      <c r="AU61" s="149"/>
      <c r="AV61" s="149"/>
      <c r="AW61" s="149"/>
    </row>
    <row r="62" spans="2:49" s="153" customFormat="1">
      <c r="B62" s="142" t="s">
        <v>44</v>
      </c>
      <c r="C62" s="115">
        <v>406.45100000000002</v>
      </c>
      <c r="D62" s="115">
        <v>390.67099999999999</v>
      </c>
      <c r="E62" s="115">
        <v>361.76400000000001</v>
      </c>
      <c r="F62" s="115">
        <v>3.7669999999999999</v>
      </c>
      <c r="G62" s="115">
        <v>25.14</v>
      </c>
      <c r="H62" s="115">
        <v>28.907</v>
      </c>
      <c r="I62" s="115">
        <v>368.43700000000001</v>
      </c>
      <c r="J62" s="143"/>
      <c r="K62" s="118">
        <v>-9.402742496355474</v>
      </c>
      <c r="L62" s="118">
        <v>-15.78</v>
      </c>
      <c r="M62" s="118">
        <v>-19.547000000000001</v>
      </c>
      <c r="N62" s="118">
        <v>36.712000000000003</v>
      </c>
      <c r="O62" s="118">
        <v>26.567742496355482</v>
      </c>
      <c r="P62" s="144"/>
      <c r="Q62" s="118">
        <v>-5.6357424963554772</v>
      </c>
      <c r="R62" s="118">
        <v>307</v>
      </c>
      <c r="S62" s="144"/>
      <c r="T62" s="116">
        <v>-35.569000000000003</v>
      </c>
      <c r="U62" s="116">
        <v>-36.521000000000001</v>
      </c>
      <c r="V62" s="116">
        <v>26.222000000000001</v>
      </c>
      <c r="W62" s="145"/>
      <c r="X62" s="116">
        <v>-15.632999999999999</v>
      </c>
      <c r="Y62" s="137">
        <v>-5.488742496355477</v>
      </c>
      <c r="Z62" s="137">
        <v>385.90300000000002</v>
      </c>
      <c r="AA62" s="137">
        <v>308.2</v>
      </c>
      <c r="AB62" s="146"/>
      <c r="AC62" s="116">
        <v>1107.366</v>
      </c>
      <c r="AD62" s="116">
        <v>1128.587</v>
      </c>
      <c r="AE62" s="137">
        <v>1.1372700772403874</v>
      </c>
      <c r="AF62" s="126">
        <v>63.646762754518413</v>
      </c>
      <c r="AG62" s="147"/>
      <c r="AH62" s="148"/>
      <c r="AI62" s="149"/>
      <c r="AJ62" s="149"/>
      <c r="AK62" s="150"/>
      <c r="AL62" s="150"/>
      <c r="AM62" s="150"/>
      <c r="AN62" s="151"/>
      <c r="AO62" s="151"/>
      <c r="AP62" s="151"/>
      <c r="AQ62" s="151"/>
      <c r="AR62" s="152"/>
      <c r="AS62" s="149"/>
      <c r="AT62" s="149"/>
      <c r="AU62" s="149"/>
      <c r="AV62" s="149"/>
      <c r="AW62" s="149"/>
    </row>
    <row r="63" spans="2:49" s="153" customFormat="1">
      <c r="B63" s="142" t="s">
        <v>45</v>
      </c>
      <c r="C63" s="115">
        <v>411.98599999999999</v>
      </c>
      <c r="D63" s="115">
        <v>417.44200000000001</v>
      </c>
      <c r="E63" s="115">
        <v>380.27499999999998</v>
      </c>
      <c r="F63" s="115">
        <v>10.955</v>
      </c>
      <c r="G63" s="115">
        <v>26.212</v>
      </c>
      <c r="H63" s="115">
        <v>37.167000000000002</v>
      </c>
      <c r="I63" s="115">
        <v>374.435</v>
      </c>
      <c r="J63" s="143"/>
      <c r="K63" s="118">
        <v>-0.29996660858589669</v>
      </c>
      <c r="L63" s="118">
        <v>5.4560000000000004</v>
      </c>
      <c r="M63" s="118">
        <v>-5.4989999999999997</v>
      </c>
      <c r="N63" s="118">
        <v>13.992000000000001</v>
      </c>
      <c r="O63" s="118">
        <v>8.7929666085858997</v>
      </c>
      <c r="P63" s="144"/>
      <c r="Q63" s="118">
        <v>10.655033391414102</v>
      </c>
      <c r="R63" s="118">
        <v>314</v>
      </c>
      <c r="S63" s="144"/>
      <c r="T63" s="116">
        <v>2.7709999999999999</v>
      </c>
      <c r="U63" s="116">
        <v>4.0140000000000002</v>
      </c>
      <c r="V63" s="116">
        <v>22.295999999999999</v>
      </c>
      <c r="W63" s="145"/>
      <c r="X63" s="116">
        <v>4.2539999999999996</v>
      </c>
      <c r="Y63" s="137">
        <v>9.4530333914141025</v>
      </c>
      <c r="Z63" s="137">
        <v>383.63900000000001</v>
      </c>
      <c r="AA63" s="137">
        <v>315.2</v>
      </c>
      <c r="AB63" s="146"/>
      <c r="AC63" s="116">
        <v>1147.125</v>
      </c>
      <c r="AD63" s="116">
        <v>1172.0450000000001</v>
      </c>
      <c r="AE63" s="137">
        <v>0.4515378039368585</v>
      </c>
      <c r="AF63" s="126">
        <v>64.584763212079608</v>
      </c>
      <c r="AG63" s="147"/>
      <c r="AH63" s="148"/>
      <c r="AI63" s="149"/>
      <c r="AJ63" s="149"/>
      <c r="AK63" s="150"/>
      <c r="AL63" s="150"/>
      <c r="AM63" s="150"/>
      <c r="AN63" s="151"/>
      <c r="AO63" s="151"/>
      <c r="AP63" s="151"/>
      <c r="AQ63" s="151"/>
      <c r="AR63" s="152"/>
      <c r="AS63" s="149"/>
      <c r="AT63" s="149"/>
      <c r="AU63" s="149"/>
      <c r="AV63" s="149"/>
      <c r="AW63" s="149"/>
    </row>
    <row r="64" spans="2:49" s="153" customFormat="1">
      <c r="B64" s="142" t="s">
        <v>46</v>
      </c>
      <c r="C64" s="115">
        <v>417.71300000000002</v>
      </c>
      <c r="D64" s="115">
        <v>451.78300000000002</v>
      </c>
      <c r="E64" s="115">
        <v>408.62599999999998</v>
      </c>
      <c r="F64" s="115">
        <v>15.122999999999999</v>
      </c>
      <c r="G64" s="115">
        <v>28.033999999999999</v>
      </c>
      <c r="H64" s="115">
        <v>43.156999999999996</v>
      </c>
      <c r="I64" s="115">
        <v>380.27800000000002</v>
      </c>
      <c r="J64" s="143"/>
      <c r="K64" s="118">
        <v>17.46273385735957</v>
      </c>
      <c r="L64" s="118">
        <v>34.07</v>
      </c>
      <c r="M64" s="118">
        <v>18.946999999999999</v>
      </c>
      <c r="N64" s="118">
        <v>-14.301</v>
      </c>
      <c r="O64" s="118">
        <v>-12.816733857359569</v>
      </c>
      <c r="P64" s="144"/>
      <c r="Q64" s="118">
        <v>32.585733857359571</v>
      </c>
      <c r="R64" s="118">
        <v>348</v>
      </c>
      <c r="S64" s="144"/>
      <c r="T64" s="116">
        <v>21.751000000000001</v>
      </c>
      <c r="U64" s="116">
        <v>24.535</v>
      </c>
      <c r="V64" s="116">
        <v>20.940999999999999</v>
      </c>
      <c r="W64" s="145"/>
      <c r="X64" s="116">
        <v>28.951000000000001</v>
      </c>
      <c r="Y64" s="137">
        <v>27.466733857359571</v>
      </c>
      <c r="Z64" s="137">
        <v>405.58499999999998</v>
      </c>
      <c r="AA64" s="137">
        <v>349.1</v>
      </c>
      <c r="AB64" s="146"/>
      <c r="AC64" s="116">
        <v>1206.9059999999999</v>
      </c>
      <c r="AD64" s="116">
        <v>1238.502</v>
      </c>
      <c r="AE64" s="137">
        <v>-0.4265772996798205</v>
      </c>
      <c r="AF64" s="126">
        <v>66.026080988332197</v>
      </c>
      <c r="AG64" s="147"/>
      <c r="AH64" s="148"/>
      <c r="AI64" s="149"/>
      <c r="AJ64" s="149"/>
      <c r="AK64" s="150"/>
      <c r="AL64" s="150"/>
      <c r="AM64" s="150"/>
      <c r="AN64" s="151"/>
      <c r="AO64" s="151"/>
      <c r="AP64" s="151"/>
      <c r="AQ64" s="151"/>
      <c r="AR64" s="152"/>
      <c r="AS64" s="149"/>
      <c r="AT64" s="149"/>
      <c r="AU64" s="149"/>
      <c r="AV64" s="149"/>
      <c r="AW64" s="149"/>
    </row>
    <row r="65" spans="1:49" s="153" customFormat="1">
      <c r="B65" s="142" t="s">
        <v>47</v>
      </c>
      <c r="C65" s="115">
        <v>451.964</v>
      </c>
      <c r="D65" s="115">
        <v>493.666</v>
      </c>
      <c r="E65" s="115">
        <v>445.88900000000001</v>
      </c>
      <c r="F65" s="115">
        <v>19.581</v>
      </c>
      <c r="G65" s="115">
        <v>28.196000000000002</v>
      </c>
      <c r="H65" s="115">
        <v>47.777000000000001</v>
      </c>
      <c r="I65" s="115">
        <v>411.89100000000002</v>
      </c>
      <c r="J65" s="143"/>
      <c r="K65" s="118">
        <v>24.044570095932496</v>
      </c>
      <c r="L65" s="118">
        <v>41.701999999999998</v>
      </c>
      <c r="M65" s="118">
        <v>22.120999999999999</v>
      </c>
      <c r="N65" s="118">
        <v>-21.111000000000001</v>
      </c>
      <c r="O65" s="118">
        <v>-23.034570095932498</v>
      </c>
      <c r="P65" s="144"/>
      <c r="Q65" s="118">
        <v>43.625570095932503</v>
      </c>
      <c r="R65" s="118">
        <v>381.3</v>
      </c>
      <c r="S65" s="144"/>
      <c r="T65" s="116">
        <v>39.390999999999998</v>
      </c>
      <c r="U65" s="116">
        <v>38.420999999999999</v>
      </c>
      <c r="V65" s="116">
        <v>22.262</v>
      </c>
      <c r="W65" s="145"/>
      <c r="X65" s="116">
        <v>36.430999999999997</v>
      </c>
      <c r="Y65" s="137">
        <v>38.354570095932488</v>
      </c>
      <c r="Z65" s="137">
        <v>449.245</v>
      </c>
      <c r="AA65" s="137">
        <v>382.7</v>
      </c>
      <c r="AB65" s="146"/>
      <c r="AC65" s="116">
        <v>1270.825</v>
      </c>
      <c r="AD65" s="116">
        <v>1302.4949999999999</v>
      </c>
      <c r="AE65" s="137">
        <v>0.4733586905614402</v>
      </c>
      <c r="AF65" s="126">
        <v>67.444520704644233</v>
      </c>
      <c r="AG65" s="147"/>
      <c r="AH65" s="148"/>
      <c r="AI65" s="149"/>
      <c r="AJ65" s="149"/>
      <c r="AK65" s="150"/>
      <c r="AL65" s="150"/>
      <c r="AM65" s="150"/>
      <c r="AN65" s="151"/>
      <c r="AO65" s="151"/>
      <c r="AP65" s="151"/>
      <c r="AQ65" s="151"/>
      <c r="AR65" s="152"/>
      <c r="AS65" s="149"/>
      <c r="AT65" s="149"/>
      <c r="AU65" s="149"/>
      <c r="AV65" s="149"/>
      <c r="AW65" s="149"/>
    </row>
    <row r="66" spans="1:49" s="153" customFormat="1">
      <c r="B66" s="142" t="s">
        <v>48</v>
      </c>
      <c r="C66" s="115">
        <v>484.43700000000001</v>
      </c>
      <c r="D66" s="115">
        <v>533.5</v>
      </c>
      <c r="E66" s="115">
        <v>478.92200000000003</v>
      </c>
      <c r="F66" s="115">
        <v>24.927</v>
      </c>
      <c r="G66" s="115">
        <v>29.651</v>
      </c>
      <c r="H66" s="115">
        <v>54.578000000000003</v>
      </c>
      <c r="I66" s="115">
        <v>442.35199999999998</v>
      </c>
      <c r="J66" s="143"/>
      <c r="K66" s="118">
        <v>30.896629027804025</v>
      </c>
      <c r="L66" s="118">
        <v>49.063000000000002</v>
      </c>
      <c r="M66" s="118">
        <v>24.135999999999999</v>
      </c>
      <c r="N66" s="118">
        <v>-27.056999999999999</v>
      </c>
      <c r="O66" s="118">
        <v>-33.817629027804024</v>
      </c>
      <c r="P66" s="144"/>
      <c r="Q66" s="118">
        <v>55.823629027804024</v>
      </c>
      <c r="R66" s="118">
        <v>435.6</v>
      </c>
      <c r="S66" s="144"/>
      <c r="T66" s="116">
        <v>41.110999999999997</v>
      </c>
      <c r="U66" s="116">
        <v>41.018000000000001</v>
      </c>
      <c r="V66" s="116">
        <v>24.805</v>
      </c>
      <c r="W66" s="145"/>
      <c r="X66" s="116">
        <v>42.808</v>
      </c>
      <c r="Y66" s="137">
        <v>49.568629027804029</v>
      </c>
      <c r="Z66" s="137">
        <v>504.23</v>
      </c>
      <c r="AA66" s="137">
        <v>437.1</v>
      </c>
      <c r="AB66" s="146"/>
      <c r="AC66" s="116">
        <v>1334.6279999999999</v>
      </c>
      <c r="AD66" s="116">
        <v>1371.855</v>
      </c>
      <c r="AE66" s="137">
        <v>0.8237671475303614</v>
      </c>
      <c r="AF66" s="126">
        <v>69.366277739647686</v>
      </c>
      <c r="AG66" s="147"/>
      <c r="AH66" s="148"/>
      <c r="AI66" s="149"/>
      <c r="AJ66" s="149"/>
      <c r="AK66" s="150"/>
      <c r="AL66" s="150"/>
      <c r="AM66" s="150"/>
      <c r="AN66" s="151"/>
      <c r="AO66" s="151"/>
      <c r="AP66" s="151"/>
      <c r="AQ66" s="151"/>
      <c r="AR66" s="152"/>
      <c r="AS66" s="149"/>
      <c r="AT66" s="149"/>
      <c r="AU66" s="149"/>
      <c r="AV66" s="149"/>
      <c r="AW66" s="149"/>
    </row>
    <row r="67" spans="1:49" s="153" customFormat="1">
      <c r="B67" s="142" t="s">
        <v>49</v>
      </c>
      <c r="C67" s="115">
        <v>521.54899999999998</v>
      </c>
      <c r="D67" s="115">
        <v>565.72</v>
      </c>
      <c r="E67" s="115">
        <v>508.29300000000001</v>
      </c>
      <c r="F67" s="115">
        <v>25.526</v>
      </c>
      <c r="G67" s="115">
        <v>31.901</v>
      </c>
      <c r="H67" s="115">
        <v>57.427</v>
      </c>
      <c r="I67" s="115">
        <v>473.334</v>
      </c>
      <c r="J67" s="143"/>
      <c r="K67" s="118">
        <v>23.64717129871978</v>
      </c>
      <c r="L67" s="118">
        <v>44.170999999999999</v>
      </c>
      <c r="M67" s="118">
        <v>18.645</v>
      </c>
      <c r="N67" s="118">
        <v>-21.646999999999998</v>
      </c>
      <c r="O67" s="118">
        <v>-26.649171298719779</v>
      </c>
      <c r="P67" s="144"/>
      <c r="Q67" s="118">
        <v>49.17317129871978</v>
      </c>
      <c r="R67" s="118">
        <v>474.4</v>
      </c>
      <c r="S67" s="144"/>
      <c r="T67" s="116">
        <v>43.04</v>
      </c>
      <c r="U67" s="116">
        <v>41.195</v>
      </c>
      <c r="V67" s="116">
        <v>26.521000000000001</v>
      </c>
      <c r="W67" s="143"/>
      <c r="X67" s="116">
        <v>42.231999999999999</v>
      </c>
      <c r="Y67" s="137">
        <v>47.234171298719779</v>
      </c>
      <c r="Z67" s="137">
        <v>552.59100000000001</v>
      </c>
      <c r="AA67" s="137">
        <v>476.5</v>
      </c>
      <c r="AB67" s="146"/>
      <c r="AC67" s="116">
        <v>1417.614</v>
      </c>
      <c r="AD67" s="116">
        <v>1454.2270000000001</v>
      </c>
      <c r="AE67" s="137">
        <v>0.3762101131283373</v>
      </c>
      <c r="AF67" s="126">
        <v>71.196522534889041</v>
      </c>
      <c r="AG67" s="147"/>
      <c r="AH67" s="148"/>
      <c r="AI67" s="149"/>
      <c r="AJ67" s="149"/>
      <c r="AK67" s="150"/>
      <c r="AL67" s="150"/>
      <c r="AM67" s="150"/>
      <c r="AN67" s="151"/>
      <c r="AO67" s="151"/>
      <c r="AP67" s="151"/>
      <c r="AQ67" s="151"/>
      <c r="AR67" s="152"/>
      <c r="AS67" s="149"/>
      <c r="AT67" s="149"/>
      <c r="AU67" s="149"/>
      <c r="AV67" s="149"/>
      <c r="AW67" s="149"/>
    </row>
    <row r="68" spans="1:49" s="153" customFormat="1">
      <c r="B68" s="142" t="s">
        <v>50</v>
      </c>
      <c r="C68" s="115">
        <v>552.12400000000002</v>
      </c>
      <c r="D68" s="115">
        <v>591.99199999999996</v>
      </c>
      <c r="E68" s="115">
        <v>532.38099999999997</v>
      </c>
      <c r="F68" s="115">
        <v>25.8</v>
      </c>
      <c r="G68" s="115">
        <v>33.811</v>
      </c>
      <c r="H68" s="115">
        <v>59.610999999999997</v>
      </c>
      <c r="I68" s="115">
        <v>502.33800000000002</v>
      </c>
      <c r="J68" s="143"/>
      <c r="K68" s="118">
        <v>18.098508072769267</v>
      </c>
      <c r="L68" s="118">
        <v>39.868000000000002</v>
      </c>
      <c r="M68" s="118">
        <v>14.068</v>
      </c>
      <c r="N68" s="118">
        <v>-14.266999999999999</v>
      </c>
      <c r="O68" s="118">
        <v>-18.297508072769265</v>
      </c>
      <c r="P68" s="144"/>
      <c r="Q68" s="118">
        <v>43.898508072769268</v>
      </c>
      <c r="R68" s="118">
        <v>509.5</v>
      </c>
      <c r="S68" s="144"/>
      <c r="T68" s="116">
        <v>37.442</v>
      </c>
      <c r="U68" s="116">
        <v>35.216000000000001</v>
      </c>
      <c r="V68" s="116">
        <v>28.821000000000002</v>
      </c>
      <c r="W68" s="143"/>
      <c r="X68" s="116">
        <v>38.293999999999997</v>
      </c>
      <c r="Y68" s="137">
        <v>42.32450807276927</v>
      </c>
      <c r="Z68" s="137">
        <v>594.41200000000003</v>
      </c>
      <c r="AA68" s="137">
        <v>511.5</v>
      </c>
      <c r="AB68" s="146"/>
      <c r="AC68" s="116">
        <v>1487.94</v>
      </c>
      <c r="AD68" s="116">
        <v>1524.2270000000001</v>
      </c>
      <c r="AE68" s="137">
        <v>0.3912727557983402</v>
      </c>
      <c r="AF68" s="126">
        <v>73.255547929535581</v>
      </c>
      <c r="AG68" s="147"/>
      <c r="AH68" s="148"/>
      <c r="AI68" s="149"/>
      <c r="AJ68" s="149"/>
      <c r="AK68" s="150"/>
      <c r="AL68" s="150"/>
      <c r="AM68" s="150"/>
      <c r="AN68" s="151"/>
      <c r="AO68" s="151"/>
      <c r="AP68" s="151"/>
      <c r="AQ68" s="151"/>
      <c r="AR68" s="152"/>
      <c r="AS68" s="149"/>
      <c r="AT68" s="149"/>
      <c r="AU68" s="149"/>
      <c r="AV68" s="149"/>
      <c r="AW68" s="149"/>
    </row>
    <row r="69" spans="1:49" s="153" customFormat="1">
      <c r="B69" s="142" t="s">
        <v>51</v>
      </c>
      <c r="C69" s="115">
        <v>583.77499999999998</v>
      </c>
      <c r="D69" s="115">
        <v>628.81899999999996</v>
      </c>
      <c r="E69" s="115">
        <v>565.90599999999995</v>
      </c>
      <c r="F69" s="115">
        <v>26.907</v>
      </c>
      <c r="G69" s="115">
        <v>36.006</v>
      </c>
      <c r="H69" s="115">
        <v>62.912999999999997</v>
      </c>
      <c r="I69" s="115">
        <v>528.96600000000001</v>
      </c>
      <c r="J69" s="143"/>
      <c r="K69" s="118">
        <v>31.106901378762547</v>
      </c>
      <c r="L69" s="118">
        <v>45.043999999999997</v>
      </c>
      <c r="M69" s="118">
        <v>18.137</v>
      </c>
      <c r="N69" s="118">
        <v>-18.492000000000001</v>
      </c>
      <c r="O69" s="118">
        <v>-31.461901378762548</v>
      </c>
      <c r="P69" s="144"/>
      <c r="Q69" s="118">
        <v>58.013901378762554</v>
      </c>
      <c r="R69" s="118">
        <v>543.5</v>
      </c>
      <c r="S69" s="144"/>
      <c r="T69" s="116">
        <v>33.262999999999998</v>
      </c>
      <c r="U69" s="116">
        <v>27.995000000000001</v>
      </c>
      <c r="V69" s="116">
        <v>31.472999999999999</v>
      </c>
      <c r="W69" s="143"/>
      <c r="X69" s="116">
        <v>45.298999999999999</v>
      </c>
      <c r="Y69" s="137">
        <v>58.26890137876255</v>
      </c>
      <c r="Z69" s="137">
        <v>637.09799999999996</v>
      </c>
      <c r="AA69" s="137">
        <v>545.6</v>
      </c>
      <c r="AB69" s="146"/>
      <c r="AC69" s="116">
        <v>1566.5</v>
      </c>
      <c r="AD69" s="116">
        <v>1590.7860000000001</v>
      </c>
      <c r="AE69" s="137">
        <v>1.4993991490387941</v>
      </c>
      <c r="AF69" s="126">
        <v>75.291695264241596</v>
      </c>
      <c r="AG69" s="147"/>
      <c r="AH69" s="148"/>
      <c r="AI69" s="149"/>
      <c r="AJ69" s="149"/>
      <c r="AK69" s="150"/>
      <c r="AL69" s="150"/>
      <c r="AM69" s="150"/>
      <c r="AN69" s="151"/>
      <c r="AO69" s="151"/>
      <c r="AP69" s="151"/>
      <c r="AQ69" s="151"/>
      <c r="AR69" s="152"/>
      <c r="AS69" s="149"/>
      <c r="AT69" s="149"/>
      <c r="AU69" s="149"/>
      <c r="AV69" s="149"/>
      <c r="AW69" s="149"/>
    </row>
    <row r="70" spans="1:49" s="153" customFormat="1">
      <c r="B70" s="142" t="s">
        <v>52</v>
      </c>
      <c r="C70" s="115">
        <v>569.15</v>
      </c>
      <c r="D70" s="115">
        <v>686.41300000000001</v>
      </c>
      <c r="E70" s="115">
        <v>600.43499999999995</v>
      </c>
      <c r="F70" s="115">
        <v>46.640999999999998</v>
      </c>
      <c r="G70" s="115">
        <v>39.337000000000003</v>
      </c>
      <c r="H70" s="115">
        <v>85.977999999999994</v>
      </c>
      <c r="I70" s="115">
        <v>510.33199999999999</v>
      </c>
      <c r="J70" s="144"/>
      <c r="K70" s="118">
        <v>65.372220102379998</v>
      </c>
      <c r="L70" s="118">
        <v>117.26300000000001</v>
      </c>
      <c r="M70" s="118">
        <v>70.622</v>
      </c>
      <c r="N70" s="118">
        <v>-87.097999999999999</v>
      </c>
      <c r="O70" s="118">
        <v>-81.848220102379983</v>
      </c>
      <c r="P70" s="144"/>
      <c r="Q70" s="118">
        <v>112.01322010237999</v>
      </c>
      <c r="R70" s="118">
        <v>755.6</v>
      </c>
      <c r="S70" s="144"/>
      <c r="T70" s="116">
        <v>163.82900000000001</v>
      </c>
      <c r="U70" s="116">
        <v>173.999</v>
      </c>
      <c r="V70" s="116">
        <v>31.773</v>
      </c>
      <c r="W70" s="143"/>
      <c r="X70" s="116">
        <v>107.34699999999999</v>
      </c>
      <c r="Y70" s="137">
        <v>102.09722010238002</v>
      </c>
      <c r="Z70" s="137">
        <v>820.94200000000001</v>
      </c>
      <c r="AA70" s="137">
        <v>756.1</v>
      </c>
      <c r="AB70" s="146"/>
      <c r="AC70" s="116">
        <v>1572.8219999999999</v>
      </c>
      <c r="AD70" s="116">
        <v>1551.2670000000001</v>
      </c>
      <c r="AE70" s="137">
        <v>-1.2673215194597987</v>
      </c>
      <c r="AF70" s="126">
        <v>77.327842598947612</v>
      </c>
      <c r="AG70" s="147"/>
      <c r="AH70" s="148"/>
      <c r="AI70" s="154"/>
      <c r="AJ70" s="149"/>
      <c r="AK70" s="150"/>
      <c r="AL70" s="150"/>
      <c r="AM70" s="150"/>
      <c r="AN70" s="151"/>
      <c r="AO70" s="151"/>
      <c r="AP70" s="151"/>
      <c r="AQ70" s="151"/>
      <c r="AR70" s="152"/>
      <c r="AS70" s="149"/>
      <c r="AT70" s="149"/>
      <c r="AU70" s="149"/>
      <c r="AV70" s="149"/>
      <c r="AW70" s="149"/>
    </row>
    <row r="71" spans="1:49" s="153" customFormat="1">
      <c r="B71" s="142" t="s">
        <v>53</v>
      </c>
      <c r="C71" s="115">
        <v>563.99400000000003</v>
      </c>
      <c r="D71" s="115">
        <v>721.73900000000003</v>
      </c>
      <c r="E71" s="115">
        <v>634.80899999999997</v>
      </c>
      <c r="F71" s="115">
        <v>45.795000000000002</v>
      </c>
      <c r="G71" s="115">
        <v>41.134999999999998</v>
      </c>
      <c r="H71" s="115">
        <v>86.93</v>
      </c>
      <c r="I71" s="115">
        <v>504.21600000000001</v>
      </c>
      <c r="J71" s="144"/>
      <c r="K71" s="118">
        <v>79.819368423716227</v>
      </c>
      <c r="L71" s="118">
        <v>157.745</v>
      </c>
      <c r="M71" s="118">
        <v>111.95</v>
      </c>
      <c r="N71" s="118">
        <v>-130.03100000000001</v>
      </c>
      <c r="O71" s="118">
        <v>-97.90036842371623</v>
      </c>
      <c r="P71" s="144"/>
      <c r="Q71" s="118">
        <v>125.61436842371623</v>
      </c>
      <c r="R71" s="118">
        <v>995.3</v>
      </c>
      <c r="S71" s="144"/>
      <c r="T71" s="116">
        <v>198.59200000000001</v>
      </c>
      <c r="U71" s="116">
        <v>201.46700000000001</v>
      </c>
      <c r="V71" s="116">
        <v>26.204999999999998</v>
      </c>
      <c r="W71" s="143"/>
      <c r="X71" s="116">
        <v>156.02199999999999</v>
      </c>
      <c r="Y71" s="137">
        <v>123.89136842371623</v>
      </c>
      <c r="Z71" s="137">
        <v>1075.3399999999999</v>
      </c>
      <c r="AA71" s="137">
        <v>982.9</v>
      </c>
      <c r="AB71" s="146"/>
      <c r="AC71" s="116">
        <v>1559.454</v>
      </c>
      <c r="AD71" s="116">
        <v>1589.742</v>
      </c>
      <c r="AE71" s="137">
        <v>-3.6138253966668401</v>
      </c>
      <c r="AF71" s="126">
        <v>78.563257835735527</v>
      </c>
      <c r="AG71" s="155"/>
      <c r="AH71" s="148"/>
      <c r="AI71" s="149"/>
      <c r="AJ71" s="149"/>
      <c r="AK71" s="150"/>
      <c r="AL71" s="150"/>
      <c r="AM71" s="150"/>
      <c r="AN71" s="151"/>
      <c r="AO71" s="151"/>
      <c r="AP71" s="151"/>
      <c r="AQ71" s="151"/>
      <c r="AR71" s="152"/>
      <c r="AS71" s="149"/>
      <c r="AT71" s="149"/>
      <c r="AU71" s="149"/>
      <c r="AV71" s="149"/>
      <c r="AW71" s="149"/>
    </row>
    <row r="72" spans="1:49" s="153" customFormat="1">
      <c r="B72" s="156" t="s">
        <v>54</v>
      </c>
      <c r="C72" s="157">
        <v>603.80499999999995</v>
      </c>
      <c r="D72" s="115">
        <v>743.70899999999995</v>
      </c>
      <c r="E72" s="115">
        <v>662.72799999999995</v>
      </c>
      <c r="F72" s="115">
        <v>39.408000000000001</v>
      </c>
      <c r="G72" s="115">
        <v>41.573</v>
      </c>
      <c r="H72" s="115">
        <v>80.980999999999995</v>
      </c>
      <c r="I72" s="115">
        <v>541.24199999999996</v>
      </c>
      <c r="J72" s="144"/>
      <c r="K72" s="118">
        <v>75.421350564038491</v>
      </c>
      <c r="L72" s="118">
        <v>139.904</v>
      </c>
      <c r="M72" s="118">
        <v>100.496</v>
      </c>
      <c r="N72" s="118">
        <v>-100.55200000000001</v>
      </c>
      <c r="O72" s="118">
        <v>-75.477350564038517</v>
      </c>
      <c r="P72" s="144"/>
      <c r="Q72" s="118">
        <v>114.82935056403851</v>
      </c>
      <c r="R72" s="118">
        <v>1138.5999999999999</v>
      </c>
      <c r="S72" s="144"/>
      <c r="T72" s="116">
        <v>134.01300000000001</v>
      </c>
      <c r="U72" s="116">
        <v>129.459</v>
      </c>
      <c r="V72" s="116">
        <v>39.125</v>
      </c>
      <c r="W72" s="143"/>
      <c r="X72" s="116">
        <v>142.31700000000001</v>
      </c>
      <c r="Y72" s="137">
        <v>117.24235056403853</v>
      </c>
      <c r="Z72" s="137">
        <v>1213.085</v>
      </c>
      <c r="AA72" s="137">
        <v>1134</v>
      </c>
      <c r="AB72" s="146"/>
      <c r="AC72" s="116">
        <v>1624.5809999999999</v>
      </c>
      <c r="AD72" s="116">
        <v>1646.136</v>
      </c>
      <c r="AE72" s="137">
        <v>-1.6413764881500725</v>
      </c>
      <c r="AF72" s="126">
        <v>80.004575611988102</v>
      </c>
      <c r="AG72" s="147"/>
      <c r="AH72" s="158"/>
      <c r="AI72" s="149"/>
      <c r="AJ72" s="149"/>
      <c r="AK72" s="150"/>
      <c r="AL72" s="150"/>
      <c r="AM72" s="150"/>
      <c r="AN72" s="151"/>
      <c r="AO72" s="151"/>
      <c r="AP72" s="151"/>
      <c r="AQ72" s="151"/>
      <c r="AR72" s="152"/>
      <c r="AS72" s="149"/>
      <c r="AT72" s="149"/>
      <c r="AU72" s="149"/>
      <c r="AV72" s="149"/>
      <c r="AW72" s="149"/>
    </row>
    <row r="73" spans="1:49" s="153" customFormat="1">
      <c r="B73" s="156" t="s">
        <v>55</v>
      </c>
      <c r="C73" s="157">
        <v>624.63699999999994</v>
      </c>
      <c r="D73" s="115">
        <v>746.22</v>
      </c>
      <c r="E73" s="115">
        <v>671.4</v>
      </c>
      <c r="F73" s="115">
        <v>31.928999999999998</v>
      </c>
      <c r="G73" s="115">
        <v>42.890999999999998</v>
      </c>
      <c r="H73" s="115">
        <v>74.819999999999993</v>
      </c>
      <c r="I73" s="115">
        <v>559.72900000000004</v>
      </c>
      <c r="J73" s="144"/>
      <c r="K73" s="118">
        <v>70.729208964707325</v>
      </c>
      <c r="L73" s="118">
        <v>121.583</v>
      </c>
      <c r="M73" s="118">
        <v>89.653999999999996</v>
      </c>
      <c r="N73" s="118">
        <v>-80.866</v>
      </c>
      <c r="O73" s="118">
        <v>-61.941208964707336</v>
      </c>
      <c r="P73" s="144"/>
      <c r="Q73" s="118">
        <v>102.65820896470733</v>
      </c>
      <c r="R73" s="118">
        <v>1235</v>
      </c>
      <c r="S73" s="144"/>
      <c r="T73" s="116">
        <v>117.672</v>
      </c>
      <c r="U73" s="116">
        <v>108.312</v>
      </c>
      <c r="V73" s="116">
        <v>41.162999999999997</v>
      </c>
      <c r="W73" s="143"/>
      <c r="X73" s="116">
        <v>124.94499999999999</v>
      </c>
      <c r="Y73" s="137">
        <v>106.02020896470735</v>
      </c>
      <c r="Z73" s="137">
        <v>1348.5450000000001</v>
      </c>
      <c r="AA73" s="137">
        <v>1240.5</v>
      </c>
      <c r="AB73" s="146"/>
      <c r="AC73" s="116">
        <v>1670.1410000000001</v>
      </c>
      <c r="AD73" s="116">
        <v>1697.0809999999999</v>
      </c>
      <c r="AE73" s="137">
        <v>-1.6097001027699775</v>
      </c>
      <c r="AF73" s="126">
        <v>81.217112788835507</v>
      </c>
      <c r="AG73" s="155"/>
      <c r="AH73" s="159"/>
      <c r="AI73" s="149"/>
      <c r="AJ73" s="149"/>
      <c r="AK73" s="160"/>
      <c r="AL73" s="160"/>
      <c r="AM73" s="160"/>
      <c r="AN73" s="161"/>
      <c r="AO73" s="161"/>
      <c r="AP73" s="161"/>
      <c r="AQ73" s="161"/>
      <c r="AR73" s="152"/>
      <c r="AS73" s="149"/>
      <c r="AT73" s="149"/>
      <c r="AU73" s="149"/>
      <c r="AV73" s="149"/>
      <c r="AW73" s="149"/>
    </row>
    <row r="74" spans="1:49" s="153" customFormat="1">
      <c r="A74" s="162"/>
      <c r="B74" s="156" t="s">
        <v>56</v>
      </c>
      <c r="C74" s="157">
        <v>636.49300000000005</v>
      </c>
      <c r="D74" s="115">
        <v>761.39800000000002</v>
      </c>
      <c r="E74" s="115">
        <v>682.99599999999998</v>
      </c>
      <c r="F74" s="115">
        <v>34.383000000000003</v>
      </c>
      <c r="G74" s="115">
        <v>44.018999999999998</v>
      </c>
      <c r="H74" s="115">
        <v>78.402000000000001</v>
      </c>
      <c r="I74" s="115">
        <v>566.13300000000004</v>
      </c>
      <c r="J74" s="144"/>
      <c r="K74" s="118">
        <v>71.299325976284436</v>
      </c>
      <c r="L74" s="118">
        <v>124.905</v>
      </c>
      <c r="M74" s="118">
        <v>90.522000000000006</v>
      </c>
      <c r="N74" s="118">
        <v>-88.463999999999999</v>
      </c>
      <c r="O74" s="118">
        <v>-69.241325976284443</v>
      </c>
      <c r="P74" s="163"/>
      <c r="Q74" s="118">
        <v>105.68232597628445</v>
      </c>
      <c r="R74" s="118">
        <v>1341.3</v>
      </c>
      <c r="S74" s="144"/>
      <c r="T74" s="116">
        <v>95.861999999999995</v>
      </c>
      <c r="U74" s="116">
        <v>87.004000000000005</v>
      </c>
      <c r="V74" s="116">
        <v>37.003</v>
      </c>
      <c r="W74" s="143"/>
      <c r="X74" s="116">
        <v>126.501</v>
      </c>
      <c r="Y74" s="137">
        <v>107.27832597628444</v>
      </c>
      <c r="Z74" s="137">
        <v>1424.2339999999999</v>
      </c>
      <c r="AA74" s="137">
        <v>1318.9</v>
      </c>
      <c r="AB74" s="164"/>
      <c r="AC74" s="116">
        <v>1724.15</v>
      </c>
      <c r="AD74" s="116">
        <v>1760.3440000000001</v>
      </c>
      <c r="AE74" s="137">
        <v>-1.5859345369409681</v>
      </c>
      <c r="AF74" s="126">
        <v>82.864333104552728</v>
      </c>
      <c r="AG74" s="155"/>
      <c r="AH74" s="165"/>
      <c r="AI74" s="149"/>
      <c r="AJ74" s="149"/>
      <c r="AK74" s="166"/>
      <c r="AL74" s="167"/>
      <c r="AM74" s="167"/>
      <c r="AN74" s="168"/>
      <c r="AO74" s="168"/>
      <c r="AP74" s="168"/>
      <c r="AQ74" s="168"/>
      <c r="AR74" s="155"/>
      <c r="AS74" s="149"/>
      <c r="AT74" s="149"/>
      <c r="AU74" s="149"/>
      <c r="AV74" s="149"/>
      <c r="AW74" s="149"/>
    </row>
    <row r="75" spans="1:49" s="153" customFormat="1">
      <c r="B75" s="156" t="s">
        <v>57</v>
      </c>
      <c r="C75" s="157">
        <v>663.28099999999995</v>
      </c>
      <c r="D75" s="115">
        <v>768.21299999999997</v>
      </c>
      <c r="E75" s="115">
        <v>693.62599999999998</v>
      </c>
      <c r="F75" s="115">
        <v>29.385999999999999</v>
      </c>
      <c r="G75" s="115">
        <v>45.201000000000001</v>
      </c>
      <c r="H75" s="115">
        <v>74.587000000000003</v>
      </c>
      <c r="I75" s="115">
        <v>589.73299999999995</v>
      </c>
      <c r="J75" s="144"/>
      <c r="K75" s="118">
        <v>56.499017296758517</v>
      </c>
      <c r="L75" s="118">
        <v>104.932</v>
      </c>
      <c r="M75" s="118">
        <v>75.546000000000006</v>
      </c>
      <c r="N75" s="118">
        <v>-69.632999999999996</v>
      </c>
      <c r="O75" s="118">
        <v>-50.58601729675852</v>
      </c>
      <c r="P75" s="144"/>
      <c r="Q75" s="118">
        <v>85.885017296758519</v>
      </c>
      <c r="R75" s="118">
        <v>1441.1</v>
      </c>
      <c r="S75" s="144"/>
      <c r="T75" s="116">
        <v>78.433000000000007</v>
      </c>
      <c r="U75" s="116">
        <v>64.668000000000006</v>
      </c>
      <c r="V75" s="116">
        <v>36.295000000000002</v>
      </c>
      <c r="W75" s="143"/>
      <c r="X75" s="116">
        <v>103.405</v>
      </c>
      <c r="Y75" s="137">
        <v>84.358017296758518</v>
      </c>
      <c r="Z75" s="137">
        <v>1520.924</v>
      </c>
      <c r="AA75" s="137">
        <v>1399.3</v>
      </c>
      <c r="AB75" s="169"/>
      <c r="AC75" s="116">
        <v>1805.768</v>
      </c>
      <c r="AD75" s="116">
        <v>1847.5989999999999</v>
      </c>
      <c r="AE75" s="137">
        <v>-1.4751975923192617</v>
      </c>
      <c r="AF75" s="126">
        <v>84.374285060626846</v>
      </c>
      <c r="AG75" s="147"/>
      <c r="AH75" s="165"/>
      <c r="AI75" s="149"/>
      <c r="AJ75" s="149"/>
      <c r="AK75" s="166"/>
      <c r="AL75" s="167"/>
      <c r="AM75" s="167"/>
      <c r="AN75" s="168"/>
      <c r="AO75" s="168"/>
      <c r="AP75" s="168"/>
      <c r="AQ75" s="168"/>
      <c r="AR75" s="155"/>
      <c r="AS75" s="149"/>
      <c r="AT75" s="149"/>
      <c r="AU75" s="149"/>
      <c r="AV75" s="149"/>
      <c r="AW75" s="149"/>
    </row>
    <row r="76" spans="1:49" s="153" customFormat="1">
      <c r="B76" s="156" t="s">
        <v>58</v>
      </c>
      <c r="C76" s="170">
        <v>690.1</v>
      </c>
      <c r="D76" s="118">
        <v>786.49800000000005</v>
      </c>
      <c r="E76" s="118">
        <v>704.02200000000005</v>
      </c>
      <c r="F76" s="115">
        <v>36.201000000000001</v>
      </c>
      <c r="G76" s="118">
        <v>46.274999999999999</v>
      </c>
      <c r="H76" s="118">
        <v>82.475999999999999</v>
      </c>
      <c r="I76" s="163">
        <v>611.94399999999996</v>
      </c>
      <c r="J76" s="163"/>
      <c r="K76" s="115">
        <v>49.538511715544999</v>
      </c>
      <c r="L76" s="115">
        <v>96.397999999999996</v>
      </c>
      <c r="M76" s="115">
        <v>60.197000000000003</v>
      </c>
      <c r="N76" s="163">
        <v>-64.548000000000002</v>
      </c>
      <c r="O76" s="163">
        <v>-53.889511715544998</v>
      </c>
      <c r="P76" s="163"/>
      <c r="Q76" s="115">
        <v>85.739511715544992</v>
      </c>
      <c r="R76" s="115">
        <v>1526.1</v>
      </c>
      <c r="S76" s="144"/>
      <c r="T76" s="115">
        <v>84.54</v>
      </c>
      <c r="U76" s="115">
        <v>78.201999999999998</v>
      </c>
      <c r="V76" s="163">
        <v>33.04</v>
      </c>
      <c r="W76" s="143"/>
      <c r="X76" s="115">
        <v>94.111999999999995</v>
      </c>
      <c r="Y76" s="115">
        <v>83.453511715545005</v>
      </c>
      <c r="Z76" s="115">
        <v>1602.59</v>
      </c>
      <c r="AA76" s="171">
        <v>1484.2</v>
      </c>
      <c r="AB76" s="172"/>
      <c r="AC76" s="173">
        <v>1873.8330000000001</v>
      </c>
      <c r="AD76" s="144">
        <v>1903.741</v>
      </c>
      <c r="AE76" s="144">
        <v>-0.54753443070308094</v>
      </c>
      <c r="AF76" s="126">
        <v>85.541066117593232</v>
      </c>
      <c r="AG76" s="155"/>
      <c r="AH76" s="165"/>
      <c r="AI76" s="149"/>
      <c r="AJ76" s="149"/>
      <c r="AK76" s="166"/>
      <c r="AL76" s="167"/>
      <c r="AM76" s="167"/>
      <c r="AN76" s="168"/>
      <c r="AO76" s="168"/>
      <c r="AP76" s="168"/>
      <c r="AQ76" s="168"/>
      <c r="AR76" s="155"/>
      <c r="AS76" s="149"/>
      <c r="AT76" s="149"/>
      <c r="AU76" s="149"/>
      <c r="AV76" s="149"/>
      <c r="AW76" s="149"/>
    </row>
    <row r="77" spans="1:49" s="153" customFormat="1">
      <c r="B77" s="156" t="s">
        <v>59</v>
      </c>
      <c r="C77" s="170">
        <v>714.03300000000002</v>
      </c>
      <c r="D77" s="118">
        <v>794.74199999999996</v>
      </c>
      <c r="E77" s="118">
        <v>714.76300000000003</v>
      </c>
      <c r="F77" s="144">
        <v>32.764000000000003</v>
      </c>
      <c r="G77" s="118">
        <v>47.215000000000003</v>
      </c>
      <c r="H77" s="118">
        <v>79.978999999999999</v>
      </c>
      <c r="I77" s="163">
        <v>634.31600000000003</v>
      </c>
      <c r="J77" s="144"/>
      <c r="K77" s="144">
        <v>42.950871930515056</v>
      </c>
      <c r="L77" s="144">
        <v>80.709000000000003</v>
      </c>
      <c r="M77" s="144">
        <v>47.945</v>
      </c>
      <c r="N77" s="163">
        <v>-47.865000000000002</v>
      </c>
      <c r="O77" s="144">
        <v>-42.870871930515058</v>
      </c>
      <c r="P77" s="144"/>
      <c r="Q77" s="144">
        <v>75.714871930515031</v>
      </c>
      <c r="R77" s="144">
        <v>1574.6</v>
      </c>
      <c r="S77" s="144"/>
      <c r="T77" s="144">
        <v>60.747999999999998</v>
      </c>
      <c r="U77" s="144">
        <v>50.164999999999999</v>
      </c>
      <c r="V77" s="163">
        <v>33.51</v>
      </c>
      <c r="W77" s="143"/>
      <c r="X77" s="144">
        <v>83.224999999999994</v>
      </c>
      <c r="Y77" s="144">
        <v>78.23087193051505</v>
      </c>
      <c r="Z77" s="144">
        <v>1650.8879999999999</v>
      </c>
      <c r="AA77" s="171">
        <v>1532.7</v>
      </c>
      <c r="AB77" s="172"/>
      <c r="AC77" s="173">
        <v>1936.7950000000001</v>
      </c>
      <c r="AD77" s="143">
        <v>1972.758</v>
      </c>
      <c r="AE77" s="143">
        <v>-0.29669677731072852</v>
      </c>
      <c r="AF77" s="126">
        <v>86.22740791580874</v>
      </c>
      <c r="AG77" s="155"/>
      <c r="AH77" s="165"/>
      <c r="AI77" s="149"/>
      <c r="AJ77" s="149"/>
      <c r="AK77" s="166"/>
      <c r="AL77" s="167"/>
      <c r="AM77" s="167"/>
      <c r="AN77" s="168"/>
      <c r="AO77" s="168"/>
      <c r="AP77" s="168"/>
      <c r="AQ77" s="168"/>
      <c r="AR77" s="155"/>
      <c r="AS77" s="149"/>
      <c r="AT77" s="149"/>
      <c r="AU77" s="149"/>
      <c r="AV77" s="149"/>
      <c r="AW77" s="149"/>
    </row>
    <row r="78" spans="1:49" s="153" customFormat="1">
      <c r="B78" s="174" t="s">
        <v>60</v>
      </c>
      <c r="C78" s="170">
        <v>759.85</v>
      </c>
      <c r="D78" s="118">
        <v>813.85799999999995</v>
      </c>
      <c r="E78" s="118">
        <v>725.21699999999998</v>
      </c>
      <c r="F78" s="144">
        <v>39.911999999999999</v>
      </c>
      <c r="G78" s="118">
        <v>48.728999999999999</v>
      </c>
      <c r="H78" s="118">
        <v>88.641000000000005</v>
      </c>
      <c r="I78" s="163">
        <v>676.96699999999998</v>
      </c>
      <c r="J78" s="175"/>
      <c r="K78" s="144">
        <v>10.586111086496707</v>
      </c>
      <c r="L78" s="144">
        <v>54.008000000000003</v>
      </c>
      <c r="M78" s="144">
        <v>14.096</v>
      </c>
      <c r="N78" s="163">
        <v>-21.753</v>
      </c>
      <c r="O78" s="144">
        <v>-18.2431110864967</v>
      </c>
      <c r="P78" s="175"/>
      <c r="Q78" s="144">
        <v>50.498111086496706</v>
      </c>
      <c r="R78" s="144">
        <v>1692.3</v>
      </c>
      <c r="S78" s="144"/>
      <c r="T78" s="144">
        <v>66.960999999999999</v>
      </c>
      <c r="U78" s="144">
        <v>100.535</v>
      </c>
      <c r="V78" s="163">
        <v>35.6</v>
      </c>
      <c r="W78" s="143"/>
      <c r="X78" s="144">
        <v>55.521000000000001</v>
      </c>
      <c r="Y78" s="144">
        <v>52.011111086496705</v>
      </c>
      <c r="Z78" s="144">
        <v>1719.5809999999999</v>
      </c>
      <c r="AA78" s="171">
        <v>1573.6</v>
      </c>
      <c r="AB78" s="172"/>
      <c r="AC78" s="173">
        <v>2016.681</v>
      </c>
      <c r="AD78" s="143">
        <v>2050.6759999999999</v>
      </c>
      <c r="AE78" s="143">
        <v>-0.2294069717893592</v>
      </c>
      <c r="AF78" s="126">
        <v>88.355067490276824</v>
      </c>
      <c r="AG78" s="155"/>
      <c r="AH78" s="165"/>
      <c r="AI78" s="149"/>
      <c r="AJ78" s="149"/>
      <c r="AK78" s="166"/>
      <c r="AL78" s="167"/>
      <c r="AM78" s="167"/>
      <c r="AN78" s="168"/>
      <c r="AO78" s="168"/>
      <c r="AP78" s="168"/>
      <c r="AQ78" s="168"/>
      <c r="AR78" s="155"/>
      <c r="AS78" s="149"/>
      <c r="AT78" s="149"/>
      <c r="AU78" s="149"/>
      <c r="AV78" s="149"/>
      <c r="AW78" s="149"/>
    </row>
    <row r="79" spans="1:49" s="153" customFormat="1">
      <c r="B79" s="156" t="s">
        <v>61</v>
      </c>
      <c r="C79" s="170">
        <v>783.24699999999996</v>
      </c>
      <c r="D79" s="118">
        <v>836.90200000000004</v>
      </c>
      <c r="E79" s="118">
        <v>742.21600000000001</v>
      </c>
      <c r="F79" s="144">
        <v>45.305999999999997</v>
      </c>
      <c r="G79" s="118">
        <v>49.38</v>
      </c>
      <c r="H79" s="118">
        <v>94.686000000000007</v>
      </c>
      <c r="I79" s="163">
        <v>701.37199999999996</v>
      </c>
      <c r="J79" s="175"/>
      <c r="K79" s="144">
        <v>8.1804019018873042</v>
      </c>
      <c r="L79" s="144">
        <v>53.655000000000001</v>
      </c>
      <c r="M79" s="144">
        <v>8.3490000000000002</v>
      </c>
      <c r="N79" s="163">
        <v>-16.832000000000001</v>
      </c>
      <c r="O79" s="144">
        <v>-16.663401901887308</v>
      </c>
      <c r="P79" s="144"/>
      <c r="Q79" s="144">
        <v>53.486401901887305</v>
      </c>
      <c r="R79" s="144">
        <v>1742</v>
      </c>
      <c r="S79" s="144"/>
      <c r="T79" s="144">
        <v>38.615000000000002</v>
      </c>
      <c r="U79" s="144">
        <v>80.382000000000005</v>
      </c>
      <c r="V79" s="163">
        <v>41.588000000000001</v>
      </c>
      <c r="W79" s="143"/>
      <c r="X79" s="144">
        <v>54.918999999999997</v>
      </c>
      <c r="Y79" s="144">
        <v>54.750401901887308</v>
      </c>
      <c r="Z79" s="144">
        <v>1763.405</v>
      </c>
      <c r="AA79" s="171">
        <v>1552.1</v>
      </c>
      <c r="AB79" s="172"/>
      <c r="AC79" s="173">
        <v>2082.4830000000002</v>
      </c>
      <c r="AD79" s="143">
        <v>2122.627</v>
      </c>
      <c r="AE79" s="143">
        <v>7.5570762359447485E-2</v>
      </c>
      <c r="AF79" s="126">
        <v>89.933653626172514</v>
      </c>
      <c r="AG79" s="147"/>
      <c r="AH79" s="165"/>
      <c r="AI79" s="149"/>
      <c r="AJ79" s="149"/>
      <c r="AK79" s="166"/>
      <c r="AL79" s="167"/>
      <c r="AM79" s="167"/>
      <c r="AN79" s="168"/>
      <c r="AO79" s="168"/>
      <c r="AP79" s="168"/>
      <c r="AQ79" s="168"/>
      <c r="AR79" s="155"/>
      <c r="AS79" s="149"/>
      <c r="AT79" s="149"/>
      <c r="AU79" s="149"/>
      <c r="AV79" s="149"/>
      <c r="AW79" s="149"/>
    </row>
    <row r="80" spans="1:49" s="153" customFormat="1">
      <c r="B80" s="156" t="s">
        <v>171</v>
      </c>
      <c r="C80" s="170">
        <v>816.38900000000001</v>
      </c>
      <c r="D80" s="118">
        <v>854.56500000000005</v>
      </c>
      <c r="E80" s="118">
        <v>761.13900000000001</v>
      </c>
      <c r="F80" s="144">
        <v>43.582000000000001</v>
      </c>
      <c r="G80" s="118">
        <v>49.844000000000001</v>
      </c>
      <c r="H80" s="118">
        <v>93.426000000000002</v>
      </c>
      <c r="I80" s="163">
        <v>736.18100000000004</v>
      </c>
      <c r="J80" s="175"/>
      <c r="K80" s="144">
        <v>-2.2906948852188682</v>
      </c>
      <c r="L80" s="144">
        <v>38.176000000000002</v>
      </c>
      <c r="M80" s="144">
        <v>-5.4059999999999997</v>
      </c>
      <c r="N80" s="163">
        <v>-7.976</v>
      </c>
      <c r="O80" s="144">
        <v>-11.091305114781132</v>
      </c>
      <c r="P80" s="144"/>
      <c r="Q80" s="144">
        <v>41.291305114781125</v>
      </c>
      <c r="R80" s="144">
        <v>1765.4</v>
      </c>
      <c r="S80" s="144"/>
      <c r="T80" s="144">
        <v>34.814</v>
      </c>
      <c r="U80" s="144">
        <v>16.373000000000001</v>
      </c>
      <c r="V80" s="163">
        <v>37.588000000000001</v>
      </c>
      <c r="W80" s="143"/>
      <c r="X80" s="144">
        <v>39.880000000000003</v>
      </c>
      <c r="Y80" s="144">
        <v>42.995305114781125</v>
      </c>
      <c r="Z80" s="144">
        <v>1820.9380000000001</v>
      </c>
      <c r="AA80" s="171">
        <v>1580.5</v>
      </c>
      <c r="AB80" s="172"/>
      <c r="AC80" s="173">
        <v>2163.75</v>
      </c>
      <c r="AD80" s="143">
        <v>2197.0940000000001</v>
      </c>
      <c r="AE80" s="143">
        <v>0.25772595176620428</v>
      </c>
      <c r="AF80" s="126">
        <v>92.01555708075955</v>
      </c>
      <c r="AG80" s="176"/>
      <c r="AH80" s="165"/>
      <c r="AI80" s="149"/>
      <c r="AJ80" s="149"/>
      <c r="AK80" s="166"/>
      <c r="AL80" s="167"/>
      <c r="AM80" s="167"/>
      <c r="AN80" s="168"/>
      <c r="AO80" s="168"/>
      <c r="AP80" s="168"/>
      <c r="AQ80" s="168"/>
      <c r="AR80" s="155"/>
      <c r="AS80" s="149"/>
      <c r="AT80" s="149"/>
      <c r="AU80" s="149"/>
      <c r="AV80" s="149"/>
      <c r="AW80" s="149"/>
    </row>
    <row r="81" spans="1:49" s="153" customFormat="1">
      <c r="A81" s="177"/>
      <c r="B81" s="178" t="s">
        <v>182</v>
      </c>
      <c r="C81" s="118">
        <v>829.10900000000004</v>
      </c>
      <c r="D81" s="118">
        <v>885.971</v>
      </c>
      <c r="E81" s="118">
        <v>791.49199999999996</v>
      </c>
      <c r="F81" s="118">
        <v>43.156999999999996</v>
      </c>
      <c r="G81" s="118">
        <v>51.322000000000003</v>
      </c>
      <c r="H81" s="118">
        <v>94.478999999999999</v>
      </c>
      <c r="I81" s="118">
        <v>744.06600000000003</v>
      </c>
      <c r="J81" s="118"/>
      <c r="K81" s="144">
        <v>15.41004867855971</v>
      </c>
      <c r="L81" s="118">
        <v>56.862000000000002</v>
      </c>
      <c r="M81" s="118">
        <v>13.705</v>
      </c>
      <c r="N81" s="163">
        <v>-28.742999999999999</v>
      </c>
      <c r="O81" s="144">
        <v>-30.448048678559704</v>
      </c>
      <c r="P81" s="175"/>
      <c r="Q81" s="144">
        <v>58.567048678559708</v>
      </c>
      <c r="R81" s="118">
        <v>1797.7</v>
      </c>
      <c r="S81" s="144"/>
      <c r="T81" s="118">
        <v>56.076999999999998</v>
      </c>
      <c r="U81" s="179">
        <v>17.233000000000001</v>
      </c>
      <c r="V81" s="163">
        <v>36.746000000000002</v>
      </c>
      <c r="W81" s="143"/>
      <c r="X81" s="179">
        <v>62.701000000000001</v>
      </c>
      <c r="Y81" s="144">
        <v>64.406048678559713</v>
      </c>
      <c r="Z81" s="143">
        <v>1876.346</v>
      </c>
      <c r="AA81" s="171">
        <v>1621.1</v>
      </c>
      <c r="AB81" s="180"/>
      <c r="AC81" s="144">
        <v>2223.5949999999998</v>
      </c>
      <c r="AD81" s="143">
        <v>2130.826</v>
      </c>
      <c r="AE81" s="143">
        <v>5.0269262444331275E-2</v>
      </c>
      <c r="AF81" s="126">
        <v>94.074582475406089</v>
      </c>
      <c r="AH81" s="165"/>
      <c r="AI81" s="149"/>
      <c r="AJ81" s="149"/>
      <c r="AK81" s="166"/>
      <c r="AL81" s="167"/>
      <c r="AM81" s="167"/>
      <c r="AN81" s="168"/>
      <c r="AO81" s="168"/>
      <c r="AP81" s="168"/>
      <c r="AQ81" s="168"/>
      <c r="AR81" s="155"/>
      <c r="AS81" s="149"/>
      <c r="AT81" s="149"/>
      <c r="AU81" s="149"/>
      <c r="AV81" s="149"/>
      <c r="AW81" s="149"/>
    </row>
    <row r="82" spans="1:49" s="153" customFormat="1">
      <c r="A82" s="177"/>
      <c r="B82" s="181" t="s">
        <v>186</v>
      </c>
      <c r="C82" s="182">
        <v>796.47799999999995</v>
      </c>
      <c r="D82" s="182">
        <v>1094.4939999999999</v>
      </c>
      <c r="E82" s="182">
        <v>987.31</v>
      </c>
      <c r="F82" s="182">
        <v>54.857999999999997</v>
      </c>
      <c r="G82" s="182">
        <v>52.326000000000001</v>
      </c>
      <c r="H82" s="182">
        <v>107.184</v>
      </c>
      <c r="I82" s="182">
        <v>714.49800000000005</v>
      </c>
      <c r="J82" s="182"/>
      <c r="K82" s="183">
        <v>233.8690830807123</v>
      </c>
      <c r="L82" s="182">
        <v>298.01600000000002</v>
      </c>
      <c r="M82" s="182">
        <v>243.15799999999999</v>
      </c>
      <c r="N82" s="184">
        <v>-281.54700000000003</v>
      </c>
      <c r="O82" s="183">
        <v>-272.25808308071237</v>
      </c>
      <c r="P82" s="185"/>
      <c r="Q82" s="183">
        <v>288.72708308071236</v>
      </c>
      <c r="R82" s="182">
        <v>2137.4</v>
      </c>
      <c r="S82" s="183"/>
      <c r="T82" s="182">
        <v>339.21</v>
      </c>
      <c r="U82" s="186">
        <v>339.18299999999999</v>
      </c>
      <c r="V82" s="184">
        <v>22.92</v>
      </c>
      <c r="W82" s="187"/>
      <c r="X82" s="186">
        <v>302.87099999999998</v>
      </c>
      <c r="Y82" s="183">
        <v>293.58208308071238</v>
      </c>
      <c r="Z82" s="187">
        <v>2224.5030000000002</v>
      </c>
      <c r="AA82" s="188">
        <v>1918.9</v>
      </c>
      <c r="AB82" s="180"/>
      <c r="AC82" s="189">
        <v>2098.761</v>
      </c>
      <c r="AD82" s="190">
        <v>2193.8640300000002</v>
      </c>
      <c r="AE82" s="190">
        <v>-0.90528871599209992</v>
      </c>
      <c r="AF82" s="191">
        <v>100</v>
      </c>
      <c r="AG82" s="192"/>
      <c r="AH82" s="165"/>
      <c r="AI82" s="149"/>
      <c r="AJ82" s="149"/>
      <c r="AK82" s="166"/>
      <c r="AL82" s="167"/>
      <c r="AM82" s="167"/>
      <c r="AN82" s="168"/>
      <c r="AO82" s="168"/>
      <c r="AP82" s="168"/>
      <c r="AQ82" s="168"/>
      <c r="AR82" s="155"/>
      <c r="AS82" s="149"/>
      <c r="AT82" s="149"/>
      <c r="AU82" s="149"/>
      <c r="AV82" s="149"/>
      <c r="AW82" s="149"/>
    </row>
    <row r="83" spans="1:49" s="153" customFormat="1">
      <c r="A83" s="177"/>
      <c r="B83" s="193" t="s">
        <v>244</v>
      </c>
      <c r="C83" s="194">
        <v>819.31660905846275</v>
      </c>
      <c r="D83" s="194">
        <v>1053.2509458613313</v>
      </c>
      <c r="E83" s="194">
        <v>934.46023848108155</v>
      </c>
      <c r="F83" s="194">
        <v>62.174752353672005</v>
      </c>
      <c r="G83" s="194">
        <v>56.615955026577502</v>
      </c>
      <c r="H83" s="194">
        <v>118.79070738024951</v>
      </c>
      <c r="I83" s="194">
        <v>731.56953086310568</v>
      </c>
      <c r="J83" s="175"/>
      <c r="K83" s="194">
        <v>157.12083496548158</v>
      </c>
      <c r="L83" s="194">
        <v>233.9343368028683</v>
      </c>
      <c r="M83" s="194">
        <v>171.7595844491963</v>
      </c>
      <c r="N83" s="194">
        <v>-214.00481544984248</v>
      </c>
      <c r="O83" s="194">
        <v>-199.36606596612779</v>
      </c>
      <c r="P83" s="175"/>
      <c r="Q83" s="194">
        <v>219.29558731915358</v>
      </c>
      <c r="R83" s="194">
        <v>2502.8927326799694</v>
      </c>
      <c r="S83" s="194"/>
      <c r="T83" s="195">
        <v>240.44598264812421</v>
      </c>
      <c r="U83" s="195">
        <v>299.28720745883754</v>
      </c>
      <c r="V83" s="195">
        <v>24.793667947362891</v>
      </c>
      <c r="W83" s="143"/>
      <c r="X83" s="195">
        <v>240.52375279897745</v>
      </c>
      <c r="Y83" s="196">
        <v>225.88500331526276</v>
      </c>
      <c r="Z83" s="196">
        <v>2427.4789011485382</v>
      </c>
      <c r="AA83" s="197">
        <v>2187.4651497701661</v>
      </c>
      <c r="AB83" s="180"/>
      <c r="AC83" s="196">
        <v>2264.4575669999999</v>
      </c>
      <c r="AD83" s="196">
        <v>2331.3471839999997</v>
      </c>
      <c r="AE83" s="196">
        <v>-0.93079895784319433</v>
      </c>
      <c r="AF83" s="198">
        <v>98.386820597951612</v>
      </c>
      <c r="AG83" s="192"/>
      <c r="AH83" s="165"/>
      <c r="AI83" s="149"/>
      <c r="AJ83" s="149"/>
      <c r="AK83" s="166"/>
      <c r="AL83" s="167"/>
      <c r="AM83" s="167"/>
      <c r="AN83" s="168"/>
      <c r="AO83" s="168"/>
      <c r="AP83" s="168"/>
      <c r="AQ83" s="168"/>
      <c r="AR83" s="155"/>
      <c r="AS83" s="149"/>
      <c r="AT83" s="149"/>
      <c r="AU83" s="149"/>
      <c r="AV83" s="149"/>
      <c r="AW83" s="149"/>
    </row>
    <row r="84" spans="1:49" s="153" customFormat="1">
      <c r="B84" s="199" t="s">
        <v>280</v>
      </c>
      <c r="C84" s="194">
        <v>885.38576242731983</v>
      </c>
      <c r="D84" s="194">
        <v>992.30608507801844</v>
      </c>
      <c r="E84" s="194">
        <v>866.25458465127701</v>
      </c>
      <c r="F84" s="194">
        <v>66.953743047189064</v>
      </c>
      <c r="G84" s="194">
        <v>59.097757379552327</v>
      </c>
      <c r="H84" s="194">
        <v>126.0515004267414</v>
      </c>
      <c r="I84" s="194">
        <v>792.772806132288</v>
      </c>
      <c r="J84" s="175"/>
      <c r="K84" s="194">
        <v>32.201937452449016</v>
      </c>
      <c r="L84" s="194">
        <v>106.92032265069857</v>
      </c>
      <c r="M84" s="194">
        <v>39.966579603509487</v>
      </c>
      <c r="N84" s="194">
        <v>-87.546782882936213</v>
      </c>
      <c r="O84" s="194">
        <v>-79.782140731875728</v>
      </c>
      <c r="P84" s="175"/>
      <c r="Q84" s="194">
        <v>99.155680499638109</v>
      </c>
      <c r="R84" s="194">
        <v>2630.63606752643</v>
      </c>
      <c r="S84" s="194"/>
      <c r="T84" s="195">
        <v>128.36737213967319</v>
      </c>
      <c r="U84" s="195">
        <v>131.44077279826988</v>
      </c>
      <c r="V84" s="195">
        <v>24.50260776581958</v>
      </c>
      <c r="W84" s="143"/>
      <c r="X84" s="195">
        <v>107.60837766855087</v>
      </c>
      <c r="Y84" s="196">
        <v>99.843735517490387</v>
      </c>
      <c r="Z84" s="196">
        <v>2560.9844088866848</v>
      </c>
      <c r="AA84" s="198">
        <v>2316.7760761750656</v>
      </c>
      <c r="AB84" s="172"/>
      <c r="AC84" s="200">
        <v>2374.9158039999998</v>
      </c>
      <c r="AD84" s="196">
        <v>2413.4860950000002</v>
      </c>
      <c r="AE84" s="196">
        <v>-0.28156819999867366</v>
      </c>
      <c r="AF84" s="198">
        <v>98.249072010961584</v>
      </c>
      <c r="AG84" s="192"/>
      <c r="AH84" s="165"/>
      <c r="AI84" s="149"/>
      <c r="AJ84" s="149"/>
      <c r="AK84" s="166"/>
      <c r="AL84" s="167"/>
      <c r="AM84" s="167"/>
      <c r="AN84" s="168"/>
      <c r="AO84" s="168"/>
      <c r="AP84" s="168"/>
      <c r="AQ84" s="168"/>
      <c r="AR84" s="155"/>
      <c r="AS84" s="149"/>
      <c r="AT84" s="149"/>
      <c r="AU84" s="149"/>
      <c r="AV84" s="149"/>
      <c r="AW84" s="149"/>
    </row>
    <row r="85" spans="1:49">
      <c r="B85" s="199" t="s">
        <v>282</v>
      </c>
      <c r="C85" s="194">
        <v>944.71315862984056</v>
      </c>
      <c r="D85" s="194">
        <v>1030.0539858053535</v>
      </c>
      <c r="E85" s="194">
        <v>898.22083759546638</v>
      </c>
      <c r="F85" s="194">
        <v>70.136043611878762</v>
      </c>
      <c r="G85" s="194">
        <v>61.697104598008345</v>
      </c>
      <c r="H85" s="194">
        <v>131.8331482098871</v>
      </c>
      <c r="I85" s="194">
        <v>846.05719615792225</v>
      </c>
      <c r="J85" s="175"/>
      <c r="K85" s="194">
        <v>11.486945011527007</v>
      </c>
      <c r="L85" s="194">
        <v>85.340827175512928</v>
      </c>
      <c r="M85" s="194">
        <v>15.204783563634162</v>
      </c>
      <c r="N85" s="194">
        <v>-63.775589692244779</v>
      </c>
      <c r="O85" s="194">
        <v>-60.057751140137611</v>
      </c>
      <c r="P85" s="175"/>
      <c r="Q85" s="194">
        <v>81.62298862340576</v>
      </c>
      <c r="R85" s="194">
        <v>2747.1762409248959</v>
      </c>
      <c r="S85" s="194"/>
      <c r="T85" s="195">
        <v>109.66065902180718</v>
      </c>
      <c r="U85" s="195">
        <v>113.95617641604488</v>
      </c>
      <c r="V85" s="195">
        <v>27.670665606347445</v>
      </c>
      <c r="W85" s="143"/>
      <c r="X85" s="195">
        <v>86.998531608058201</v>
      </c>
      <c r="Y85" s="196">
        <v>83.280693055951033</v>
      </c>
      <c r="Z85" s="196">
        <v>2688.8048352028168</v>
      </c>
      <c r="AA85" s="198">
        <v>2430.7617422131607</v>
      </c>
      <c r="AB85" s="172"/>
      <c r="AC85" s="200">
        <v>2459.2088699999999</v>
      </c>
      <c r="AD85" s="196">
        <v>2504.621118</v>
      </c>
      <c r="AE85" s="196">
        <v>-0.18973325533050911</v>
      </c>
      <c r="AF85" s="198">
        <v>100.23891150328124</v>
      </c>
      <c r="AG85" s="192"/>
      <c r="AH85" s="165"/>
    </row>
    <row r="86" spans="1:49">
      <c r="B86" s="199" t="s">
        <v>284</v>
      </c>
      <c r="C86" s="201">
        <v>994.22499534037024</v>
      </c>
      <c r="D86" s="194">
        <v>1068.6642638546248</v>
      </c>
      <c r="E86" s="194">
        <v>933.08444585885445</v>
      </c>
      <c r="F86" s="194">
        <v>71.225259054446866</v>
      </c>
      <c r="G86" s="194">
        <v>64.354558941323333</v>
      </c>
      <c r="H86" s="194">
        <v>135.57981799577018</v>
      </c>
      <c r="I86" s="194">
        <v>890.03037513682386</v>
      </c>
      <c r="J86" s="175"/>
      <c r="K86" s="194">
        <v>0.71289469067466904</v>
      </c>
      <c r="L86" s="194">
        <v>74.439268514254422</v>
      </c>
      <c r="M86" s="194">
        <v>3.2140094598075595</v>
      </c>
      <c r="N86" s="194">
        <v>-50.711521436373062</v>
      </c>
      <c r="O86" s="194">
        <v>-48.210406667240164</v>
      </c>
      <c r="P86" s="175"/>
      <c r="Q86" s="194">
        <v>71.938153745121525</v>
      </c>
      <c r="R86" s="194">
        <v>2761.1165283440355</v>
      </c>
      <c r="S86" s="194"/>
      <c r="T86" s="195">
        <v>99.397363114059075</v>
      </c>
      <c r="U86" s="195">
        <v>21.71245924925605</v>
      </c>
      <c r="V86" s="195">
        <v>31.131148131156444</v>
      </c>
      <c r="W86" s="143"/>
      <c r="X86" s="195">
        <v>79.78626700925966</v>
      </c>
      <c r="Y86" s="196">
        <v>77.285152240126791</v>
      </c>
      <c r="Z86" s="196">
        <v>2807.3660918753571</v>
      </c>
      <c r="AA86" s="198">
        <v>2523.0332476324115</v>
      </c>
      <c r="AB86" s="172"/>
      <c r="AC86" s="200">
        <v>2551.7308570000005</v>
      </c>
      <c r="AD86" s="196">
        <v>2600.4836129999999</v>
      </c>
      <c r="AE86" s="196">
        <v>-0.1201395014271327</v>
      </c>
      <c r="AF86" s="198">
        <v>102.33136660125633</v>
      </c>
      <c r="AG86" s="192"/>
      <c r="AH86" s="165"/>
    </row>
    <row r="87" spans="1:49">
      <c r="B87" s="202" t="s">
        <v>311</v>
      </c>
      <c r="C87" s="203">
        <v>1037.7970891222681</v>
      </c>
      <c r="D87" s="204">
        <v>1111.4754774337785</v>
      </c>
      <c r="E87" s="204">
        <v>971.67134531893987</v>
      </c>
      <c r="F87" s="204">
        <v>72.795908471131327</v>
      </c>
      <c r="G87" s="204">
        <v>67.00822364370714</v>
      </c>
      <c r="H87" s="204">
        <v>139.80413211483847</v>
      </c>
      <c r="I87" s="204">
        <v>928.15529025343903</v>
      </c>
      <c r="J87" s="205"/>
      <c r="K87" s="204">
        <v>-0.31418972691249214</v>
      </c>
      <c r="L87" s="204">
        <v>73.678388311510219</v>
      </c>
      <c r="M87" s="204">
        <v>0.88247984037888816</v>
      </c>
      <c r="N87" s="204">
        <v>-48.660107670721032</v>
      </c>
      <c r="O87" s="204">
        <v>-47.463438103429652</v>
      </c>
      <c r="P87" s="205"/>
      <c r="Q87" s="204">
        <v>72.481718744218838</v>
      </c>
      <c r="R87" s="204">
        <v>2804.2590628784073</v>
      </c>
      <c r="S87" s="204"/>
      <c r="T87" s="206">
        <v>88.095316111512346</v>
      </c>
      <c r="U87" s="206">
        <v>38.927632424195956</v>
      </c>
      <c r="V87" s="206">
        <v>33.710237423966561</v>
      </c>
      <c r="W87" s="207"/>
      <c r="X87" s="206">
        <v>81.002241083930912</v>
      </c>
      <c r="Y87" s="208">
        <v>79.805571516639532</v>
      </c>
      <c r="Z87" s="208">
        <v>2928.4617198073561</v>
      </c>
      <c r="AA87" s="209">
        <v>2615.9783586957506</v>
      </c>
      <c r="AB87" s="172"/>
      <c r="AC87" s="210">
        <v>2651.8579729999997</v>
      </c>
      <c r="AD87" s="211">
        <v>2702.5237335952688</v>
      </c>
      <c r="AE87" s="211">
        <v>-4.2195606516202133E-2</v>
      </c>
      <c r="AF87" s="212">
        <v>104.52023313508356</v>
      </c>
      <c r="AG87" s="192"/>
      <c r="AH87" s="165"/>
    </row>
    <row r="88" spans="1:49" s="149" customFormat="1">
      <c r="A88" s="153"/>
      <c r="B88" s="213" t="s">
        <v>130</v>
      </c>
      <c r="C88" s="214" t="s">
        <v>322</v>
      </c>
      <c r="D88" s="214"/>
      <c r="E88" s="214"/>
      <c r="F88" s="214"/>
      <c r="G88" s="214"/>
      <c r="H88" s="214"/>
      <c r="I88" s="214"/>
      <c r="J88" s="214"/>
      <c r="K88" s="214"/>
      <c r="L88" s="214"/>
      <c r="M88" s="214"/>
      <c r="N88" s="214"/>
      <c r="O88" s="214"/>
      <c r="P88" s="214"/>
      <c r="Q88" s="214"/>
      <c r="R88" s="214"/>
      <c r="S88" s="214"/>
      <c r="T88" s="214"/>
      <c r="U88" s="214"/>
      <c r="V88" s="214"/>
      <c r="W88" s="214"/>
      <c r="X88" s="214"/>
      <c r="Y88" s="214"/>
      <c r="Z88" s="214"/>
      <c r="AA88" s="215"/>
      <c r="AB88" s="216"/>
      <c r="AC88" s="217"/>
      <c r="AD88" s="218"/>
      <c r="AE88" s="218"/>
      <c r="AF88" s="219"/>
      <c r="AH88" s="218"/>
      <c r="AK88" s="220"/>
      <c r="AL88" s="220"/>
      <c r="AM88" s="220"/>
      <c r="AN88" s="220"/>
      <c r="AO88" s="220"/>
      <c r="AP88" s="220"/>
      <c r="AQ88" s="220"/>
      <c r="AR88" s="155"/>
    </row>
    <row r="89" spans="1:49">
      <c r="B89" s="221"/>
      <c r="C89" s="222" t="s">
        <v>326</v>
      </c>
      <c r="D89" s="222"/>
      <c r="E89" s="222"/>
      <c r="F89" s="222"/>
      <c r="G89" s="222"/>
      <c r="H89" s="222"/>
      <c r="I89" s="222"/>
      <c r="J89" s="222"/>
      <c r="K89" s="222"/>
      <c r="L89" s="222"/>
      <c r="M89" s="222"/>
      <c r="N89" s="222"/>
      <c r="O89" s="222"/>
      <c r="P89" s="222"/>
      <c r="Q89" s="222"/>
      <c r="R89" s="222"/>
      <c r="S89" s="222"/>
      <c r="T89" s="222"/>
      <c r="U89" s="222"/>
      <c r="V89" s="222"/>
      <c r="W89" s="222"/>
      <c r="X89" s="222"/>
      <c r="Y89" s="222"/>
      <c r="Z89" s="222"/>
      <c r="AA89" s="223"/>
      <c r="AB89" s="54"/>
      <c r="AC89" s="59"/>
      <c r="AD89" s="59"/>
      <c r="AE89" s="59"/>
      <c r="AF89" s="224"/>
      <c r="AH89" s="59"/>
      <c r="AI89" s="59"/>
      <c r="AJ89" s="59"/>
      <c r="AK89" s="59"/>
      <c r="AL89" s="59"/>
      <c r="AM89" s="59"/>
      <c r="AN89" s="59"/>
      <c r="AO89" s="59"/>
      <c r="AP89" s="59"/>
      <c r="AQ89" s="59"/>
      <c r="AR89" s="59"/>
      <c r="AS89" s="59"/>
      <c r="AT89" s="59"/>
      <c r="AU89" s="59"/>
      <c r="AV89" s="59"/>
      <c r="AW89" s="59"/>
    </row>
    <row r="90" spans="1:49">
      <c r="B90" s="225"/>
      <c r="C90" s="226" t="s">
        <v>172</v>
      </c>
      <c r="D90" s="59"/>
      <c r="E90" s="59"/>
      <c r="F90" s="59"/>
      <c r="G90" s="59"/>
      <c r="H90" s="59"/>
      <c r="I90" s="59"/>
      <c r="J90" s="59"/>
      <c r="K90" s="59"/>
      <c r="L90" s="59"/>
      <c r="M90" s="59"/>
      <c r="N90" s="59"/>
      <c r="O90" s="59"/>
      <c r="P90" s="59"/>
      <c r="Q90" s="59"/>
      <c r="R90" s="59"/>
      <c r="S90" s="59"/>
      <c r="T90" s="59"/>
      <c r="U90" s="59"/>
      <c r="V90" s="59"/>
      <c r="W90" s="59"/>
      <c r="X90" s="59"/>
      <c r="Y90" s="59"/>
      <c r="Z90" s="59"/>
      <c r="AA90" s="227"/>
      <c r="AB90" s="54"/>
      <c r="AC90" s="59"/>
      <c r="AD90" s="59"/>
      <c r="AE90" s="59"/>
      <c r="AF90" s="227"/>
      <c r="AH90" s="59"/>
      <c r="AI90" s="59"/>
      <c r="AJ90" s="59"/>
      <c r="AK90" s="59"/>
      <c r="AL90" s="59"/>
      <c r="AM90" s="59"/>
      <c r="AN90" s="59"/>
      <c r="AO90" s="59"/>
      <c r="AP90" s="59"/>
      <c r="AQ90" s="59"/>
      <c r="AR90" s="59"/>
      <c r="AS90" s="59"/>
      <c r="AT90" s="59"/>
      <c r="AU90" s="59"/>
      <c r="AV90" s="59"/>
      <c r="AW90" s="59"/>
    </row>
    <row r="91" spans="1:49" ht="16" thickBot="1">
      <c r="B91" s="228"/>
      <c r="C91" s="229" t="s">
        <v>137</v>
      </c>
      <c r="D91" s="230"/>
      <c r="E91" s="230"/>
      <c r="F91" s="230"/>
      <c r="G91" s="230"/>
      <c r="H91" s="230"/>
      <c r="I91" s="230"/>
      <c r="J91" s="230"/>
      <c r="K91" s="230"/>
      <c r="L91" s="230"/>
      <c r="M91" s="230"/>
      <c r="N91" s="230"/>
      <c r="O91" s="230"/>
      <c r="P91" s="230"/>
      <c r="Q91" s="230"/>
      <c r="R91" s="230"/>
      <c r="S91" s="230"/>
      <c r="T91" s="230"/>
      <c r="U91" s="230"/>
      <c r="V91" s="230"/>
      <c r="W91" s="230"/>
      <c r="X91" s="230"/>
      <c r="Y91" s="230"/>
      <c r="Z91" s="230"/>
      <c r="AA91" s="231"/>
      <c r="AB91" s="54"/>
      <c r="AC91" s="230"/>
      <c r="AD91" s="230"/>
      <c r="AE91" s="230"/>
      <c r="AF91" s="232"/>
      <c r="AH91" s="59"/>
      <c r="AI91" s="59"/>
      <c r="AJ91" s="59"/>
      <c r="AK91" s="59"/>
      <c r="AL91" s="59"/>
      <c r="AM91" s="59"/>
      <c r="AN91" s="59"/>
      <c r="AO91" s="59"/>
      <c r="AP91" s="59"/>
      <c r="AQ91" s="59"/>
      <c r="AR91" s="59"/>
      <c r="AS91" s="59"/>
      <c r="AT91" s="59"/>
      <c r="AU91" s="59"/>
      <c r="AV91" s="59"/>
      <c r="AW91" s="59"/>
    </row>
    <row r="92" spans="1:49">
      <c r="B92" s="233"/>
      <c r="AH92" s="59"/>
      <c r="AI92" s="59"/>
      <c r="AJ92" s="59"/>
      <c r="AK92" s="59"/>
      <c r="AL92" s="59"/>
      <c r="AM92" s="59"/>
      <c r="AN92" s="59"/>
      <c r="AO92" s="59"/>
      <c r="AP92" s="59"/>
      <c r="AQ92" s="59"/>
      <c r="AR92" s="59"/>
      <c r="AS92" s="59"/>
      <c r="AT92" s="59"/>
      <c r="AU92" s="59"/>
      <c r="AV92" s="59"/>
      <c r="AW92" s="59"/>
    </row>
    <row r="93" spans="1:49">
      <c r="AN93" s="59"/>
      <c r="AO93" s="59"/>
      <c r="AP93" s="59"/>
      <c r="AQ93" s="59"/>
      <c r="AR93" s="59"/>
      <c r="AS93" s="59"/>
      <c r="AT93" s="59"/>
      <c r="AU93" s="59"/>
      <c r="AV93" s="59"/>
      <c r="AW93" s="59"/>
    </row>
    <row r="94" spans="1:49">
      <c r="B94" s="233"/>
      <c r="C94" s="234"/>
      <c r="D94" s="234"/>
      <c r="E94" s="234"/>
      <c r="F94" s="234"/>
      <c r="G94" s="234"/>
      <c r="H94" s="234"/>
      <c r="I94" s="234"/>
      <c r="J94" s="234"/>
      <c r="K94" s="234"/>
      <c r="L94" s="234"/>
      <c r="M94" s="234"/>
      <c r="N94" s="234"/>
      <c r="O94" s="234"/>
      <c r="P94" s="234"/>
      <c r="Q94" s="234"/>
      <c r="R94" s="234"/>
      <c r="S94" s="234"/>
      <c r="T94" s="234"/>
      <c r="U94" s="234"/>
      <c r="V94" s="234"/>
      <c r="W94" s="234"/>
      <c r="X94" s="234"/>
      <c r="Y94" s="234"/>
      <c r="Z94" s="234"/>
      <c r="AA94" s="234"/>
      <c r="AB94" s="234"/>
      <c r="AC94" s="234"/>
      <c r="AD94" s="234"/>
      <c r="AE94" s="234"/>
      <c r="AF94" s="234"/>
      <c r="AG94" s="234"/>
      <c r="AH94" s="234"/>
      <c r="AI94" s="234"/>
      <c r="AJ94" s="235"/>
      <c r="AK94" s="59"/>
      <c r="AL94" s="59"/>
      <c r="AM94" s="59"/>
      <c r="AN94" s="59"/>
      <c r="AO94" s="59"/>
      <c r="AP94" s="59"/>
      <c r="AQ94" s="59"/>
      <c r="AR94" s="59"/>
      <c r="AS94" s="59"/>
      <c r="AT94" s="59"/>
      <c r="AU94" s="59"/>
      <c r="AV94" s="59"/>
      <c r="AW94" s="59"/>
    </row>
    <row r="95" spans="1:49">
      <c r="B95" s="233"/>
      <c r="C95" s="234"/>
      <c r="D95" s="234"/>
      <c r="E95" s="234"/>
      <c r="F95" s="234"/>
      <c r="G95" s="234"/>
      <c r="H95" s="234"/>
      <c r="I95" s="234"/>
      <c r="J95" s="234"/>
      <c r="K95" s="234"/>
      <c r="L95" s="234"/>
      <c r="M95" s="234"/>
      <c r="N95" s="234"/>
      <c r="O95" s="234"/>
      <c r="P95" s="234"/>
      <c r="Q95" s="234"/>
      <c r="R95" s="234"/>
      <c r="S95" s="234"/>
      <c r="T95" s="234"/>
      <c r="U95" s="234"/>
      <c r="V95" s="234"/>
      <c r="W95" s="234"/>
      <c r="X95" s="234"/>
      <c r="Y95" s="234"/>
      <c r="Z95" s="234"/>
      <c r="AA95" s="234"/>
      <c r="AB95" s="236"/>
      <c r="AC95" s="236"/>
      <c r="AD95" s="236"/>
      <c r="AE95" s="236"/>
      <c r="AF95" s="236"/>
      <c r="AG95" s="236"/>
      <c r="AH95" s="235"/>
      <c r="AI95" s="235"/>
      <c r="AJ95" s="235"/>
      <c r="AK95" s="59"/>
      <c r="AL95" s="59"/>
      <c r="AM95" s="59"/>
      <c r="AN95" s="59"/>
      <c r="AO95" s="59"/>
      <c r="AP95" s="59"/>
      <c r="AQ95" s="59"/>
      <c r="AR95" s="59"/>
      <c r="AS95" s="59"/>
      <c r="AT95" s="59"/>
      <c r="AU95" s="59"/>
      <c r="AV95" s="59"/>
      <c r="AW95" s="59"/>
    </row>
    <row r="96" spans="1:49">
      <c r="B96" s="233"/>
      <c r="AH96" s="59"/>
      <c r="AI96" s="59"/>
      <c r="AJ96" s="59"/>
      <c r="AK96" s="59"/>
      <c r="AL96" s="59"/>
      <c r="AM96" s="59"/>
      <c r="AN96" s="59"/>
      <c r="AO96" s="59"/>
      <c r="AP96" s="59"/>
      <c r="AQ96" s="59"/>
      <c r="AR96" s="59"/>
      <c r="AS96" s="59"/>
      <c r="AT96" s="59"/>
      <c r="AU96" s="59"/>
      <c r="AV96" s="59"/>
      <c r="AW96" s="59"/>
    </row>
    <row r="97" spans="2:49">
      <c r="B97" s="233"/>
      <c r="AH97" s="59"/>
      <c r="AI97" s="59"/>
      <c r="AJ97" s="59"/>
      <c r="AK97" s="59"/>
      <c r="AL97" s="59"/>
      <c r="AM97" s="59"/>
      <c r="AN97" s="59"/>
      <c r="AO97" s="59"/>
      <c r="AP97" s="59"/>
      <c r="AQ97" s="59"/>
      <c r="AR97" s="59"/>
      <c r="AS97" s="59"/>
      <c r="AT97" s="59"/>
      <c r="AU97" s="59"/>
      <c r="AV97" s="59"/>
      <c r="AW97" s="59"/>
    </row>
    <row r="98" spans="2:49">
      <c r="AH98" s="59"/>
      <c r="AI98" s="59"/>
      <c r="AJ98" s="59"/>
      <c r="AK98" s="59"/>
      <c r="AL98" s="59"/>
      <c r="AM98" s="59"/>
      <c r="AN98" s="59"/>
      <c r="AO98" s="59"/>
      <c r="AP98" s="59"/>
      <c r="AQ98" s="59"/>
      <c r="AR98" s="59"/>
      <c r="AS98" s="59"/>
      <c r="AT98" s="59"/>
      <c r="AU98" s="59"/>
      <c r="AV98" s="59"/>
      <c r="AW98" s="59"/>
    </row>
    <row r="99" spans="2:49">
      <c r="AH99" s="59"/>
      <c r="AI99" s="59"/>
      <c r="AJ99" s="59"/>
      <c r="AK99" s="59"/>
      <c r="AL99" s="59"/>
      <c r="AM99" s="59"/>
      <c r="AN99" s="59"/>
      <c r="AO99" s="59"/>
      <c r="AP99" s="59"/>
      <c r="AQ99" s="59"/>
      <c r="AR99" s="59"/>
      <c r="AS99" s="59"/>
      <c r="AT99" s="59"/>
      <c r="AU99" s="59"/>
      <c r="AV99" s="59"/>
      <c r="AW99" s="59"/>
    </row>
    <row r="100" spans="2:49">
      <c r="AH100" s="59"/>
      <c r="AI100" s="59"/>
      <c r="AJ100" s="59"/>
      <c r="AK100" s="59"/>
      <c r="AL100" s="59"/>
      <c r="AM100" s="59"/>
      <c r="AN100" s="59"/>
      <c r="AO100" s="59"/>
      <c r="AP100" s="59"/>
      <c r="AQ100" s="59"/>
      <c r="AR100" s="59"/>
      <c r="AS100" s="59"/>
      <c r="AT100" s="59"/>
      <c r="AU100" s="59"/>
      <c r="AV100" s="59"/>
      <c r="AW100" s="59"/>
    </row>
    <row r="101" spans="2:49">
      <c r="AH101" s="59"/>
      <c r="AI101" s="59"/>
      <c r="AJ101" s="59"/>
      <c r="AK101" s="59"/>
      <c r="AL101" s="59"/>
      <c r="AM101" s="59"/>
      <c r="AN101" s="59"/>
      <c r="AO101" s="59"/>
      <c r="AP101" s="59"/>
      <c r="AQ101" s="59"/>
      <c r="AR101" s="59"/>
      <c r="AS101" s="59"/>
      <c r="AT101" s="59"/>
      <c r="AU101" s="59"/>
      <c r="AV101" s="59"/>
      <c r="AW101" s="59"/>
    </row>
    <row r="102" spans="2:49">
      <c r="AH102" s="59"/>
      <c r="AI102" s="59"/>
      <c r="AJ102" s="59"/>
      <c r="AK102" s="59"/>
      <c r="AL102" s="59"/>
      <c r="AM102" s="59"/>
      <c r="AN102" s="59"/>
      <c r="AO102" s="59"/>
      <c r="AP102" s="59"/>
      <c r="AQ102" s="59"/>
      <c r="AR102" s="59"/>
      <c r="AS102" s="59"/>
      <c r="AT102" s="59"/>
      <c r="AU102" s="59"/>
      <c r="AV102" s="59"/>
      <c r="AW102" s="59"/>
    </row>
    <row r="103" spans="2:49">
      <c r="AH103" s="59"/>
      <c r="AI103" s="59"/>
      <c r="AJ103" s="59"/>
      <c r="AK103" s="59"/>
      <c r="AL103" s="59"/>
      <c r="AM103" s="59"/>
      <c r="AN103" s="59"/>
      <c r="AO103" s="59"/>
      <c r="AP103" s="59"/>
      <c r="AQ103" s="59"/>
      <c r="AR103" s="59"/>
      <c r="AS103" s="59"/>
      <c r="AT103" s="59"/>
      <c r="AU103" s="59"/>
      <c r="AV103" s="59"/>
      <c r="AW103" s="59"/>
    </row>
    <row r="104" spans="2:49">
      <c r="AH104" s="59"/>
      <c r="AI104" s="59"/>
      <c r="AJ104" s="59"/>
      <c r="AK104" s="59"/>
      <c r="AL104" s="59"/>
      <c r="AM104" s="59"/>
      <c r="AN104" s="59"/>
      <c r="AO104" s="59"/>
      <c r="AP104" s="59"/>
      <c r="AQ104" s="59"/>
      <c r="AR104" s="59"/>
      <c r="AS104" s="59"/>
      <c r="AT104" s="59"/>
      <c r="AU104" s="59"/>
      <c r="AV104" s="59"/>
      <c r="AW104" s="59"/>
    </row>
    <row r="105" spans="2:49">
      <c r="AH105" s="59"/>
      <c r="AI105" s="59"/>
      <c r="AJ105" s="59"/>
      <c r="AK105" s="59"/>
      <c r="AL105" s="59"/>
      <c r="AM105" s="59"/>
      <c r="AN105" s="59"/>
      <c r="AO105" s="59"/>
      <c r="AP105" s="59"/>
      <c r="AQ105" s="59"/>
      <c r="AR105" s="59"/>
      <c r="AS105" s="59"/>
      <c r="AT105" s="59"/>
      <c r="AU105" s="59"/>
      <c r="AV105" s="59"/>
      <c r="AW105" s="59"/>
    </row>
    <row r="106" spans="2:49">
      <c r="AH106" s="59"/>
      <c r="AI106" s="59"/>
      <c r="AJ106" s="59"/>
      <c r="AK106" s="59"/>
      <c r="AL106" s="59"/>
      <c r="AM106" s="59"/>
      <c r="AN106" s="59"/>
      <c r="AO106" s="59"/>
      <c r="AP106" s="59"/>
      <c r="AQ106" s="59"/>
      <c r="AR106" s="59"/>
      <c r="AS106" s="59"/>
      <c r="AT106" s="59"/>
      <c r="AU106" s="59"/>
      <c r="AV106" s="59"/>
      <c r="AW106" s="59"/>
    </row>
    <row r="107" spans="2:49">
      <c r="AH107" s="59"/>
      <c r="AI107" s="59"/>
      <c r="AJ107" s="59"/>
      <c r="AK107" s="59"/>
      <c r="AL107" s="59"/>
      <c r="AM107" s="59"/>
      <c r="AN107" s="59"/>
      <c r="AO107" s="59"/>
      <c r="AP107" s="59"/>
      <c r="AQ107" s="59"/>
      <c r="AR107" s="59"/>
      <c r="AS107" s="59"/>
      <c r="AT107" s="59"/>
      <c r="AU107" s="59"/>
      <c r="AV107" s="59"/>
      <c r="AW107" s="59"/>
    </row>
    <row r="108" spans="2:49">
      <c r="AH108" s="59"/>
      <c r="AI108" s="59"/>
      <c r="AJ108" s="59"/>
      <c r="AK108" s="59"/>
      <c r="AL108" s="59"/>
      <c r="AM108" s="59"/>
      <c r="AN108" s="59"/>
      <c r="AO108" s="59"/>
      <c r="AP108" s="59"/>
      <c r="AQ108" s="59"/>
      <c r="AR108" s="59"/>
      <c r="AS108" s="59"/>
      <c r="AT108" s="59"/>
      <c r="AU108" s="59"/>
      <c r="AV108" s="59"/>
      <c r="AW108" s="59"/>
    </row>
    <row r="109" spans="2:49">
      <c r="AH109" s="59"/>
      <c r="AI109" s="59"/>
      <c r="AJ109" s="59"/>
      <c r="AK109" s="59"/>
      <c r="AL109" s="59"/>
      <c r="AM109" s="59"/>
      <c r="AN109" s="59"/>
      <c r="AO109" s="59"/>
      <c r="AP109" s="59"/>
      <c r="AQ109" s="59"/>
      <c r="AR109" s="59"/>
      <c r="AS109" s="59"/>
      <c r="AT109" s="59"/>
      <c r="AU109" s="59"/>
      <c r="AV109" s="59"/>
      <c r="AW109" s="59"/>
    </row>
    <row r="110" spans="2:49">
      <c r="AH110" s="59"/>
      <c r="AI110" s="59"/>
      <c r="AJ110" s="59"/>
      <c r="AK110" s="59"/>
      <c r="AL110" s="59"/>
      <c r="AM110" s="59"/>
      <c r="AN110" s="59"/>
      <c r="AO110" s="59"/>
      <c r="AP110" s="59"/>
      <c r="AQ110" s="59"/>
      <c r="AR110" s="59"/>
      <c r="AS110" s="59"/>
      <c r="AT110" s="59"/>
      <c r="AU110" s="59"/>
      <c r="AV110" s="59"/>
      <c r="AW110" s="59"/>
    </row>
    <row r="111" spans="2:49">
      <c r="AH111" s="59"/>
      <c r="AI111" s="59"/>
      <c r="AJ111" s="59"/>
      <c r="AK111" s="59"/>
      <c r="AL111" s="59"/>
      <c r="AM111" s="59"/>
      <c r="AN111" s="59"/>
      <c r="AO111" s="59"/>
      <c r="AP111" s="59"/>
      <c r="AQ111" s="59"/>
      <c r="AR111" s="59"/>
      <c r="AS111" s="59"/>
      <c r="AT111" s="59"/>
      <c r="AU111" s="59"/>
      <c r="AV111" s="59"/>
      <c r="AW111" s="59"/>
    </row>
    <row r="112" spans="2:49">
      <c r="AH112" s="59"/>
      <c r="AI112" s="59"/>
      <c r="AJ112" s="59"/>
      <c r="AK112" s="59"/>
      <c r="AL112" s="59"/>
      <c r="AM112" s="59"/>
      <c r="AN112" s="59"/>
      <c r="AO112" s="59"/>
      <c r="AP112" s="59"/>
      <c r="AQ112" s="59"/>
      <c r="AR112" s="59"/>
      <c r="AS112" s="59"/>
      <c r="AT112" s="59"/>
      <c r="AU112" s="59"/>
      <c r="AV112" s="59"/>
      <c r="AW112" s="59"/>
    </row>
    <row r="113" spans="34:49">
      <c r="AH113" s="59"/>
      <c r="AI113" s="59"/>
      <c r="AJ113" s="59"/>
      <c r="AK113" s="59"/>
      <c r="AL113" s="59"/>
      <c r="AM113" s="59"/>
      <c r="AN113" s="59"/>
      <c r="AO113" s="59"/>
      <c r="AP113" s="59"/>
      <c r="AQ113" s="59"/>
      <c r="AR113" s="59"/>
      <c r="AS113" s="59"/>
      <c r="AT113" s="59"/>
      <c r="AU113" s="59"/>
      <c r="AV113" s="59"/>
      <c r="AW113" s="59"/>
    </row>
    <row r="114" spans="34:49">
      <c r="AH114" s="59"/>
      <c r="AI114" s="59"/>
      <c r="AJ114" s="59"/>
      <c r="AK114" s="59"/>
      <c r="AL114" s="59"/>
      <c r="AM114" s="59"/>
      <c r="AN114" s="59"/>
      <c r="AO114" s="59"/>
      <c r="AP114" s="59"/>
      <c r="AQ114" s="59"/>
      <c r="AR114" s="59"/>
      <c r="AS114" s="59"/>
      <c r="AT114" s="59"/>
      <c r="AU114" s="59"/>
      <c r="AV114" s="59"/>
      <c r="AW114" s="59"/>
    </row>
    <row r="115" spans="34:49">
      <c r="AH115" s="59"/>
      <c r="AI115" s="59"/>
      <c r="AJ115" s="59"/>
      <c r="AK115" s="59"/>
      <c r="AL115" s="59"/>
      <c r="AM115" s="59"/>
      <c r="AN115" s="59"/>
      <c r="AO115" s="59"/>
      <c r="AP115" s="59"/>
      <c r="AQ115" s="59"/>
      <c r="AR115" s="59"/>
      <c r="AS115" s="59"/>
      <c r="AT115" s="59"/>
      <c r="AU115" s="59"/>
      <c r="AV115" s="59"/>
      <c r="AW115" s="59"/>
    </row>
    <row r="116" spans="34:49">
      <c r="AH116" s="59"/>
      <c r="AI116" s="59"/>
      <c r="AJ116" s="59"/>
      <c r="AK116" s="59"/>
      <c r="AL116" s="59"/>
      <c r="AM116" s="59"/>
      <c r="AN116" s="59"/>
      <c r="AO116" s="59"/>
      <c r="AP116" s="59"/>
      <c r="AQ116" s="59"/>
      <c r="AR116" s="59"/>
      <c r="AS116" s="59"/>
      <c r="AT116" s="59"/>
      <c r="AU116" s="59"/>
      <c r="AV116" s="59"/>
      <c r="AW116" s="59"/>
    </row>
    <row r="117" spans="34:49">
      <c r="AH117" s="59"/>
      <c r="AI117" s="59"/>
      <c r="AJ117" s="59"/>
      <c r="AK117" s="59"/>
      <c r="AL117" s="59"/>
      <c r="AM117" s="59"/>
      <c r="AN117" s="59"/>
      <c r="AO117" s="59"/>
      <c r="AP117" s="59"/>
      <c r="AQ117" s="59"/>
      <c r="AR117" s="59"/>
      <c r="AS117" s="59"/>
      <c r="AT117" s="59"/>
      <c r="AU117" s="59"/>
      <c r="AV117" s="59"/>
      <c r="AW117" s="59"/>
    </row>
    <row r="118" spans="34:49">
      <c r="AH118" s="59"/>
      <c r="AI118" s="59"/>
      <c r="AJ118" s="59"/>
      <c r="AK118" s="59"/>
      <c r="AL118" s="59"/>
      <c r="AM118" s="59"/>
      <c r="AN118" s="59"/>
      <c r="AO118" s="59"/>
      <c r="AP118" s="59"/>
      <c r="AQ118" s="59"/>
      <c r="AR118" s="59"/>
      <c r="AS118" s="59"/>
      <c r="AT118" s="59"/>
      <c r="AU118" s="59"/>
      <c r="AV118" s="59"/>
      <c r="AW118" s="59"/>
    </row>
    <row r="119" spans="34:49">
      <c r="AH119" s="59"/>
      <c r="AI119" s="59"/>
      <c r="AJ119" s="59"/>
      <c r="AK119" s="59"/>
      <c r="AL119" s="59"/>
      <c r="AM119" s="59"/>
      <c r="AN119" s="59"/>
      <c r="AO119" s="59"/>
      <c r="AP119" s="59"/>
      <c r="AQ119" s="59"/>
      <c r="AR119" s="59"/>
      <c r="AS119" s="59"/>
      <c r="AT119" s="59"/>
      <c r="AU119" s="59"/>
      <c r="AV119" s="59"/>
      <c r="AW119" s="59"/>
    </row>
    <row r="120" spans="34:49">
      <c r="AH120" s="59"/>
      <c r="AI120" s="59"/>
      <c r="AJ120" s="59"/>
      <c r="AK120" s="59"/>
      <c r="AL120" s="59"/>
      <c r="AM120" s="59"/>
      <c r="AN120" s="59"/>
      <c r="AO120" s="59"/>
      <c r="AP120" s="59"/>
      <c r="AQ120" s="59"/>
      <c r="AR120" s="59"/>
      <c r="AS120" s="59"/>
      <c r="AT120" s="59"/>
      <c r="AU120" s="59"/>
      <c r="AV120" s="59"/>
      <c r="AW120" s="59"/>
    </row>
    <row r="121" spans="34:49">
      <c r="AH121" s="59"/>
      <c r="AI121" s="59"/>
      <c r="AJ121" s="59"/>
      <c r="AK121" s="59"/>
      <c r="AL121" s="59"/>
      <c r="AM121" s="59"/>
      <c r="AN121" s="59"/>
      <c r="AO121" s="59"/>
      <c r="AP121" s="59"/>
      <c r="AQ121" s="59"/>
      <c r="AR121" s="59"/>
      <c r="AS121" s="59"/>
      <c r="AT121" s="59"/>
      <c r="AU121" s="59"/>
      <c r="AV121" s="59"/>
      <c r="AW121" s="59"/>
    </row>
    <row r="122" spans="34:49">
      <c r="AH122" s="59"/>
      <c r="AI122" s="59"/>
      <c r="AJ122" s="59"/>
      <c r="AK122" s="59"/>
      <c r="AL122" s="59"/>
      <c r="AM122" s="59"/>
      <c r="AN122" s="59"/>
      <c r="AO122" s="59"/>
      <c r="AP122" s="59"/>
      <c r="AQ122" s="59"/>
      <c r="AR122" s="59"/>
      <c r="AS122" s="59"/>
      <c r="AT122" s="59"/>
      <c r="AU122" s="59"/>
      <c r="AV122" s="59"/>
      <c r="AW122" s="59"/>
    </row>
    <row r="123" spans="34:49">
      <c r="AH123" s="59"/>
      <c r="AI123" s="59"/>
      <c r="AJ123" s="59"/>
      <c r="AK123" s="59"/>
      <c r="AL123" s="59"/>
      <c r="AM123" s="59"/>
      <c r="AN123" s="59"/>
      <c r="AO123" s="59"/>
      <c r="AP123" s="59"/>
      <c r="AQ123" s="59"/>
      <c r="AR123" s="59"/>
      <c r="AS123" s="59"/>
      <c r="AT123" s="59"/>
      <c r="AU123" s="59"/>
      <c r="AV123" s="59"/>
      <c r="AW123" s="59"/>
    </row>
    <row r="124" spans="34:49">
      <c r="AH124" s="59"/>
      <c r="AI124" s="59"/>
      <c r="AJ124" s="59"/>
      <c r="AK124" s="59"/>
      <c r="AL124" s="59"/>
      <c r="AM124" s="59"/>
      <c r="AN124" s="59"/>
      <c r="AO124" s="59"/>
      <c r="AP124" s="59"/>
      <c r="AQ124" s="59"/>
      <c r="AR124" s="59"/>
      <c r="AS124" s="59"/>
      <c r="AT124" s="59"/>
      <c r="AU124" s="59"/>
      <c r="AV124" s="59"/>
      <c r="AW124" s="59"/>
    </row>
    <row r="125" spans="34:49">
      <c r="AH125" s="59"/>
      <c r="AI125" s="59"/>
      <c r="AJ125" s="59"/>
      <c r="AK125" s="59"/>
      <c r="AL125" s="59"/>
      <c r="AM125" s="59"/>
      <c r="AN125" s="59"/>
      <c r="AO125" s="59"/>
      <c r="AP125" s="59"/>
      <c r="AQ125" s="59"/>
      <c r="AR125" s="59"/>
      <c r="AS125" s="59"/>
      <c r="AT125" s="59"/>
      <c r="AU125" s="59"/>
      <c r="AV125" s="59"/>
      <c r="AW125" s="59"/>
    </row>
    <row r="126" spans="34:49">
      <c r="AH126" s="59"/>
      <c r="AI126" s="59"/>
      <c r="AJ126" s="59"/>
      <c r="AK126" s="59"/>
      <c r="AL126" s="59"/>
      <c r="AM126" s="59"/>
      <c r="AN126" s="59"/>
      <c r="AO126" s="59"/>
      <c r="AP126" s="59"/>
      <c r="AQ126" s="59"/>
      <c r="AR126" s="59"/>
      <c r="AS126" s="59"/>
      <c r="AT126" s="59"/>
      <c r="AU126" s="59"/>
      <c r="AV126" s="59"/>
      <c r="AW126" s="59"/>
    </row>
    <row r="127" spans="34:49">
      <c r="AH127" s="59"/>
      <c r="AI127" s="59"/>
      <c r="AJ127" s="59"/>
      <c r="AK127" s="59"/>
      <c r="AL127" s="59"/>
      <c r="AM127" s="59"/>
      <c r="AN127" s="59"/>
      <c r="AO127" s="59"/>
      <c r="AP127" s="59"/>
      <c r="AQ127" s="59"/>
      <c r="AR127" s="59"/>
      <c r="AS127" s="59"/>
      <c r="AT127" s="59"/>
      <c r="AU127" s="59"/>
      <c r="AV127" s="59"/>
      <c r="AW127" s="59"/>
    </row>
    <row r="128" spans="34:49">
      <c r="AH128" s="59"/>
      <c r="AI128" s="59"/>
      <c r="AJ128" s="59"/>
      <c r="AK128" s="59"/>
      <c r="AL128" s="59"/>
      <c r="AM128" s="59"/>
      <c r="AN128" s="59"/>
      <c r="AO128" s="59"/>
      <c r="AP128" s="59"/>
      <c r="AQ128" s="59"/>
      <c r="AR128" s="59"/>
      <c r="AS128" s="59"/>
      <c r="AT128" s="59"/>
      <c r="AU128" s="59"/>
      <c r="AV128" s="59"/>
      <c r="AW128" s="59"/>
    </row>
    <row r="129" spans="34:49">
      <c r="AH129" s="59"/>
      <c r="AI129" s="59"/>
      <c r="AJ129" s="59"/>
      <c r="AK129" s="59"/>
      <c r="AL129" s="59"/>
      <c r="AM129" s="59"/>
      <c r="AN129" s="59"/>
      <c r="AO129" s="59"/>
      <c r="AP129" s="59"/>
      <c r="AQ129" s="59"/>
      <c r="AR129" s="59"/>
      <c r="AS129" s="59"/>
      <c r="AT129" s="59"/>
      <c r="AU129" s="59"/>
      <c r="AV129" s="59"/>
      <c r="AW129" s="59"/>
    </row>
    <row r="130" spans="34:49">
      <c r="AH130" s="59"/>
      <c r="AI130" s="59"/>
      <c r="AJ130" s="59"/>
      <c r="AK130" s="59"/>
      <c r="AL130" s="59"/>
      <c r="AM130" s="59"/>
      <c r="AN130" s="59"/>
      <c r="AO130" s="59"/>
      <c r="AP130" s="59"/>
      <c r="AQ130" s="59"/>
      <c r="AR130" s="59"/>
      <c r="AS130" s="59"/>
      <c r="AT130" s="59"/>
      <c r="AU130" s="59"/>
      <c r="AV130" s="59"/>
      <c r="AW130" s="59"/>
    </row>
    <row r="131" spans="34:49">
      <c r="AH131" s="59"/>
      <c r="AI131" s="59"/>
      <c r="AJ131" s="59"/>
      <c r="AK131" s="59"/>
      <c r="AL131" s="59"/>
      <c r="AM131" s="59"/>
      <c r="AN131" s="59"/>
      <c r="AO131" s="59"/>
      <c r="AP131" s="59"/>
      <c r="AQ131" s="59"/>
      <c r="AR131" s="59"/>
      <c r="AS131" s="59"/>
      <c r="AT131" s="59"/>
      <c r="AU131" s="59"/>
      <c r="AV131" s="59"/>
      <c r="AW131" s="59"/>
    </row>
    <row r="132" spans="34:49">
      <c r="AH132" s="59"/>
      <c r="AI132" s="59"/>
      <c r="AJ132" s="59"/>
      <c r="AK132" s="59"/>
      <c r="AL132" s="59"/>
      <c r="AM132" s="59"/>
      <c r="AN132" s="59"/>
      <c r="AO132" s="59"/>
      <c r="AP132" s="59"/>
      <c r="AQ132" s="59"/>
      <c r="AR132" s="59"/>
      <c r="AS132" s="59"/>
      <c r="AT132" s="59"/>
      <c r="AU132" s="59"/>
      <c r="AV132" s="59"/>
      <c r="AW132" s="59"/>
    </row>
    <row r="133" spans="34:49">
      <c r="AH133" s="59"/>
      <c r="AI133" s="59"/>
      <c r="AJ133" s="59"/>
      <c r="AK133" s="59"/>
      <c r="AL133" s="59"/>
      <c r="AM133" s="59"/>
      <c r="AN133" s="59"/>
      <c r="AO133" s="59"/>
      <c r="AP133" s="59"/>
      <c r="AQ133" s="59"/>
      <c r="AR133" s="59"/>
      <c r="AS133" s="59"/>
      <c r="AT133" s="59"/>
      <c r="AU133" s="59"/>
      <c r="AV133" s="59"/>
      <c r="AW133" s="59"/>
    </row>
    <row r="134" spans="34:49">
      <c r="AH134" s="59"/>
      <c r="AI134" s="59"/>
      <c r="AJ134" s="59"/>
      <c r="AK134" s="59"/>
      <c r="AL134" s="59"/>
      <c r="AM134" s="59"/>
      <c r="AN134" s="59"/>
      <c r="AO134" s="59"/>
      <c r="AP134" s="59"/>
      <c r="AQ134" s="59"/>
      <c r="AR134" s="59"/>
      <c r="AS134" s="59"/>
      <c r="AT134" s="59"/>
      <c r="AU134" s="59"/>
      <c r="AV134" s="59"/>
      <c r="AW134" s="59"/>
    </row>
    <row r="135" spans="34:49">
      <c r="AH135" s="59"/>
      <c r="AI135" s="59"/>
      <c r="AJ135" s="59"/>
      <c r="AK135" s="59"/>
      <c r="AL135" s="59"/>
      <c r="AM135" s="59"/>
      <c r="AN135" s="59"/>
      <c r="AO135" s="59"/>
      <c r="AP135" s="59"/>
      <c r="AQ135" s="59"/>
      <c r="AR135" s="59"/>
      <c r="AS135" s="59"/>
      <c r="AT135" s="59"/>
      <c r="AU135" s="59"/>
      <c r="AV135" s="59"/>
      <c r="AW135" s="59"/>
    </row>
    <row r="136" spans="34:49">
      <c r="AH136" s="59"/>
      <c r="AI136" s="59"/>
      <c r="AJ136" s="59"/>
      <c r="AK136" s="59"/>
      <c r="AL136" s="59"/>
      <c r="AM136" s="59"/>
      <c r="AN136" s="59"/>
      <c r="AO136" s="59"/>
      <c r="AP136" s="59"/>
      <c r="AQ136" s="59"/>
      <c r="AR136" s="59"/>
      <c r="AS136" s="59"/>
      <c r="AT136" s="59"/>
      <c r="AU136" s="59"/>
      <c r="AV136" s="59"/>
      <c r="AW136" s="59"/>
    </row>
    <row r="137" spans="34:49">
      <c r="AH137" s="59"/>
      <c r="AI137" s="59"/>
      <c r="AJ137" s="59"/>
      <c r="AK137" s="59"/>
      <c r="AL137" s="59"/>
      <c r="AM137" s="59"/>
      <c r="AN137" s="59"/>
      <c r="AO137" s="59"/>
      <c r="AP137" s="59"/>
      <c r="AQ137" s="59"/>
      <c r="AR137" s="59"/>
      <c r="AS137" s="59"/>
      <c r="AT137" s="59"/>
      <c r="AU137" s="59"/>
      <c r="AV137" s="59"/>
      <c r="AW137" s="59"/>
    </row>
    <row r="138" spans="34:49">
      <c r="AH138" s="59"/>
      <c r="AI138" s="59"/>
      <c r="AJ138" s="59"/>
      <c r="AK138" s="59"/>
      <c r="AL138" s="59"/>
      <c r="AM138" s="59"/>
      <c r="AN138" s="59"/>
      <c r="AO138" s="59"/>
      <c r="AP138" s="59"/>
      <c r="AQ138" s="59"/>
      <c r="AR138" s="59"/>
      <c r="AS138" s="59"/>
      <c r="AT138" s="59"/>
      <c r="AU138" s="59"/>
      <c r="AV138" s="59"/>
      <c r="AW138" s="59"/>
    </row>
    <row r="139" spans="34:49">
      <c r="AH139" s="59"/>
      <c r="AI139" s="59"/>
      <c r="AJ139" s="59"/>
      <c r="AK139" s="59"/>
      <c r="AL139" s="59"/>
      <c r="AM139" s="59"/>
      <c r="AN139" s="59"/>
      <c r="AO139" s="59"/>
      <c r="AP139" s="59"/>
      <c r="AQ139" s="59"/>
      <c r="AR139" s="59"/>
      <c r="AS139" s="59"/>
      <c r="AT139" s="59"/>
      <c r="AU139" s="59"/>
      <c r="AV139" s="59"/>
      <c r="AW139" s="59"/>
    </row>
    <row r="140" spans="34:49">
      <c r="AH140" s="59"/>
      <c r="AI140" s="59"/>
      <c r="AJ140" s="59"/>
      <c r="AK140" s="59"/>
      <c r="AL140" s="59"/>
      <c r="AM140" s="59"/>
      <c r="AN140" s="59"/>
      <c r="AO140" s="59"/>
      <c r="AP140" s="59"/>
      <c r="AQ140" s="59"/>
      <c r="AR140" s="59"/>
      <c r="AS140" s="59"/>
      <c r="AT140" s="59"/>
      <c r="AU140" s="59"/>
      <c r="AV140" s="59"/>
      <c r="AW140" s="59"/>
    </row>
    <row r="141" spans="34:49">
      <c r="AH141" s="59"/>
      <c r="AI141" s="59"/>
      <c r="AJ141" s="59"/>
      <c r="AK141" s="59"/>
      <c r="AL141" s="59"/>
      <c r="AM141" s="59"/>
      <c r="AN141" s="59"/>
      <c r="AO141" s="59"/>
      <c r="AP141" s="59"/>
      <c r="AQ141" s="59"/>
      <c r="AR141" s="59"/>
      <c r="AS141" s="59"/>
      <c r="AT141" s="59"/>
      <c r="AU141" s="59"/>
      <c r="AV141" s="59"/>
      <c r="AW141" s="59"/>
    </row>
    <row r="142" spans="34:49">
      <c r="AH142" s="59"/>
      <c r="AI142" s="59"/>
      <c r="AJ142" s="59"/>
      <c r="AK142" s="59"/>
      <c r="AL142" s="59"/>
      <c r="AM142" s="59"/>
      <c r="AN142" s="59"/>
      <c r="AO142" s="59"/>
      <c r="AP142" s="59"/>
      <c r="AQ142" s="59"/>
      <c r="AR142" s="59"/>
      <c r="AS142" s="59"/>
      <c r="AT142" s="59"/>
      <c r="AU142" s="59"/>
      <c r="AV142" s="59"/>
      <c r="AW142" s="59"/>
    </row>
    <row r="143" spans="34:49">
      <c r="AH143" s="59"/>
      <c r="AI143" s="59"/>
      <c r="AJ143" s="59"/>
      <c r="AK143" s="59"/>
      <c r="AL143" s="59"/>
      <c r="AM143" s="59"/>
      <c r="AN143" s="59"/>
      <c r="AO143" s="59"/>
      <c r="AP143" s="59"/>
      <c r="AQ143" s="59"/>
      <c r="AR143" s="59"/>
      <c r="AS143" s="59"/>
      <c r="AT143" s="59"/>
      <c r="AU143" s="59"/>
      <c r="AV143" s="59"/>
      <c r="AW143" s="59"/>
    </row>
    <row r="144" spans="34:49">
      <c r="AH144" s="59"/>
      <c r="AI144" s="59"/>
      <c r="AJ144" s="59"/>
      <c r="AK144" s="59"/>
      <c r="AL144" s="59"/>
      <c r="AM144" s="59"/>
      <c r="AN144" s="59"/>
      <c r="AO144" s="59"/>
      <c r="AP144" s="59"/>
      <c r="AQ144" s="59"/>
      <c r="AR144" s="59"/>
      <c r="AS144" s="59"/>
      <c r="AT144" s="59"/>
      <c r="AU144" s="59"/>
      <c r="AV144" s="59"/>
      <c r="AW144" s="59"/>
    </row>
    <row r="145" spans="34:49">
      <c r="AH145" s="59"/>
      <c r="AI145" s="59"/>
      <c r="AJ145" s="59"/>
      <c r="AK145" s="59"/>
      <c r="AL145" s="59"/>
      <c r="AM145" s="59"/>
      <c r="AN145" s="59"/>
      <c r="AO145" s="59"/>
      <c r="AP145" s="59"/>
      <c r="AQ145" s="59"/>
      <c r="AR145" s="59"/>
      <c r="AS145" s="59"/>
      <c r="AT145" s="59"/>
      <c r="AU145" s="59"/>
      <c r="AV145" s="59"/>
      <c r="AW145" s="59"/>
    </row>
    <row r="146" spans="34:49">
      <c r="AH146" s="59"/>
      <c r="AI146" s="59"/>
      <c r="AJ146" s="59"/>
      <c r="AK146" s="59"/>
      <c r="AL146" s="59"/>
      <c r="AM146" s="59"/>
      <c r="AN146" s="59"/>
      <c r="AO146" s="59"/>
      <c r="AP146" s="59"/>
      <c r="AQ146" s="59"/>
      <c r="AR146" s="59"/>
      <c r="AS146" s="59"/>
      <c r="AT146" s="59"/>
      <c r="AU146" s="59"/>
      <c r="AV146" s="59"/>
      <c r="AW146" s="59"/>
    </row>
    <row r="147" spans="34:49">
      <c r="AH147" s="59"/>
      <c r="AI147" s="59"/>
      <c r="AJ147" s="59"/>
      <c r="AK147" s="59"/>
      <c r="AL147" s="59"/>
      <c r="AM147" s="59"/>
      <c r="AN147" s="59"/>
      <c r="AO147" s="59"/>
      <c r="AP147" s="59"/>
      <c r="AQ147" s="59"/>
      <c r="AR147" s="59"/>
      <c r="AS147" s="59"/>
      <c r="AT147" s="59"/>
      <c r="AU147" s="59"/>
      <c r="AV147" s="59"/>
      <c r="AW147" s="59"/>
    </row>
    <row r="148" spans="34:49">
      <c r="AH148" s="59"/>
      <c r="AI148" s="59"/>
      <c r="AJ148" s="59"/>
      <c r="AK148" s="59"/>
      <c r="AL148" s="59"/>
      <c r="AM148" s="59"/>
      <c r="AN148" s="59"/>
      <c r="AO148" s="59"/>
      <c r="AP148" s="59"/>
      <c r="AQ148" s="59"/>
      <c r="AR148" s="59"/>
      <c r="AS148" s="59"/>
      <c r="AT148" s="59"/>
      <c r="AU148" s="59"/>
      <c r="AV148" s="59"/>
      <c r="AW148" s="59"/>
    </row>
    <row r="149" spans="34:49">
      <c r="AH149" s="59"/>
      <c r="AI149" s="59"/>
      <c r="AJ149" s="59"/>
      <c r="AK149" s="59"/>
      <c r="AL149" s="59"/>
      <c r="AM149" s="59"/>
      <c r="AN149" s="59"/>
      <c r="AO149" s="59"/>
      <c r="AP149" s="59"/>
      <c r="AQ149" s="59"/>
      <c r="AR149" s="59"/>
      <c r="AS149" s="59"/>
      <c r="AT149" s="59"/>
      <c r="AU149" s="59"/>
      <c r="AV149" s="59"/>
      <c r="AW149" s="59"/>
    </row>
    <row r="150" spans="34:49">
      <c r="AH150" s="59"/>
      <c r="AI150" s="59"/>
      <c r="AJ150" s="59"/>
      <c r="AK150" s="59"/>
      <c r="AL150" s="59"/>
      <c r="AM150" s="59"/>
      <c r="AN150" s="59"/>
      <c r="AO150" s="59"/>
      <c r="AP150" s="59"/>
      <c r="AQ150" s="59"/>
      <c r="AR150" s="59"/>
      <c r="AS150" s="59"/>
      <c r="AT150" s="59"/>
      <c r="AU150" s="59"/>
      <c r="AV150" s="59"/>
      <c r="AW150" s="59"/>
    </row>
    <row r="151" spans="34:49">
      <c r="AH151" s="59"/>
      <c r="AI151" s="59"/>
      <c r="AJ151" s="59"/>
      <c r="AK151" s="59"/>
      <c r="AL151" s="59"/>
      <c r="AM151" s="59"/>
      <c r="AN151" s="59"/>
      <c r="AO151" s="59"/>
      <c r="AP151" s="59"/>
      <c r="AQ151" s="59"/>
      <c r="AR151" s="59"/>
      <c r="AS151" s="59"/>
      <c r="AT151" s="59"/>
      <c r="AU151" s="59"/>
      <c r="AV151" s="59"/>
      <c r="AW151" s="59"/>
    </row>
    <row r="152" spans="34:49">
      <c r="AH152" s="59"/>
      <c r="AI152" s="59"/>
      <c r="AJ152" s="59"/>
      <c r="AK152" s="59"/>
      <c r="AL152" s="59"/>
      <c r="AM152" s="59"/>
      <c r="AN152" s="59"/>
      <c r="AO152" s="59"/>
      <c r="AP152" s="59"/>
      <c r="AQ152" s="59"/>
      <c r="AR152" s="59"/>
      <c r="AS152" s="59"/>
      <c r="AT152" s="59"/>
      <c r="AU152" s="59"/>
      <c r="AV152" s="59"/>
      <c r="AW152" s="59"/>
    </row>
    <row r="153" spans="34:49">
      <c r="AH153" s="59"/>
      <c r="AI153" s="59"/>
      <c r="AJ153" s="59"/>
      <c r="AK153" s="59"/>
      <c r="AL153" s="59"/>
      <c r="AM153" s="59"/>
      <c r="AN153" s="59"/>
      <c r="AO153" s="59"/>
      <c r="AP153" s="59"/>
      <c r="AQ153" s="59"/>
      <c r="AR153" s="59"/>
      <c r="AS153" s="59"/>
      <c r="AT153" s="59"/>
      <c r="AU153" s="59"/>
      <c r="AV153" s="59"/>
      <c r="AW153" s="59"/>
    </row>
    <row r="154" spans="34:49">
      <c r="AH154" s="59"/>
      <c r="AI154" s="59"/>
      <c r="AJ154" s="59"/>
      <c r="AK154" s="59"/>
      <c r="AL154" s="59"/>
      <c r="AM154" s="59"/>
      <c r="AN154" s="59"/>
      <c r="AO154" s="59"/>
      <c r="AP154" s="59"/>
      <c r="AQ154" s="59"/>
      <c r="AR154" s="59"/>
      <c r="AS154" s="59"/>
      <c r="AT154" s="59"/>
      <c r="AU154" s="59"/>
      <c r="AV154" s="59"/>
      <c r="AW154" s="59"/>
    </row>
    <row r="155" spans="34:49">
      <c r="AH155" s="59"/>
      <c r="AI155" s="59"/>
      <c r="AJ155" s="59"/>
      <c r="AK155" s="59"/>
      <c r="AL155" s="59"/>
      <c r="AM155" s="59"/>
      <c r="AN155" s="59"/>
      <c r="AO155" s="59"/>
      <c r="AP155" s="59"/>
      <c r="AQ155" s="59"/>
      <c r="AR155" s="59"/>
      <c r="AS155" s="59"/>
      <c r="AT155" s="59"/>
      <c r="AU155" s="59"/>
      <c r="AV155" s="59"/>
      <c r="AW155" s="59"/>
    </row>
    <row r="156" spans="34:49">
      <c r="AH156" s="59"/>
      <c r="AI156" s="59"/>
      <c r="AJ156" s="59"/>
      <c r="AK156" s="59"/>
      <c r="AL156" s="59"/>
      <c r="AM156" s="59"/>
      <c r="AN156" s="59"/>
      <c r="AO156" s="59"/>
      <c r="AP156" s="59"/>
      <c r="AQ156" s="59"/>
      <c r="AR156" s="59"/>
      <c r="AS156" s="59"/>
      <c r="AT156" s="59"/>
      <c r="AU156" s="59"/>
      <c r="AV156" s="59"/>
      <c r="AW156" s="59"/>
    </row>
    <row r="157" spans="34:49">
      <c r="AH157" s="59"/>
      <c r="AI157" s="59"/>
      <c r="AJ157" s="59"/>
      <c r="AK157" s="59"/>
      <c r="AL157" s="59"/>
      <c r="AM157" s="59"/>
      <c r="AN157" s="59"/>
      <c r="AO157" s="59"/>
      <c r="AP157" s="59"/>
      <c r="AQ157" s="59"/>
      <c r="AR157" s="59"/>
      <c r="AS157" s="59"/>
      <c r="AT157" s="59"/>
      <c r="AU157" s="59"/>
      <c r="AV157" s="59"/>
      <c r="AW157" s="59"/>
    </row>
    <row r="158" spans="34:49">
      <c r="AH158" s="59"/>
      <c r="AI158" s="59"/>
      <c r="AJ158" s="59"/>
      <c r="AK158" s="59"/>
      <c r="AL158" s="59"/>
      <c r="AM158" s="59"/>
      <c r="AN158" s="59"/>
      <c r="AO158" s="59"/>
      <c r="AP158" s="59"/>
      <c r="AQ158" s="59"/>
      <c r="AR158" s="59"/>
      <c r="AS158" s="59"/>
      <c r="AT158" s="59"/>
      <c r="AU158" s="59"/>
      <c r="AV158" s="59"/>
      <c r="AW158" s="59"/>
    </row>
    <row r="159" spans="34:49">
      <c r="AH159" s="59"/>
      <c r="AI159" s="59"/>
      <c r="AJ159" s="59"/>
      <c r="AK159" s="59"/>
      <c r="AL159" s="59"/>
      <c r="AM159" s="59"/>
      <c r="AN159" s="59"/>
      <c r="AO159" s="59"/>
      <c r="AP159" s="59"/>
      <c r="AQ159" s="59"/>
      <c r="AR159" s="59"/>
      <c r="AS159" s="59"/>
      <c r="AT159" s="59"/>
      <c r="AU159" s="59"/>
      <c r="AV159" s="59"/>
      <c r="AW159" s="59"/>
    </row>
    <row r="160" spans="34:49">
      <c r="AH160" s="59"/>
      <c r="AI160" s="59"/>
      <c r="AJ160" s="59"/>
      <c r="AK160" s="59"/>
      <c r="AL160" s="59"/>
      <c r="AM160" s="59"/>
      <c r="AN160" s="59"/>
      <c r="AO160" s="59"/>
      <c r="AP160" s="59"/>
      <c r="AQ160" s="59"/>
      <c r="AR160" s="59"/>
      <c r="AS160" s="59"/>
      <c r="AT160" s="59"/>
      <c r="AU160" s="59"/>
      <c r="AV160" s="59"/>
      <c r="AW160" s="59"/>
    </row>
    <row r="161" spans="34:49">
      <c r="AH161" s="59"/>
      <c r="AI161" s="59"/>
      <c r="AJ161" s="59"/>
      <c r="AK161" s="59"/>
      <c r="AL161" s="59"/>
      <c r="AM161" s="59"/>
      <c r="AN161" s="59"/>
      <c r="AO161" s="59"/>
      <c r="AP161" s="59"/>
      <c r="AQ161" s="59"/>
      <c r="AR161" s="59"/>
      <c r="AS161" s="59"/>
      <c r="AT161" s="59"/>
      <c r="AU161" s="59"/>
      <c r="AV161" s="59"/>
      <c r="AW161" s="59"/>
    </row>
    <row r="162" spans="34:49">
      <c r="AH162" s="59"/>
      <c r="AI162" s="59"/>
      <c r="AJ162" s="59"/>
      <c r="AK162" s="59"/>
      <c r="AL162" s="59"/>
      <c r="AM162" s="59"/>
      <c r="AN162" s="59"/>
      <c r="AO162" s="59"/>
      <c r="AP162" s="59"/>
      <c r="AQ162" s="59"/>
      <c r="AR162" s="59"/>
      <c r="AS162" s="59"/>
      <c r="AT162" s="59"/>
      <c r="AU162" s="59"/>
      <c r="AV162" s="59"/>
      <c r="AW162" s="59"/>
    </row>
    <row r="163" spans="34:49">
      <c r="AH163" s="59"/>
      <c r="AI163" s="59"/>
      <c r="AJ163" s="59"/>
      <c r="AK163" s="59"/>
      <c r="AL163" s="59"/>
      <c r="AM163" s="59"/>
      <c r="AN163" s="59"/>
      <c r="AO163" s="59"/>
      <c r="AP163" s="59"/>
      <c r="AQ163" s="59"/>
      <c r="AR163" s="59"/>
      <c r="AS163" s="59"/>
      <c r="AT163" s="59"/>
      <c r="AU163" s="59"/>
      <c r="AV163" s="59"/>
      <c r="AW163" s="59"/>
    </row>
    <row r="164" spans="34:49">
      <c r="AH164" s="59"/>
      <c r="AI164" s="59"/>
      <c r="AJ164" s="59"/>
      <c r="AK164" s="59"/>
      <c r="AL164" s="59"/>
      <c r="AM164" s="59"/>
      <c r="AN164" s="59"/>
      <c r="AO164" s="59"/>
      <c r="AP164" s="59"/>
      <c r="AQ164" s="59"/>
      <c r="AR164" s="59"/>
      <c r="AS164" s="59"/>
      <c r="AT164" s="59"/>
      <c r="AU164" s="59"/>
      <c r="AV164" s="59"/>
      <c r="AW164" s="59"/>
    </row>
    <row r="165" spans="34:49">
      <c r="AH165" s="59"/>
      <c r="AI165" s="59"/>
      <c r="AJ165" s="59"/>
      <c r="AK165" s="59"/>
      <c r="AL165" s="59"/>
      <c r="AM165" s="59"/>
      <c r="AN165" s="59"/>
      <c r="AO165" s="59"/>
      <c r="AP165" s="59"/>
      <c r="AQ165" s="59"/>
      <c r="AR165" s="59"/>
      <c r="AS165" s="59"/>
      <c r="AT165" s="59"/>
      <c r="AU165" s="59"/>
      <c r="AV165" s="59"/>
      <c r="AW165" s="59"/>
    </row>
  </sheetData>
  <mergeCells count="11">
    <mergeCell ref="B6:B7"/>
    <mergeCell ref="AC3:AF3"/>
    <mergeCell ref="Q3:R3"/>
    <mergeCell ref="K3:O3"/>
    <mergeCell ref="X3:AA3"/>
    <mergeCell ref="C89:Z89"/>
    <mergeCell ref="C1:Z1"/>
    <mergeCell ref="C88:Z88"/>
    <mergeCell ref="AN2:AQ2"/>
    <mergeCell ref="T3:V3"/>
    <mergeCell ref="C3:I3"/>
  </mergeCells>
  <phoneticPr fontId="125" type="noConversion"/>
  <pageMargins left="0.74803149606299213" right="0.74803149606299213" top="0.98425196850393704" bottom="0.98425196850393704" header="0.51181102362204722" footer="0.51181102362204722"/>
  <pageSetup paperSize="8" scale="27"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5">
    <tabColor rgb="FF00B050"/>
    <pageSetUpPr fitToPage="1"/>
  </sheetPr>
  <dimension ref="A1:BQ99"/>
  <sheetViews>
    <sheetView zoomScaleNormal="100" workbookViewId="0"/>
  </sheetViews>
  <sheetFormatPr defaultColWidth="9.1796875" defaultRowHeight="15.5"/>
  <cols>
    <col min="1" max="1" width="9.1796875" style="57"/>
    <col min="2" max="2" width="8.54296875" style="57" bestFit="1" customWidth="1"/>
    <col min="3" max="3" width="12.81640625" style="57" customWidth="1"/>
    <col min="4" max="4" width="13.453125" style="57" customWidth="1"/>
    <col min="5" max="5" width="13.7265625" style="57" customWidth="1"/>
    <col min="6" max="6" width="12.81640625" style="57" customWidth="1"/>
    <col min="7" max="7" width="13.7265625" style="57" bestFit="1" customWidth="1"/>
    <col min="8" max="9" width="12.81640625" style="57" customWidth="1"/>
    <col min="10" max="10" width="2.26953125" style="57" customWidth="1"/>
    <col min="11" max="15" width="12.81640625" style="57" customWidth="1"/>
    <col min="16" max="16" width="2.1796875" style="57" customWidth="1"/>
    <col min="17" max="18" width="12.81640625" style="57" customWidth="1"/>
    <col min="19" max="19" width="2.1796875" style="57" customWidth="1"/>
    <col min="20" max="20" width="15.81640625" style="57" customWidth="1"/>
    <col min="21" max="21" width="15.81640625" style="57" bestFit="1" customWidth="1"/>
    <col min="22" max="22" width="15.81640625" style="57" customWidth="1"/>
    <col min="23" max="23" width="2.54296875" style="57" customWidth="1"/>
    <col min="24" max="25" width="15.81640625" style="57" bestFit="1" customWidth="1"/>
    <col min="26" max="27" width="15.81640625" style="57" customWidth="1"/>
    <col min="28" max="28" width="10.81640625" style="57" customWidth="1"/>
    <col min="29" max="29" width="14.1796875" style="57" customWidth="1"/>
    <col min="30" max="30" width="14.1796875" style="59" customWidth="1"/>
    <col min="31" max="31" width="10.81640625" style="149" customWidth="1"/>
    <col min="32" max="68" width="9.1796875" style="153"/>
    <col min="69" max="69" width="0" style="153" hidden="1" customWidth="1"/>
    <col min="70" max="16384" width="9.1796875" style="153"/>
  </cols>
  <sheetData>
    <row r="1" spans="1:69" ht="29.25" customHeight="1" thickBot="1">
      <c r="A1" s="135"/>
      <c r="B1" s="50"/>
      <c r="C1" s="237" t="s">
        <v>327</v>
      </c>
      <c r="D1" s="237"/>
      <c r="E1" s="237"/>
      <c r="F1" s="237"/>
      <c r="G1" s="237"/>
      <c r="H1" s="237"/>
      <c r="I1" s="237"/>
      <c r="J1" s="237"/>
      <c r="K1" s="237"/>
      <c r="L1" s="237"/>
      <c r="M1" s="237"/>
      <c r="N1" s="237"/>
      <c r="O1" s="237"/>
      <c r="P1" s="237"/>
      <c r="Q1" s="237"/>
      <c r="R1" s="237"/>
      <c r="S1" s="237"/>
      <c r="T1" s="237"/>
      <c r="U1" s="237"/>
      <c r="V1" s="237"/>
      <c r="W1" s="237"/>
      <c r="X1" s="237"/>
      <c r="Y1" s="237"/>
      <c r="Z1" s="237"/>
      <c r="AA1" s="238"/>
      <c r="AB1" s="239"/>
      <c r="AC1" s="240"/>
      <c r="AD1" s="241"/>
      <c r="AE1" s="242"/>
    </row>
    <row r="2" spans="1:69" s="247" customFormat="1" ht="15.75" customHeight="1">
      <c r="A2" s="243"/>
      <c r="B2" s="60"/>
      <c r="C2" s="63"/>
      <c r="D2" s="63"/>
      <c r="E2" s="63"/>
      <c r="F2" s="63"/>
      <c r="G2" s="63"/>
      <c r="H2" s="63"/>
      <c r="I2" s="244"/>
      <c r="J2" s="62"/>
      <c r="K2" s="63"/>
      <c r="L2" s="63"/>
      <c r="M2" s="64"/>
      <c r="N2" s="63"/>
      <c r="O2" s="63"/>
      <c r="P2" s="62"/>
      <c r="Q2" s="63"/>
      <c r="R2" s="63"/>
      <c r="S2" s="62"/>
      <c r="T2" s="61"/>
      <c r="U2" s="61"/>
      <c r="V2" s="61"/>
      <c r="W2" s="62"/>
      <c r="X2" s="61"/>
      <c r="Y2" s="61"/>
      <c r="Z2" s="61"/>
      <c r="AA2" s="61"/>
      <c r="AB2" s="239"/>
      <c r="AC2" s="245"/>
      <c r="AD2" s="62"/>
      <c r="AE2" s="246"/>
    </row>
    <row r="3" spans="1:69" s="247" customFormat="1" ht="15.75" customHeight="1">
      <c r="A3" s="243"/>
      <c r="B3" s="60"/>
      <c r="C3" s="73" t="s">
        <v>71</v>
      </c>
      <c r="D3" s="73"/>
      <c r="E3" s="73"/>
      <c r="F3" s="73"/>
      <c r="G3" s="73"/>
      <c r="H3" s="73"/>
      <c r="I3" s="73"/>
      <c r="J3" s="62"/>
      <c r="K3" s="72" t="s">
        <v>68</v>
      </c>
      <c r="L3" s="72"/>
      <c r="M3" s="72"/>
      <c r="N3" s="72"/>
      <c r="O3" s="72"/>
      <c r="P3" s="62"/>
      <c r="Q3" s="72" t="s">
        <v>114</v>
      </c>
      <c r="R3" s="72"/>
      <c r="S3" s="62"/>
      <c r="T3" s="71" t="s">
        <v>74</v>
      </c>
      <c r="U3" s="71"/>
      <c r="V3" s="71"/>
      <c r="W3" s="62"/>
      <c r="X3" s="72" t="s">
        <v>319</v>
      </c>
      <c r="Y3" s="72"/>
      <c r="Z3" s="72"/>
      <c r="AA3" s="74"/>
      <c r="AB3" s="239"/>
      <c r="AC3" s="248" t="s">
        <v>87</v>
      </c>
      <c r="AD3" s="249"/>
      <c r="AE3" s="250"/>
    </row>
    <row r="4" spans="1:69" s="261" customFormat="1" ht="57.75" customHeight="1">
      <c r="A4" s="243"/>
      <c r="B4" s="251"/>
      <c r="C4" s="252" t="s">
        <v>3</v>
      </c>
      <c r="D4" s="252" t="s">
        <v>8</v>
      </c>
      <c r="E4" s="252" t="s">
        <v>5</v>
      </c>
      <c r="F4" s="252" t="s">
        <v>6</v>
      </c>
      <c r="G4" s="252" t="s">
        <v>62</v>
      </c>
      <c r="H4" s="252" t="s">
        <v>7</v>
      </c>
      <c r="I4" s="253" t="s">
        <v>185</v>
      </c>
      <c r="J4" s="252"/>
      <c r="K4" s="252" t="s">
        <v>174</v>
      </c>
      <c r="L4" s="252" t="s">
        <v>0</v>
      </c>
      <c r="M4" s="252" t="s">
        <v>173</v>
      </c>
      <c r="N4" s="252" t="s">
        <v>70</v>
      </c>
      <c r="O4" s="252" t="s">
        <v>76</v>
      </c>
      <c r="P4" s="252"/>
      <c r="Q4" s="252" t="s">
        <v>1</v>
      </c>
      <c r="R4" s="252" t="s">
        <v>328</v>
      </c>
      <c r="S4" s="252"/>
      <c r="T4" s="254" t="s">
        <v>72</v>
      </c>
      <c r="U4" s="254" t="s">
        <v>2</v>
      </c>
      <c r="V4" s="254" t="s">
        <v>183</v>
      </c>
      <c r="W4" s="255"/>
      <c r="X4" s="256" t="s">
        <v>77</v>
      </c>
      <c r="Y4" s="256" t="s">
        <v>78</v>
      </c>
      <c r="Z4" s="256" t="s">
        <v>79</v>
      </c>
      <c r="AA4" s="257" t="s">
        <v>320</v>
      </c>
      <c r="AB4" s="258"/>
      <c r="AC4" s="259" t="s">
        <v>117</v>
      </c>
      <c r="AD4" s="85" t="s">
        <v>222</v>
      </c>
      <c r="AE4" s="260" t="s">
        <v>168</v>
      </c>
      <c r="BQ4" s="261" t="s">
        <v>279</v>
      </c>
    </row>
    <row r="5" spans="1:69" s="267" customFormat="1">
      <c r="A5" s="243"/>
      <c r="B5" s="262" t="s">
        <v>122</v>
      </c>
      <c r="C5" s="115">
        <v>43.868708971553602</v>
      </c>
      <c r="D5" s="115">
        <v>39.527352297592991</v>
      </c>
      <c r="E5" s="115">
        <v>34.161925601750539</v>
      </c>
      <c r="F5" s="115">
        <v>1.7067833698030634</v>
      </c>
      <c r="G5" s="115">
        <v>3.6586433260393867</v>
      </c>
      <c r="H5" s="115">
        <v>5.3654266958424506</v>
      </c>
      <c r="I5" s="115">
        <v>37.207877461706786</v>
      </c>
      <c r="J5" s="115"/>
      <c r="K5" s="115" t="s">
        <v>118</v>
      </c>
      <c r="L5" s="115">
        <v>-4.3413566739606129</v>
      </c>
      <c r="M5" s="115">
        <v>-6.0481400437636754</v>
      </c>
      <c r="N5" s="115">
        <v>7.6936542669584247</v>
      </c>
      <c r="O5" s="115" t="s">
        <v>118</v>
      </c>
      <c r="P5" s="115"/>
      <c r="Q5" s="115" t="s">
        <v>118</v>
      </c>
      <c r="R5" s="116" t="s">
        <v>118</v>
      </c>
      <c r="S5" s="115"/>
      <c r="T5" s="115">
        <v>-5.9256017505470462</v>
      </c>
      <c r="U5" s="115">
        <v>-4.3413566739606129</v>
      </c>
      <c r="V5" s="115">
        <v>4.5514223194748356</v>
      </c>
      <c r="W5" s="115"/>
      <c r="X5" s="115">
        <v>-3.7986870897155356</v>
      </c>
      <c r="Y5" s="115" t="s">
        <v>118</v>
      </c>
      <c r="Z5" s="116" t="s">
        <v>118</v>
      </c>
      <c r="AA5" s="263" t="s">
        <v>118</v>
      </c>
      <c r="AB5" s="264"/>
      <c r="AC5" s="116">
        <v>11.425000000000001</v>
      </c>
      <c r="AD5" s="265" t="s">
        <v>118</v>
      </c>
      <c r="AE5" s="266" t="s">
        <v>118</v>
      </c>
    </row>
    <row r="6" spans="1:69" s="267" customFormat="1">
      <c r="A6" s="243"/>
      <c r="B6" s="262" t="s">
        <v>123</v>
      </c>
      <c r="C6" s="115">
        <v>44.194264113731613</v>
      </c>
      <c r="D6" s="115">
        <v>39.370531678856111</v>
      </c>
      <c r="E6" s="115">
        <v>33.675733420987754</v>
      </c>
      <c r="F6" s="115">
        <v>2.0954885364450653</v>
      </c>
      <c r="G6" s="115">
        <v>3.5993097214232881</v>
      </c>
      <c r="H6" s="115">
        <v>5.6947982578683529</v>
      </c>
      <c r="I6" s="115">
        <v>36.929903854055382</v>
      </c>
      <c r="J6" s="115"/>
      <c r="K6" s="115" t="s">
        <v>118</v>
      </c>
      <c r="L6" s="115">
        <v>-4.8237324348755033</v>
      </c>
      <c r="M6" s="115">
        <v>-6.9192209713205681</v>
      </c>
      <c r="N6" s="115">
        <v>7.8724628153504801</v>
      </c>
      <c r="O6" s="115" t="s">
        <v>118</v>
      </c>
      <c r="P6" s="115"/>
      <c r="Q6" s="115" t="s">
        <v>118</v>
      </c>
      <c r="R6" s="116" t="s">
        <v>118</v>
      </c>
      <c r="S6" s="115"/>
      <c r="T6" s="115">
        <v>-6.5247760703426732</v>
      </c>
      <c r="U6" s="115">
        <v>-4.8237324348755033</v>
      </c>
      <c r="V6" s="115">
        <v>4.2649354918234854</v>
      </c>
      <c r="W6" s="115"/>
      <c r="X6" s="115">
        <v>-4.2320650834086617</v>
      </c>
      <c r="Y6" s="115" t="s">
        <v>118</v>
      </c>
      <c r="Z6" s="116" t="s">
        <v>118</v>
      </c>
      <c r="AA6" s="268" t="s">
        <v>118</v>
      </c>
      <c r="AB6" s="264"/>
      <c r="AC6" s="116">
        <v>12.169</v>
      </c>
      <c r="AD6" s="116" t="s">
        <v>118</v>
      </c>
      <c r="AE6" s="269" t="s">
        <v>118</v>
      </c>
    </row>
    <row r="7" spans="1:69" s="267" customFormat="1">
      <c r="A7" s="103"/>
      <c r="B7" s="262" t="s">
        <v>124</v>
      </c>
      <c r="C7" s="115">
        <v>43.736263736263737</v>
      </c>
      <c r="D7" s="115">
        <v>40.078492935635794</v>
      </c>
      <c r="E7" s="115">
        <v>33.524332810047099</v>
      </c>
      <c r="F7" s="115">
        <v>2.8649921507064366</v>
      </c>
      <c r="G7" s="115">
        <v>3.6891679748822606</v>
      </c>
      <c r="H7" s="115">
        <v>6.5541601255886972</v>
      </c>
      <c r="I7" s="115">
        <v>36.07535321821036</v>
      </c>
      <c r="J7" s="115"/>
      <c r="K7" s="115" t="s">
        <v>118</v>
      </c>
      <c r="L7" s="115">
        <v>-3.6577708006279437</v>
      </c>
      <c r="M7" s="115">
        <v>-6.5227629513343794</v>
      </c>
      <c r="N7" s="115">
        <v>6.4678178963893247</v>
      </c>
      <c r="O7" s="115" t="s">
        <v>118</v>
      </c>
      <c r="P7" s="115"/>
      <c r="Q7" s="115" t="s">
        <v>118</v>
      </c>
      <c r="R7" s="116" t="s">
        <v>118</v>
      </c>
      <c r="S7" s="115"/>
      <c r="T7" s="115">
        <v>-5.8477237048665618</v>
      </c>
      <c r="U7" s="115">
        <v>-3.6577708006279437</v>
      </c>
      <c r="V7" s="115">
        <v>4.1679748822605962</v>
      </c>
      <c r="W7" s="115"/>
      <c r="X7" s="115">
        <v>-3.2731554160125591</v>
      </c>
      <c r="Y7" s="115" t="s">
        <v>118</v>
      </c>
      <c r="Z7" s="116" t="s">
        <v>118</v>
      </c>
      <c r="AA7" s="268" t="s">
        <v>118</v>
      </c>
      <c r="AB7" s="264"/>
      <c r="AC7" s="116">
        <v>12.74</v>
      </c>
      <c r="AD7" s="116" t="s">
        <v>118</v>
      </c>
      <c r="AE7" s="269" t="s">
        <v>118</v>
      </c>
    </row>
    <row r="8" spans="1:69" s="267" customFormat="1">
      <c r="A8" s="103"/>
      <c r="B8" s="262" t="s">
        <v>125</v>
      </c>
      <c r="C8" s="115">
        <v>42.026148360483809</v>
      </c>
      <c r="D8" s="115">
        <v>41.543732084178146</v>
      </c>
      <c r="E8" s="115">
        <v>33.19583304201916</v>
      </c>
      <c r="F8" s="115">
        <v>4.5445011536041395</v>
      </c>
      <c r="G8" s="115">
        <v>3.8033978885548483</v>
      </c>
      <c r="H8" s="115">
        <v>8.3478990421589856</v>
      </c>
      <c r="I8" s="115">
        <v>34.782912675662445</v>
      </c>
      <c r="J8" s="115"/>
      <c r="K8" s="115" t="s">
        <v>118</v>
      </c>
      <c r="L8" s="115">
        <v>-0.48241627630567019</v>
      </c>
      <c r="M8" s="115">
        <v>-5.0269174299098083</v>
      </c>
      <c r="N8" s="115">
        <v>3.411871635321261</v>
      </c>
      <c r="O8" s="115" t="s">
        <v>118</v>
      </c>
      <c r="P8" s="115"/>
      <c r="Q8" s="115" t="s">
        <v>118</v>
      </c>
      <c r="R8" s="116" t="s">
        <v>118</v>
      </c>
      <c r="S8" s="115"/>
      <c r="T8" s="115">
        <v>-2.6847514507445993</v>
      </c>
      <c r="U8" s="115">
        <v>-0.48241627630567019</v>
      </c>
      <c r="V8" s="115">
        <v>4.0481017968258408</v>
      </c>
      <c r="W8" s="115"/>
      <c r="X8" s="115">
        <v>-6.9915402363140595E-3</v>
      </c>
      <c r="Y8" s="115" t="s">
        <v>118</v>
      </c>
      <c r="Z8" s="116" t="s">
        <v>118</v>
      </c>
      <c r="AA8" s="268" t="s">
        <v>118</v>
      </c>
      <c r="AB8" s="264"/>
      <c r="AC8" s="116">
        <v>14.303000000000001</v>
      </c>
      <c r="AD8" s="116" t="s">
        <v>118</v>
      </c>
      <c r="AE8" s="269" t="s">
        <v>118</v>
      </c>
    </row>
    <row r="9" spans="1:69" s="267" customFormat="1">
      <c r="A9" s="103"/>
      <c r="B9" s="262" t="s">
        <v>126</v>
      </c>
      <c r="C9" s="115">
        <v>40.795571575695163</v>
      </c>
      <c r="D9" s="115">
        <v>42.140834191555101</v>
      </c>
      <c r="E9" s="115">
        <v>33.406282183316172</v>
      </c>
      <c r="F9" s="115">
        <v>4.9047373841400619</v>
      </c>
      <c r="G9" s="115">
        <v>3.8298146240988671</v>
      </c>
      <c r="H9" s="115">
        <v>8.7345520082389285</v>
      </c>
      <c r="I9" s="115">
        <v>33.953398558187438</v>
      </c>
      <c r="J9" s="115"/>
      <c r="K9" s="115" t="s">
        <v>118</v>
      </c>
      <c r="L9" s="115">
        <v>1.3452626158599383</v>
      </c>
      <c r="M9" s="115">
        <v>-3.5594747682801242</v>
      </c>
      <c r="N9" s="115">
        <v>1.9116889804325439</v>
      </c>
      <c r="O9" s="115" t="s">
        <v>118</v>
      </c>
      <c r="P9" s="115"/>
      <c r="Q9" s="115" t="s">
        <v>118</v>
      </c>
      <c r="R9" s="116" t="s">
        <v>118</v>
      </c>
      <c r="S9" s="115"/>
      <c r="T9" s="115">
        <v>-1.9309989701338828</v>
      </c>
      <c r="U9" s="115">
        <v>1.3452626158599383</v>
      </c>
      <c r="V9" s="115">
        <v>4.0808444902162719</v>
      </c>
      <c r="W9" s="115"/>
      <c r="X9" s="115">
        <v>0.99124613800205974</v>
      </c>
      <c r="Y9" s="115" t="s">
        <v>118</v>
      </c>
      <c r="Z9" s="116" t="s">
        <v>118</v>
      </c>
      <c r="AA9" s="268" t="s">
        <v>118</v>
      </c>
      <c r="AB9" s="264"/>
      <c r="AC9" s="116">
        <v>15.536</v>
      </c>
      <c r="AD9" s="116" t="s">
        <v>118</v>
      </c>
      <c r="AE9" s="269" t="s">
        <v>118</v>
      </c>
    </row>
    <row r="10" spans="1:69" s="267" customFormat="1">
      <c r="A10" s="103"/>
      <c r="B10" s="262" t="s">
        <v>127</v>
      </c>
      <c r="C10" s="115">
        <v>38.735391069823201</v>
      </c>
      <c r="D10" s="115">
        <v>41.240635301168723</v>
      </c>
      <c r="E10" s="115">
        <v>32.340425531914896</v>
      </c>
      <c r="F10" s="115">
        <v>5.3221456397962248</v>
      </c>
      <c r="G10" s="115">
        <v>3.578064129457597</v>
      </c>
      <c r="H10" s="115">
        <v>8.9002097692538218</v>
      </c>
      <c r="I10" s="115">
        <v>31.705124363200483</v>
      </c>
      <c r="J10" s="115"/>
      <c r="K10" s="115" t="s">
        <v>118</v>
      </c>
      <c r="L10" s="115">
        <v>2.5052442313455199</v>
      </c>
      <c r="M10" s="115">
        <v>-2.8169014084507045</v>
      </c>
      <c r="N10" s="115">
        <v>0.4554989511537309</v>
      </c>
      <c r="O10" s="115" t="s">
        <v>118</v>
      </c>
      <c r="P10" s="115"/>
      <c r="Q10" s="115" t="s">
        <v>118</v>
      </c>
      <c r="R10" s="116" t="s">
        <v>118</v>
      </c>
      <c r="S10" s="115"/>
      <c r="T10" s="115">
        <v>-0.94695834581959848</v>
      </c>
      <c r="U10" s="115">
        <v>2.5052442313455199</v>
      </c>
      <c r="V10" s="115">
        <v>3.937668564578964</v>
      </c>
      <c r="W10" s="115"/>
      <c r="X10" s="115">
        <v>1.7620617320946959</v>
      </c>
      <c r="Y10" s="115" t="s">
        <v>118</v>
      </c>
      <c r="Z10" s="116" t="s">
        <v>118</v>
      </c>
      <c r="AA10" s="268" t="s">
        <v>118</v>
      </c>
      <c r="AB10" s="264"/>
      <c r="AC10" s="116">
        <v>16.684999999999999</v>
      </c>
      <c r="AD10" s="116" t="s">
        <v>118</v>
      </c>
      <c r="AE10" s="269" t="s">
        <v>118</v>
      </c>
    </row>
    <row r="11" spans="1:69" s="267" customFormat="1">
      <c r="A11" s="103"/>
      <c r="B11" s="262" t="s">
        <v>128</v>
      </c>
      <c r="C11" s="115">
        <v>38.219419351173237</v>
      </c>
      <c r="D11" s="115">
        <v>39.679563661155619</v>
      </c>
      <c r="E11" s="115">
        <v>31.878870518720525</v>
      </c>
      <c r="F11" s="115">
        <v>4.2099880688597242</v>
      </c>
      <c r="G11" s="115">
        <v>3.5907050735753656</v>
      </c>
      <c r="H11" s="115">
        <v>7.8006931424350885</v>
      </c>
      <c r="I11" s="115">
        <v>30.913016305891709</v>
      </c>
      <c r="J11" s="115"/>
      <c r="K11" s="115" t="s">
        <v>118</v>
      </c>
      <c r="L11" s="115">
        <v>1.4601443099823874</v>
      </c>
      <c r="M11" s="115">
        <v>-2.7498437588773368</v>
      </c>
      <c r="N11" s="115">
        <v>1.0794841202204422</v>
      </c>
      <c r="O11" s="115" t="s">
        <v>118</v>
      </c>
      <c r="P11" s="115"/>
      <c r="Q11" s="115" t="s">
        <v>118</v>
      </c>
      <c r="R11" s="116" t="s">
        <v>118</v>
      </c>
      <c r="S11" s="115"/>
      <c r="T11" s="115">
        <v>-1.7442190784614513</v>
      </c>
      <c r="U11" s="115">
        <v>1.4601443099823874</v>
      </c>
      <c r="V11" s="115">
        <v>3.7270609624453157</v>
      </c>
      <c r="W11" s="115"/>
      <c r="X11" s="115">
        <v>0.64200897676268398</v>
      </c>
      <c r="Y11" s="115" t="s">
        <v>118</v>
      </c>
      <c r="Z11" s="116" t="s">
        <v>118</v>
      </c>
      <c r="AA11" s="268" t="s">
        <v>118</v>
      </c>
      <c r="AB11" s="264"/>
      <c r="AC11" s="116">
        <v>17.600999999999999</v>
      </c>
      <c r="AD11" s="116" t="s">
        <v>118</v>
      </c>
      <c r="AE11" s="269" t="s">
        <v>118</v>
      </c>
    </row>
    <row r="12" spans="1:69" s="267" customFormat="1">
      <c r="A12" s="103"/>
      <c r="B12" s="125" t="s">
        <v>103</v>
      </c>
      <c r="C12" s="115">
        <v>36.713519039100426</v>
      </c>
      <c r="D12" s="115">
        <v>36.519294658829537</v>
      </c>
      <c r="E12" s="115">
        <v>29.409660107334524</v>
      </c>
      <c r="F12" s="115">
        <v>3.5829286992077685</v>
      </c>
      <c r="G12" s="115">
        <v>3.5267058522872472</v>
      </c>
      <c r="H12" s="115">
        <v>7.1096345514950157</v>
      </c>
      <c r="I12" s="115">
        <v>29.660107334525936</v>
      </c>
      <c r="J12" s="115"/>
      <c r="K12" s="115" t="s">
        <v>118</v>
      </c>
      <c r="L12" s="115">
        <v>-0.19422438027089189</v>
      </c>
      <c r="M12" s="115">
        <v>-3.7771530794786607</v>
      </c>
      <c r="N12" s="115">
        <v>2.7549194991055455</v>
      </c>
      <c r="O12" s="115" t="s">
        <v>118</v>
      </c>
      <c r="P12" s="115"/>
      <c r="Q12" s="115" t="s">
        <v>118</v>
      </c>
      <c r="R12" s="116" t="s">
        <v>118</v>
      </c>
      <c r="S12" s="115"/>
      <c r="T12" s="115">
        <v>-2.8418093534372604</v>
      </c>
      <c r="U12" s="115">
        <v>-0.19422438027089189</v>
      </c>
      <c r="V12" s="115">
        <v>3.7924865831842576</v>
      </c>
      <c r="W12" s="115"/>
      <c r="X12" s="115">
        <v>-0.55200613340148219</v>
      </c>
      <c r="Y12" s="115" t="s">
        <v>118</v>
      </c>
      <c r="Z12" s="116" t="s">
        <v>118</v>
      </c>
      <c r="AA12" s="268" t="s">
        <v>118</v>
      </c>
      <c r="AB12" s="264"/>
      <c r="AC12" s="116">
        <v>19.565000000000001</v>
      </c>
      <c r="AD12" s="116" t="s">
        <v>118</v>
      </c>
      <c r="AE12" s="269" t="s">
        <v>118</v>
      </c>
    </row>
    <row r="13" spans="1:69" s="267" customFormat="1">
      <c r="A13" s="103"/>
      <c r="B13" s="125" t="s">
        <v>104</v>
      </c>
      <c r="C13" s="115">
        <v>36.33268712468675</v>
      </c>
      <c r="D13" s="115">
        <v>36.720412312638892</v>
      </c>
      <c r="E13" s="115">
        <v>29.642063454536853</v>
      </c>
      <c r="F13" s="115">
        <v>3.5131684713225213</v>
      </c>
      <c r="G13" s="115">
        <v>3.5651803867795167</v>
      </c>
      <c r="H13" s="115">
        <v>7.0783488581020375</v>
      </c>
      <c r="I13" s="115">
        <v>29.268523334436619</v>
      </c>
      <c r="J13" s="115"/>
      <c r="K13" s="115" t="s">
        <v>118</v>
      </c>
      <c r="L13" s="115">
        <v>0.38772518795214905</v>
      </c>
      <c r="M13" s="115">
        <v>-3.1254432833703722</v>
      </c>
      <c r="N13" s="115">
        <v>1.8487871766986619</v>
      </c>
      <c r="O13" s="115" t="s">
        <v>118</v>
      </c>
      <c r="P13" s="115"/>
      <c r="Q13" s="115" t="s">
        <v>118</v>
      </c>
      <c r="R13" s="116" t="s">
        <v>118</v>
      </c>
      <c r="S13" s="115"/>
      <c r="T13" s="115">
        <v>-1.7967752612416663</v>
      </c>
      <c r="U13" s="115">
        <v>0.38772518795214905</v>
      </c>
      <c r="V13" s="115">
        <v>3.4564281999148889</v>
      </c>
      <c r="W13" s="115"/>
      <c r="X13" s="115">
        <v>0.15130739042035085</v>
      </c>
      <c r="Y13" s="115" t="s">
        <v>118</v>
      </c>
      <c r="Z13" s="116" t="s">
        <v>118</v>
      </c>
      <c r="AA13" s="268" t="s">
        <v>118</v>
      </c>
      <c r="AB13" s="264"/>
      <c r="AC13" s="116">
        <v>21.149000000000001</v>
      </c>
      <c r="AD13" s="116">
        <v>21.795999999999999</v>
      </c>
      <c r="AE13" s="269" t="s">
        <v>118</v>
      </c>
    </row>
    <row r="14" spans="1:69" s="267" customFormat="1">
      <c r="A14" s="103"/>
      <c r="B14" s="125" t="s">
        <v>105</v>
      </c>
      <c r="C14" s="115">
        <v>35.886039379527979</v>
      </c>
      <c r="D14" s="115">
        <v>35.912707231432513</v>
      </c>
      <c r="E14" s="115">
        <v>29.094626427841241</v>
      </c>
      <c r="F14" s="115">
        <v>3.2623672163207251</v>
      </c>
      <c r="G14" s="115">
        <v>3.5557135872705459</v>
      </c>
      <c r="H14" s="115">
        <v>6.818080803591271</v>
      </c>
      <c r="I14" s="115">
        <v>28.930174674429978</v>
      </c>
      <c r="J14" s="115"/>
      <c r="K14" s="115" t="s">
        <v>118</v>
      </c>
      <c r="L14" s="115">
        <v>2.666785190452909E-2</v>
      </c>
      <c r="M14" s="115">
        <v>-3.2356993644161962</v>
      </c>
      <c r="N14" s="115">
        <v>2.2267656340281792</v>
      </c>
      <c r="O14" s="115" t="s">
        <v>118</v>
      </c>
      <c r="P14" s="115"/>
      <c r="Q14" s="115" t="s">
        <v>118</v>
      </c>
      <c r="R14" s="116" t="s">
        <v>118</v>
      </c>
      <c r="S14" s="115"/>
      <c r="T14" s="115">
        <v>-2.0800924485532692</v>
      </c>
      <c r="U14" s="115">
        <v>2.666785190452909E-2</v>
      </c>
      <c r="V14" s="115">
        <v>3.417929685763812</v>
      </c>
      <c r="W14" s="115"/>
      <c r="X14" s="115">
        <v>-0.43557491444064184</v>
      </c>
      <c r="Y14" s="115" t="s">
        <v>118</v>
      </c>
      <c r="Z14" s="116" t="s">
        <v>118</v>
      </c>
      <c r="AA14" s="268" t="s">
        <v>118</v>
      </c>
      <c r="AB14" s="264"/>
      <c r="AC14" s="116">
        <v>22.498999999999999</v>
      </c>
      <c r="AD14" s="116">
        <v>22.995999999999999</v>
      </c>
      <c r="AE14" s="269" t="s">
        <v>118</v>
      </c>
    </row>
    <row r="15" spans="1:69" s="267" customFormat="1">
      <c r="A15" s="103"/>
      <c r="B15" s="125" t="s">
        <v>106</v>
      </c>
      <c r="C15" s="115">
        <v>36.364415862808144</v>
      </c>
      <c r="D15" s="115">
        <v>36.668810289389071</v>
      </c>
      <c r="E15" s="115">
        <v>29.706323687031084</v>
      </c>
      <c r="F15" s="115">
        <v>3.3783494105037519</v>
      </c>
      <c r="G15" s="115">
        <v>3.5841371918542335</v>
      </c>
      <c r="H15" s="115">
        <v>6.962486602357985</v>
      </c>
      <c r="I15" s="115">
        <v>29.54769560557342</v>
      </c>
      <c r="J15" s="115"/>
      <c r="K15" s="115" t="s">
        <v>118</v>
      </c>
      <c r="L15" s="115">
        <v>0.30439442658092175</v>
      </c>
      <c r="M15" s="115">
        <v>-3.0739549839228295</v>
      </c>
      <c r="N15" s="115">
        <v>2.3408360128617365</v>
      </c>
      <c r="O15" s="115" t="s">
        <v>118</v>
      </c>
      <c r="P15" s="115"/>
      <c r="Q15" s="115" t="s">
        <v>118</v>
      </c>
      <c r="R15" s="116" t="s">
        <v>118</v>
      </c>
      <c r="S15" s="115"/>
      <c r="T15" s="115">
        <v>-2.229367631296892</v>
      </c>
      <c r="U15" s="115">
        <v>0.30439442658092175</v>
      </c>
      <c r="V15" s="115">
        <v>3.3997856377277604</v>
      </c>
      <c r="W15" s="115"/>
      <c r="X15" s="115">
        <v>-0.72883172561629161</v>
      </c>
      <c r="Y15" s="115" t="s">
        <v>118</v>
      </c>
      <c r="Z15" s="116" t="s">
        <v>118</v>
      </c>
      <c r="AA15" s="268" t="s">
        <v>118</v>
      </c>
      <c r="AB15" s="264"/>
      <c r="AC15" s="116">
        <v>23.324999999999999</v>
      </c>
      <c r="AD15" s="116">
        <v>23.946999999999999</v>
      </c>
      <c r="AE15" s="269" t="s">
        <v>118</v>
      </c>
    </row>
    <row r="16" spans="1:69" s="267" customFormat="1">
      <c r="A16" s="103"/>
      <c r="B16" s="125" t="s">
        <v>107</v>
      </c>
      <c r="C16" s="115">
        <v>34.353632048909986</v>
      </c>
      <c r="D16" s="115">
        <v>36.64226530448073</v>
      </c>
      <c r="E16" s="115">
        <v>29.768321132652243</v>
      </c>
      <c r="F16" s="115">
        <v>3.438983187193307</v>
      </c>
      <c r="G16" s="115">
        <v>3.4349609846351865</v>
      </c>
      <c r="H16" s="115">
        <v>6.8739441718284944</v>
      </c>
      <c r="I16" s="115">
        <v>28.44501649103049</v>
      </c>
      <c r="J16" s="115"/>
      <c r="K16" s="115" t="s">
        <v>118</v>
      </c>
      <c r="L16" s="115">
        <v>2.2886332555707507</v>
      </c>
      <c r="M16" s="115">
        <v>-1.1503499316225565</v>
      </c>
      <c r="N16" s="115">
        <v>1.4600595285978604</v>
      </c>
      <c r="O16" s="115" t="s">
        <v>118</v>
      </c>
      <c r="P16" s="115"/>
      <c r="Q16" s="115" t="s">
        <v>118</v>
      </c>
      <c r="R16" s="116" t="s">
        <v>118</v>
      </c>
      <c r="S16" s="115"/>
      <c r="T16" s="115">
        <v>-1.1342611213900731</v>
      </c>
      <c r="U16" s="115">
        <v>2.2886332555707507</v>
      </c>
      <c r="V16" s="115">
        <v>3.2941838951009572</v>
      </c>
      <c r="W16" s="115"/>
      <c r="X16" s="115">
        <v>0.22926554581288713</v>
      </c>
      <c r="Y16" s="115" t="s">
        <v>118</v>
      </c>
      <c r="Z16" s="116" t="s">
        <v>118</v>
      </c>
      <c r="AA16" s="268" t="s">
        <v>118</v>
      </c>
      <c r="AB16" s="264"/>
      <c r="AC16" s="116">
        <v>24.861999999999998</v>
      </c>
      <c r="AD16" s="116">
        <v>25.777999999999999</v>
      </c>
      <c r="AE16" s="269" t="s">
        <v>118</v>
      </c>
    </row>
    <row r="17" spans="1:31" s="267" customFormat="1">
      <c r="A17" s="103"/>
      <c r="B17" s="125" t="s">
        <v>108</v>
      </c>
      <c r="C17" s="115">
        <v>34.046867958539885</v>
      </c>
      <c r="D17" s="115">
        <v>36.53297281057533</v>
      </c>
      <c r="E17" s="115">
        <v>29.743127534925641</v>
      </c>
      <c r="F17" s="115">
        <v>3.4287216463872614</v>
      </c>
      <c r="G17" s="115">
        <v>3.3611236292624302</v>
      </c>
      <c r="H17" s="115">
        <v>6.7898452756496921</v>
      </c>
      <c r="I17" s="115">
        <v>27.899203845576086</v>
      </c>
      <c r="J17" s="115"/>
      <c r="K17" s="115" t="s">
        <v>118</v>
      </c>
      <c r="L17" s="115">
        <v>2.4861048520354516</v>
      </c>
      <c r="M17" s="115">
        <v>-0.94261679435181012</v>
      </c>
      <c r="N17" s="115">
        <v>1.3782484602673877</v>
      </c>
      <c r="O17" s="115" t="s">
        <v>118</v>
      </c>
      <c r="P17" s="115"/>
      <c r="Q17" s="115" t="s">
        <v>118</v>
      </c>
      <c r="R17" s="116" t="s">
        <v>118</v>
      </c>
      <c r="S17" s="115"/>
      <c r="T17" s="115">
        <v>-0.79239897851885233</v>
      </c>
      <c r="U17" s="115">
        <v>2.4861048520354516</v>
      </c>
      <c r="V17" s="115">
        <v>3.3310800660958386</v>
      </c>
      <c r="W17" s="115"/>
      <c r="X17" s="115">
        <v>0.63091482649842279</v>
      </c>
      <c r="Y17" s="115" t="s">
        <v>118</v>
      </c>
      <c r="Z17" s="116" t="s">
        <v>118</v>
      </c>
      <c r="AA17" s="268" t="s">
        <v>118</v>
      </c>
      <c r="AB17" s="264"/>
      <c r="AC17" s="116">
        <v>26.628</v>
      </c>
      <c r="AD17" s="116">
        <v>27.568999999999999</v>
      </c>
      <c r="AE17" s="269" t="s">
        <v>118</v>
      </c>
    </row>
    <row r="18" spans="1:31" s="267" customFormat="1">
      <c r="A18" s="103"/>
      <c r="B18" s="125" t="s">
        <v>109</v>
      </c>
      <c r="C18" s="115">
        <v>35.807736063708759</v>
      </c>
      <c r="D18" s="115">
        <v>37.976393629124004</v>
      </c>
      <c r="E18" s="115">
        <v>30.496302616609782</v>
      </c>
      <c r="F18" s="115">
        <v>4.0777872582480095</v>
      </c>
      <c r="G18" s="115">
        <v>3.4023037542662116</v>
      </c>
      <c r="H18" s="115">
        <v>7.4800910125142215</v>
      </c>
      <c r="I18" s="115">
        <v>29.863481228668942</v>
      </c>
      <c r="J18" s="115"/>
      <c r="K18" s="115" t="s">
        <v>118</v>
      </c>
      <c r="L18" s="115">
        <v>2.1686575654152449</v>
      </c>
      <c r="M18" s="115">
        <v>-1.9091296928327646</v>
      </c>
      <c r="N18" s="115">
        <v>1.8060295790671217</v>
      </c>
      <c r="O18" s="115" t="s">
        <v>118</v>
      </c>
      <c r="P18" s="115"/>
      <c r="Q18" s="115" t="s">
        <v>118</v>
      </c>
      <c r="R18" s="116" t="s">
        <v>118</v>
      </c>
      <c r="S18" s="115"/>
      <c r="T18" s="115">
        <v>-1.670932878270762</v>
      </c>
      <c r="U18" s="115">
        <v>2.1686575654152449</v>
      </c>
      <c r="V18" s="115">
        <v>3.3738623435722412</v>
      </c>
      <c r="W18" s="115"/>
      <c r="X18" s="115">
        <v>0.16709328782707622</v>
      </c>
      <c r="Y18" s="115" t="s">
        <v>118</v>
      </c>
      <c r="Z18" s="116" t="s">
        <v>118</v>
      </c>
      <c r="AA18" s="268" t="s">
        <v>118</v>
      </c>
      <c r="AB18" s="264"/>
      <c r="AC18" s="116">
        <v>28.128</v>
      </c>
      <c r="AD18" s="116">
        <v>28.832000000000001</v>
      </c>
      <c r="AE18" s="269" t="s">
        <v>118</v>
      </c>
    </row>
    <row r="19" spans="1:31" s="267" customFormat="1">
      <c r="A19" s="103"/>
      <c r="B19" s="125" t="s">
        <v>110</v>
      </c>
      <c r="C19" s="115">
        <v>35.872961956521735</v>
      </c>
      <c r="D19" s="115">
        <v>37.700407608695649</v>
      </c>
      <c r="E19" s="115">
        <v>30.298913043478258</v>
      </c>
      <c r="F19" s="115">
        <v>3.8926630434782603</v>
      </c>
      <c r="G19" s="115">
        <v>3.5088315217391299</v>
      </c>
      <c r="H19" s="115">
        <v>7.4014945652173907</v>
      </c>
      <c r="I19" s="115">
        <v>29.656929347826082</v>
      </c>
      <c r="J19" s="115"/>
      <c r="K19" s="115" t="s">
        <v>118</v>
      </c>
      <c r="L19" s="115">
        <v>1.8274456521739133</v>
      </c>
      <c r="M19" s="115">
        <v>-2.0652173913043477</v>
      </c>
      <c r="N19" s="115">
        <v>1.8682065217391304</v>
      </c>
      <c r="O19" s="115" t="s">
        <v>118</v>
      </c>
      <c r="P19" s="115"/>
      <c r="Q19" s="115" t="s">
        <v>118</v>
      </c>
      <c r="R19" s="116" t="s">
        <v>118</v>
      </c>
      <c r="S19" s="115"/>
      <c r="T19" s="115">
        <v>-1.3043478260869565</v>
      </c>
      <c r="U19" s="115">
        <v>2.1942934782608692</v>
      </c>
      <c r="V19" s="115">
        <v>3.1759510869565215</v>
      </c>
      <c r="W19" s="115"/>
      <c r="X19" s="115">
        <v>0.22758152173913043</v>
      </c>
      <c r="Y19" s="115" t="s">
        <v>118</v>
      </c>
      <c r="Z19" s="116" t="s">
        <v>118</v>
      </c>
      <c r="AA19" s="268" t="s">
        <v>118</v>
      </c>
      <c r="AB19" s="264"/>
      <c r="AC19" s="116">
        <v>29.44</v>
      </c>
      <c r="AD19" s="116">
        <v>30.376999999999999</v>
      </c>
      <c r="AE19" s="269" t="s">
        <v>118</v>
      </c>
    </row>
    <row r="20" spans="1:31" s="267" customFormat="1">
      <c r="A20" s="103"/>
      <c r="B20" s="125" t="s">
        <v>111</v>
      </c>
      <c r="C20" s="115">
        <v>35.243615854613822</v>
      </c>
      <c r="D20" s="115">
        <v>37.947673507754978</v>
      </c>
      <c r="E20" s="115">
        <v>29.271502428325242</v>
      </c>
      <c r="F20" s="115">
        <v>4.9349835500548336</v>
      </c>
      <c r="G20" s="115">
        <v>3.7411875293749022</v>
      </c>
      <c r="H20" s="115">
        <v>8.6761710794297358</v>
      </c>
      <c r="I20" s="115">
        <v>28.701237662541125</v>
      </c>
      <c r="J20" s="115"/>
      <c r="K20" s="115" t="s">
        <v>118</v>
      </c>
      <c r="L20" s="115">
        <v>2.704057653141156</v>
      </c>
      <c r="M20" s="115">
        <v>-2.2309258969136767</v>
      </c>
      <c r="N20" s="115">
        <v>0.90553031489895042</v>
      </c>
      <c r="O20" s="115" t="s">
        <v>118</v>
      </c>
      <c r="P20" s="115"/>
      <c r="Q20" s="115" t="s">
        <v>118</v>
      </c>
      <c r="R20" s="116" t="s">
        <v>118</v>
      </c>
      <c r="S20" s="115"/>
      <c r="T20" s="115">
        <v>0.94939683534388219</v>
      </c>
      <c r="U20" s="115">
        <v>3.0988563371455431</v>
      </c>
      <c r="V20" s="115">
        <v>3.0831897227009244</v>
      </c>
      <c r="W20" s="115"/>
      <c r="X20" s="115">
        <v>2.422058593138023</v>
      </c>
      <c r="Y20" s="115" t="s">
        <v>118</v>
      </c>
      <c r="Z20" s="116" t="s">
        <v>118</v>
      </c>
      <c r="AA20" s="268" t="s">
        <v>118</v>
      </c>
      <c r="AB20" s="264"/>
      <c r="AC20" s="116">
        <v>31.914999999999999</v>
      </c>
      <c r="AD20" s="116">
        <v>33.332999999999998</v>
      </c>
      <c r="AE20" s="269" t="s">
        <v>118</v>
      </c>
    </row>
    <row r="21" spans="1:31" s="267" customFormat="1">
      <c r="A21" s="103"/>
      <c r="B21" s="125" t="s">
        <v>112</v>
      </c>
      <c r="C21" s="115">
        <v>35.741750358680051</v>
      </c>
      <c r="D21" s="115">
        <v>37.609756097560968</v>
      </c>
      <c r="E21" s="115">
        <v>28.473457675753227</v>
      </c>
      <c r="F21" s="115">
        <v>5.4433285509325673</v>
      </c>
      <c r="G21" s="115">
        <v>3.6929698708751788</v>
      </c>
      <c r="H21" s="115">
        <v>9.1362984218077479</v>
      </c>
      <c r="I21" s="115">
        <v>29.087517934002872</v>
      </c>
      <c r="J21" s="115"/>
      <c r="K21" s="115" t="s">
        <v>118</v>
      </c>
      <c r="L21" s="115">
        <v>1.8680057388809184</v>
      </c>
      <c r="M21" s="115">
        <v>-3.5753228120516498</v>
      </c>
      <c r="N21" s="115">
        <v>1.5466284074605452</v>
      </c>
      <c r="O21" s="115" t="s">
        <v>118</v>
      </c>
      <c r="P21" s="115"/>
      <c r="Q21" s="115" t="s">
        <v>118</v>
      </c>
      <c r="R21" s="116" t="s">
        <v>118</v>
      </c>
      <c r="S21" s="115"/>
      <c r="T21" s="115">
        <v>0.93543758967001422</v>
      </c>
      <c r="U21" s="115">
        <v>2.6226685796269726</v>
      </c>
      <c r="V21" s="115">
        <v>2.8292682926829267</v>
      </c>
      <c r="W21" s="115"/>
      <c r="X21" s="115">
        <v>8.8952654232424669E-2</v>
      </c>
      <c r="Y21" s="115" t="s">
        <v>118</v>
      </c>
      <c r="Z21" s="116" t="s">
        <v>118</v>
      </c>
      <c r="AA21" s="268" t="s">
        <v>118</v>
      </c>
      <c r="AB21" s="264"/>
      <c r="AC21" s="116">
        <v>34.85</v>
      </c>
      <c r="AD21" s="116">
        <v>36.159999999999997</v>
      </c>
      <c r="AE21" s="269" t="s">
        <v>118</v>
      </c>
    </row>
    <row r="22" spans="1:31" s="267" customFormat="1" ht="15.75" customHeight="1">
      <c r="A22" s="127"/>
      <c r="B22" s="128" t="s">
        <v>9</v>
      </c>
      <c r="C22" s="115">
        <v>37.496996716409939</v>
      </c>
      <c r="D22" s="115">
        <v>39.021329987452944</v>
      </c>
      <c r="E22" s="115">
        <v>29.808590725860274</v>
      </c>
      <c r="F22" s="115">
        <v>5.4753196828532529</v>
      </c>
      <c r="G22" s="115">
        <v>3.7374195787394213</v>
      </c>
      <c r="H22" s="115">
        <v>9.2127392615926738</v>
      </c>
      <c r="I22" s="115">
        <v>30.694893083104191</v>
      </c>
      <c r="J22" s="115"/>
      <c r="K22" s="115" t="s">
        <v>118</v>
      </c>
      <c r="L22" s="115">
        <v>1.5243332710430066</v>
      </c>
      <c r="M22" s="115">
        <v>-3.9509864118102458</v>
      </c>
      <c r="N22" s="115">
        <v>1.7672655436610694</v>
      </c>
      <c r="O22" s="115" t="s">
        <v>118</v>
      </c>
      <c r="P22" s="115"/>
      <c r="Q22" s="115" t="s">
        <v>118</v>
      </c>
      <c r="R22" s="116" t="s">
        <v>118</v>
      </c>
      <c r="S22" s="115"/>
      <c r="T22" s="115">
        <v>1.2520355588777061</v>
      </c>
      <c r="U22" s="115">
        <v>2.4613577511412474</v>
      </c>
      <c r="V22" s="115">
        <v>2.7069596091726953</v>
      </c>
      <c r="W22" s="115"/>
      <c r="X22" s="115">
        <v>1.2200005339170827</v>
      </c>
      <c r="Y22" s="115" t="s">
        <v>118</v>
      </c>
      <c r="Z22" s="116" t="s">
        <v>118</v>
      </c>
      <c r="AA22" s="268" t="s">
        <v>118</v>
      </c>
      <c r="AB22" s="268"/>
      <c r="AC22" s="116">
        <v>37.459000000000003</v>
      </c>
      <c r="AD22" s="116">
        <v>38.753999999999998</v>
      </c>
      <c r="AE22" s="269" t="s">
        <v>118</v>
      </c>
    </row>
    <row r="23" spans="1:31" s="267" customFormat="1" ht="15.75" customHeight="1">
      <c r="A23" s="127"/>
      <c r="B23" s="128" t="s">
        <v>10</v>
      </c>
      <c r="C23" s="115">
        <v>38.093211854225075</v>
      </c>
      <c r="D23" s="115">
        <v>40.488586303564276</v>
      </c>
      <c r="E23" s="115">
        <v>30.386463756507816</v>
      </c>
      <c r="F23" s="115">
        <v>6.2950540648778546</v>
      </c>
      <c r="G23" s="115">
        <v>3.807068482178614</v>
      </c>
      <c r="H23" s="115">
        <v>10.102122547056467</v>
      </c>
      <c r="I23" s="115">
        <v>31.390168201842211</v>
      </c>
      <c r="J23" s="115"/>
      <c r="K23" s="115" t="s">
        <v>118</v>
      </c>
      <c r="L23" s="115">
        <v>2.3953744493392071</v>
      </c>
      <c r="M23" s="115">
        <v>-3.8996796155386466</v>
      </c>
      <c r="N23" s="115">
        <v>0.95114136964357232</v>
      </c>
      <c r="O23" s="115" t="s">
        <v>118</v>
      </c>
      <c r="P23" s="115"/>
      <c r="Q23" s="115" t="s">
        <v>118</v>
      </c>
      <c r="R23" s="116" t="s">
        <v>118</v>
      </c>
      <c r="S23" s="115"/>
      <c r="T23" s="115">
        <v>1.8597316780136164</v>
      </c>
      <c r="U23" s="115">
        <v>2.9185022026431717</v>
      </c>
      <c r="V23" s="115">
        <v>2.7908490188225872</v>
      </c>
      <c r="W23" s="115"/>
      <c r="X23" s="115">
        <v>8.0096115338406104E-2</v>
      </c>
      <c r="Y23" s="115" t="s">
        <v>118</v>
      </c>
      <c r="Z23" s="116" t="s">
        <v>118</v>
      </c>
      <c r="AA23" s="268" t="s">
        <v>118</v>
      </c>
      <c r="AB23" s="268"/>
      <c r="AC23" s="116">
        <v>39.951999999999998</v>
      </c>
      <c r="AD23" s="116">
        <v>41.155000000000001</v>
      </c>
      <c r="AE23" s="269" t="s">
        <v>118</v>
      </c>
    </row>
    <row r="24" spans="1:31" s="267" customFormat="1" ht="15.75" customHeight="1">
      <c r="A24" s="127"/>
      <c r="B24" s="128" t="s">
        <v>11</v>
      </c>
      <c r="C24" s="115">
        <v>39.572406331585007</v>
      </c>
      <c r="D24" s="115">
        <v>43.422630947620952</v>
      </c>
      <c r="E24" s="115">
        <v>32.055413128866093</v>
      </c>
      <c r="F24" s="115">
        <v>7.4699531951925104</v>
      </c>
      <c r="G24" s="115">
        <v>3.8972646235623394</v>
      </c>
      <c r="H24" s="115">
        <v>11.367217818754851</v>
      </c>
      <c r="I24" s="115">
        <v>32.601077216172349</v>
      </c>
      <c r="J24" s="115"/>
      <c r="K24" s="115" t="s">
        <v>118</v>
      </c>
      <c r="L24" s="115">
        <v>3.8502246160359381</v>
      </c>
      <c r="M24" s="115">
        <v>-3.6197285791565728</v>
      </c>
      <c r="N24" s="115">
        <v>-0.18345602935296468</v>
      </c>
      <c r="O24" s="115" t="s">
        <v>118</v>
      </c>
      <c r="P24" s="115"/>
      <c r="Q24" s="115" t="s">
        <v>118</v>
      </c>
      <c r="R24" s="116" t="s">
        <v>118</v>
      </c>
      <c r="S24" s="115"/>
      <c r="T24" s="115">
        <v>3.2316485170637628</v>
      </c>
      <c r="U24" s="115">
        <v>4.753392760542841</v>
      </c>
      <c r="V24" s="115">
        <v>2.8788484606157532</v>
      </c>
      <c r="W24" s="115"/>
      <c r="X24" s="115">
        <v>1.4841122374579578</v>
      </c>
      <c r="Y24" s="115" t="s">
        <v>118</v>
      </c>
      <c r="Z24" s="116" t="s">
        <v>118</v>
      </c>
      <c r="AA24" s="268" t="s">
        <v>118</v>
      </c>
      <c r="AB24" s="268"/>
      <c r="AC24" s="116">
        <v>42.517000000000003</v>
      </c>
      <c r="AD24" s="116">
        <v>44.399000000000001</v>
      </c>
      <c r="AE24" s="269" t="s">
        <v>118</v>
      </c>
    </row>
    <row r="25" spans="1:31" s="267" customFormat="1" ht="15.75" customHeight="1">
      <c r="A25" s="127"/>
      <c r="B25" s="128" t="s">
        <v>12</v>
      </c>
      <c r="C25" s="115">
        <v>41.119757150797383</v>
      </c>
      <c r="D25" s="115">
        <v>41.6969515584249</v>
      </c>
      <c r="E25" s="115">
        <v>31.247595023301557</v>
      </c>
      <c r="F25" s="115">
        <v>6.5842917610842715</v>
      </c>
      <c r="G25" s="115">
        <v>3.8650647740390784</v>
      </c>
      <c r="H25" s="115">
        <v>10.449356535123348</v>
      </c>
      <c r="I25" s="115">
        <v>33.806490230450216</v>
      </c>
      <c r="J25" s="115"/>
      <c r="K25" s="115" t="s">
        <v>118</v>
      </c>
      <c r="L25" s="115">
        <v>0.57719440762751728</v>
      </c>
      <c r="M25" s="115">
        <v>-6.0070973534567536</v>
      </c>
      <c r="N25" s="115">
        <v>2.9672068066184956</v>
      </c>
      <c r="O25" s="115" t="s">
        <v>118</v>
      </c>
      <c r="P25" s="115"/>
      <c r="Q25" s="115" t="s">
        <v>118</v>
      </c>
      <c r="R25" s="116" t="s">
        <v>118</v>
      </c>
      <c r="S25" s="115"/>
      <c r="T25" s="115">
        <v>-0.62422506306383341</v>
      </c>
      <c r="U25" s="115">
        <v>0.80379665654794985</v>
      </c>
      <c r="V25" s="115">
        <v>2.7833596990038054</v>
      </c>
      <c r="W25" s="115"/>
      <c r="X25" s="115">
        <v>-0.66911796143486257</v>
      </c>
      <c r="Y25" s="115" t="s">
        <v>118</v>
      </c>
      <c r="Z25" s="116" t="s">
        <v>118</v>
      </c>
      <c r="AA25" s="268" t="s">
        <v>118</v>
      </c>
      <c r="AB25" s="268"/>
      <c r="AC25" s="116">
        <v>46.777999999999999</v>
      </c>
      <c r="AD25" s="116">
        <v>48.713999999999999</v>
      </c>
      <c r="AE25" s="269" t="s">
        <v>118</v>
      </c>
    </row>
    <row r="26" spans="1:31" s="267" customFormat="1" ht="15.75" customHeight="1">
      <c r="A26" s="127"/>
      <c r="B26" s="128" t="s">
        <v>13</v>
      </c>
      <c r="C26" s="115">
        <v>41.99268666692879</v>
      </c>
      <c r="D26" s="115">
        <v>40.278378484645934</v>
      </c>
      <c r="E26" s="115">
        <v>30.444697833523378</v>
      </c>
      <c r="F26" s="115">
        <v>6.0079424369913106</v>
      </c>
      <c r="G26" s="115">
        <v>3.8257382141312468</v>
      </c>
      <c r="H26" s="115">
        <v>9.8336806511225578</v>
      </c>
      <c r="I26" s="115">
        <v>35.117760390044431</v>
      </c>
      <c r="J26" s="115"/>
      <c r="K26" s="115" t="s">
        <v>118</v>
      </c>
      <c r="L26" s="115">
        <v>-1.7143081822828607</v>
      </c>
      <c r="M26" s="115">
        <v>-7.7222506192741704</v>
      </c>
      <c r="N26" s="115">
        <v>5.1389926473479335</v>
      </c>
      <c r="O26" s="115" t="s">
        <v>118</v>
      </c>
      <c r="P26" s="115"/>
      <c r="Q26" s="115" t="s">
        <v>118</v>
      </c>
      <c r="R26" s="116" t="s">
        <v>118</v>
      </c>
      <c r="S26" s="115"/>
      <c r="T26" s="115">
        <v>-2.1251916801006567</v>
      </c>
      <c r="U26" s="115">
        <v>-1.5098494082491252</v>
      </c>
      <c r="V26" s="115">
        <v>2.5832579719262379</v>
      </c>
      <c r="W26" s="115"/>
      <c r="X26" s="115">
        <v>-0.37156450281130815</v>
      </c>
      <c r="Y26" s="115" t="s">
        <v>118</v>
      </c>
      <c r="Z26" s="116" t="s">
        <v>118</v>
      </c>
      <c r="AA26" s="268" t="s">
        <v>118</v>
      </c>
      <c r="AB26" s="268"/>
      <c r="AC26" s="116">
        <v>50.866</v>
      </c>
      <c r="AD26" s="116">
        <v>54.115000000000002</v>
      </c>
      <c r="AE26" s="269" t="s">
        <v>118</v>
      </c>
    </row>
    <row r="27" spans="1:31">
      <c r="A27" s="135"/>
      <c r="B27" s="136" t="s">
        <v>14</v>
      </c>
      <c r="C27" s="115">
        <v>40.197097232325326</v>
      </c>
      <c r="D27" s="115">
        <v>39.637673629152374</v>
      </c>
      <c r="E27" s="115">
        <v>29.689286085420346</v>
      </c>
      <c r="F27" s="115">
        <v>6.1172884408881503</v>
      </c>
      <c r="G27" s="115">
        <v>3.8310991028438814</v>
      </c>
      <c r="H27" s="115">
        <v>9.9483875437320304</v>
      </c>
      <c r="I27" s="115">
        <v>33.698777235096472</v>
      </c>
      <c r="J27" s="115"/>
      <c r="K27" s="115" t="s">
        <v>118</v>
      </c>
      <c r="L27" s="115">
        <v>-0.5594236031729537</v>
      </c>
      <c r="M27" s="115">
        <v>-6.6767120440611034</v>
      </c>
      <c r="N27" s="115">
        <v>3.6509750943919084</v>
      </c>
      <c r="O27" s="115" t="s">
        <v>118</v>
      </c>
      <c r="P27" s="115"/>
      <c r="Q27" s="115" t="s">
        <v>118</v>
      </c>
      <c r="R27" s="116" t="s">
        <v>118</v>
      </c>
      <c r="S27" s="115"/>
      <c r="T27" s="115">
        <v>-0.23035089542415743</v>
      </c>
      <c r="U27" s="115">
        <v>1.134434860923482</v>
      </c>
      <c r="V27" s="115">
        <v>2.3277564169178011</v>
      </c>
      <c r="W27" s="115"/>
      <c r="X27" s="115">
        <v>-1.9190134746614018</v>
      </c>
      <c r="Y27" s="115" t="s">
        <v>118</v>
      </c>
      <c r="Z27" s="116" t="s">
        <v>118</v>
      </c>
      <c r="AA27" s="268" t="s">
        <v>118</v>
      </c>
      <c r="AB27" s="270"/>
      <c r="AC27" s="116">
        <v>57.738</v>
      </c>
      <c r="AD27" s="116">
        <v>61.173000000000002</v>
      </c>
      <c r="AE27" s="269" t="s">
        <v>118</v>
      </c>
    </row>
    <row r="28" spans="1:31">
      <c r="A28" s="135"/>
      <c r="B28" s="136" t="s">
        <v>15</v>
      </c>
      <c r="C28" s="115">
        <v>38.506085286922051</v>
      </c>
      <c r="D28" s="115">
        <v>39.487782973583975</v>
      </c>
      <c r="E28" s="115">
        <v>30.32269053296584</v>
      </c>
      <c r="F28" s="115">
        <v>5.2367532749063219</v>
      </c>
      <c r="G28" s="115">
        <v>3.9283391657118081</v>
      </c>
      <c r="H28" s="115">
        <v>9.16509244061813</v>
      </c>
      <c r="I28" s="115">
        <v>32.064661980118295</v>
      </c>
      <c r="J28" s="115"/>
      <c r="K28" s="115" t="s">
        <v>118</v>
      </c>
      <c r="L28" s="115">
        <v>0.98169768666191826</v>
      </c>
      <c r="M28" s="115">
        <v>-4.255055588244403</v>
      </c>
      <c r="N28" s="115">
        <v>1.9757827258369207</v>
      </c>
      <c r="O28" s="115" t="s">
        <v>118</v>
      </c>
      <c r="P28" s="115"/>
      <c r="Q28" s="115" t="s">
        <v>118</v>
      </c>
      <c r="R28" s="116" t="s">
        <v>118</v>
      </c>
      <c r="S28" s="115"/>
      <c r="T28" s="115">
        <v>0.75562850329813258</v>
      </c>
      <c r="U28" s="115">
        <v>1.3161562045151902</v>
      </c>
      <c r="V28" s="115">
        <v>2.3907590350252397</v>
      </c>
      <c r="W28" s="115"/>
      <c r="X28" s="115">
        <v>-0.63020655910315571</v>
      </c>
      <c r="Y28" s="115" t="s">
        <v>118</v>
      </c>
      <c r="Z28" s="116" t="s">
        <v>118</v>
      </c>
      <c r="AA28" s="268" t="s">
        <v>118</v>
      </c>
      <c r="AB28" s="270"/>
      <c r="AC28" s="116">
        <v>64.581999999999994</v>
      </c>
      <c r="AD28" s="116">
        <v>68.120999999999995</v>
      </c>
      <c r="AE28" s="269" t="s">
        <v>118</v>
      </c>
    </row>
    <row r="29" spans="1:31">
      <c r="A29" s="135"/>
      <c r="B29" s="136" t="s">
        <v>16</v>
      </c>
      <c r="C29" s="115">
        <v>36.015968604100415</v>
      </c>
      <c r="D29" s="115">
        <v>38.604777048514791</v>
      </c>
      <c r="E29" s="115">
        <v>29.94248595980784</v>
      </c>
      <c r="F29" s="115">
        <v>4.7959943162595584</v>
      </c>
      <c r="G29" s="115">
        <v>3.8662967724473916</v>
      </c>
      <c r="H29" s="115">
        <v>8.6622910887069491</v>
      </c>
      <c r="I29" s="115">
        <v>29.843697137830709</v>
      </c>
      <c r="J29" s="115"/>
      <c r="K29" s="115" t="s">
        <v>118</v>
      </c>
      <c r="L29" s="115">
        <v>2.5888084444143722</v>
      </c>
      <c r="M29" s="115">
        <v>-2.2071858718451862</v>
      </c>
      <c r="N29" s="115">
        <v>0.14885986873266122</v>
      </c>
      <c r="O29" s="115" t="s">
        <v>118</v>
      </c>
      <c r="P29" s="115"/>
      <c r="Q29" s="115" t="s">
        <v>118</v>
      </c>
      <c r="R29" s="116" t="s">
        <v>118</v>
      </c>
      <c r="S29" s="115"/>
      <c r="T29" s="115">
        <v>2.5820420867447051</v>
      </c>
      <c r="U29" s="115">
        <v>3.3141619866026115</v>
      </c>
      <c r="V29" s="115">
        <v>2.3357466675688476</v>
      </c>
      <c r="W29" s="115"/>
      <c r="X29" s="115">
        <v>1.9663035388050614</v>
      </c>
      <c r="Y29" s="115" t="s">
        <v>118</v>
      </c>
      <c r="Z29" s="116" t="s">
        <v>118</v>
      </c>
      <c r="AA29" s="268" t="s">
        <v>118</v>
      </c>
      <c r="AB29" s="270"/>
      <c r="AC29" s="116">
        <v>73.894999999999996</v>
      </c>
      <c r="AD29" s="116">
        <v>79.176000000000002</v>
      </c>
      <c r="AE29" s="269">
        <v>2.5587480165039409</v>
      </c>
    </row>
    <row r="30" spans="1:31">
      <c r="A30" s="135"/>
      <c r="B30" s="136" t="s">
        <v>17</v>
      </c>
      <c r="C30" s="115">
        <v>36.302701658192532</v>
      </c>
      <c r="D30" s="115">
        <v>40.388401106266834</v>
      </c>
      <c r="E30" s="115">
        <v>31.121604811536091</v>
      </c>
      <c r="F30" s="115">
        <v>5.1448654001763261</v>
      </c>
      <c r="G30" s="115">
        <v>4.1219308945544135</v>
      </c>
      <c r="H30" s="115">
        <v>9.2667962947307387</v>
      </c>
      <c r="I30" s="115">
        <v>29.81606502336928</v>
      </c>
      <c r="J30" s="115"/>
      <c r="K30" s="115" t="s">
        <v>118</v>
      </c>
      <c r="L30" s="115">
        <v>4.0856994480742985</v>
      </c>
      <c r="M30" s="115">
        <v>-1.0591659521020278</v>
      </c>
      <c r="N30" s="115">
        <v>-1.0519196628060046</v>
      </c>
      <c r="O30" s="115" t="s">
        <v>118</v>
      </c>
      <c r="P30" s="115"/>
      <c r="Q30" s="115" t="s">
        <v>118</v>
      </c>
      <c r="R30" s="116" t="s">
        <v>118</v>
      </c>
      <c r="S30" s="115"/>
      <c r="T30" s="115">
        <v>2.5784712745015157</v>
      </c>
      <c r="U30" s="115">
        <v>5.2789217521527521</v>
      </c>
      <c r="V30" s="115">
        <v>2.4359609183463968</v>
      </c>
      <c r="W30" s="115"/>
      <c r="X30" s="115">
        <v>3.6642069540222941</v>
      </c>
      <c r="Y30" s="115" t="s">
        <v>118</v>
      </c>
      <c r="Z30" s="116" t="s">
        <v>118</v>
      </c>
      <c r="AA30" s="268" t="s">
        <v>118</v>
      </c>
      <c r="AB30" s="270"/>
      <c r="AC30" s="116">
        <v>82.801000000000002</v>
      </c>
      <c r="AD30" s="116">
        <v>88.762</v>
      </c>
      <c r="AE30" s="269">
        <v>6.5398237226014544</v>
      </c>
    </row>
    <row r="31" spans="1:31">
      <c r="B31" s="136" t="s">
        <v>18</v>
      </c>
      <c r="C31" s="115">
        <v>39.008978709960154</v>
      </c>
      <c r="D31" s="115">
        <v>44.708064532566937</v>
      </c>
      <c r="E31" s="115">
        <v>34.765238837761544</v>
      </c>
      <c r="F31" s="115">
        <v>5.5574239969017851</v>
      </c>
      <c r="G31" s="115">
        <v>4.3854016979036095</v>
      </c>
      <c r="H31" s="115">
        <v>9.9428256948053946</v>
      </c>
      <c r="I31" s="115">
        <v>32.512917724034615</v>
      </c>
      <c r="J31" s="115"/>
      <c r="K31" s="115" t="s">
        <v>118</v>
      </c>
      <c r="L31" s="115">
        <v>5.699085822606782</v>
      </c>
      <c r="M31" s="115">
        <v>0.14166182570499691</v>
      </c>
      <c r="N31" s="115">
        <v>-2.2981828558616404</v>
      </c>
      <c r="O31" s="115" t="s">
        <v>118</v>
      </c>
      <c r="P31" s="115"/>
      <c r="Q31" s="115" t="s">
        <v>118</v>
      </c>
      <c r="R31" s="115">
        <v>47.776687544131534</v>
      </c>
      <c r="S31" s="115"/>
      <c r="T31" s="115">
        <v>5.1915492096493114</v>
      </c>
      <c r="U31" s="115">
        <v>8.1399496539986345</v>
      </c>
      <c r="V31" s="115">
        <v>2.4174233854118894</v>
      </c>
      <c r="W31" s="115"/>
      <c r="X31" s="115">
        <v>3.4355540608024788</v>
      </c>
      <c r="Y31" s="115" t="s">
        <v>118</v>
      </c>
      <c r="Z31" s="116">
        <v>54.697771119332259</v>
      </c>
      <c r="AA31" s="268" t="s">
        <v>118</v>
      </c>
      <c r="AB31" s="270"/>
      <c r="AC31" s="116">
        <v>98.120999999999995</v>
      </c>
      <c r="AD31" s="116">
        <v>109.04900000000001</v>
      </c>
      <c r="AE31" s="269">
        <v>3.0701742048566132</v>
      </c>
    </row>
    <row r="32" spans="1:31">
      <c r="B32" s="136" t="s">
        <v>19</v>
      </c>
      <c r="C32" s="115">
        <v>40.113766207958669</v>
      </c>
      <c r="D32" s="115">
        <v>46.448738966996203</v>
      </c>
      <c r="E32" s="115">
        <v>36.336463146041368</v>
      </c>
      <c r="F32" s="115">
        <v>5.5930912282444893</v>
      </c>
      <c r="G32" s="115">
        <v>4.519184592710352</v>
      </c>
      <c r="H32" s="115">
        <v>10.11227582095484</v>
      </c>
      <c r="I32" s="115">
        <v>33.373076986768673</v>
      </c>
      <c r="J32" s="115"/>
      <c r="K32" s="115">
        <v>0.48471106831925104</v>
      </c>
      <c r="L32" s="115">
        <v>6.3349727590375409</v>
      </c>
      <c r="M32" s="115">
        <v>0.74188153079305152</v>
      </c>
      <c r="N32" s="115">
        <v>-2.9989898488085185</v>
      </c>
      <c r="O32" s="115">
        <v>-2.741819386334718</v>
      </c>
      <c r="P32" s="115"/>
      <c r="Q32" s="115">
        <v>6.0778022965637408</v>
      </c>
      <c r="R32" s="115">
        <v>49.361429421548131</v>
      </c>
      <c r="S32" s="115"/>
      <c r="T32" s="115">
        <v>7.2474208024906019</v>
      </c>
      <c r="U32" s="115">
        <v>8.5125937701823258</v>
      </c>
      <c r="V32" s="115">
        <v>2.5742295527183003</v>
      </c>
      <c r="W32" s="115"/>
      <c r="X32" s="115">
        <v>4.2144832497060625</v>
      </c>
      <c r="Y32" s="115">
        <v>3.9573127872322624</v>
      </c>
      <c r="Z32" s="116">
        <v>54.34779008727044</v>
      </c>
      <c r="AA32" s="268" t="s">
        <v>118</v>
      </c>
      <c r="AB32" s="270"/>
      <c r="AC32" s="116">
        <v>120.774</v>
      </c>
      <c r="AD32" s="116">
        <v>131.07400000000001</v>
      </c>
      <c r="AE32" s="269">
        <v>-1.7424106068902461</v>
      </c>
    </row>
    <row r="33" spans="2:31">
      <c r="B33" s="136" t="s">
        <v>20</v>
      </c>
      <c r="C33" s="115">
        <v>40.216954883245869</v>
      </c>
      <c r="D33" s="115">
        <v>45.150565280174689</v>
      </c>
      <c r="E33" s="115">
        <v>36.087768111858551</v>
      </c>
      <c r="F33" s="115">
        <v>4.5313985841580671</v>
      </c>
      <c r="G33" s="115">
        <v>4.5313985841580671</v>
      </c>
      <c r="H33" s="115">
        <v>9.0627971683161341</v>
      </c>
      <c r="I33" s="115">
        <v>32.784841334131656</v>
      </c>
      <c r="J33" s="115"/>
      <c r="K33" s="115">
        <v>-0.2581975678414774</v>
      </c>
      <c r="L33" s="115">
        <v>4.9336103969288194</v>
      </c>
      <c r="M33" s="115">
        <v>0.4022118127707533</v>
      </c>
      <c r="N33" s="115">
        <v>-1.3080688902194204</v>
      </c>
      <c r="O33" s="115">
        <v>-0.64765950960718965</v>
      </c>
      <c r="P33" s="115"/>
      <c r="Q33" s="115">
        <v>4.2732010163165892</v>
      </c>
      <c r="R33" s="115">
        <v>47.835072987482285</v>
      </c>
      <c r="S33" s="115"/>
      <c r="T33" s="115">
        <v>4.1129855950410317</v>
      </c>
      <c r="U33" s="115">
        <v>5.808473919628077</v>
      </c>
      <c r="V33" s="115">
        <v>2.8732434050646285</v>
      </c>
      <c r="W33" s="115"/>
      <c r="X33" s="115">
        <v>3.6206107139083574</v>
      </c>
      <c r="Y33" s="115">
        <v>2.9602013332961268</v>
      </c>
      <c r="Z33" s="116">
        <v>53.527982249145914</v>
      </c>
      <c r="AA33" s="268" t="s">
        <v>118</v>
      </c>
      <c r="AB33" s="270"/>
      <c r="AC33" s="116">
        <v>141.965</v>
      </c>
      <c r="AD33" s="116">
        <v>153.86199999999999</v>
      </c>
      <c r="AE33" s="269">
        <v>-0.62385451846836304</v>
      </c>
    </row>
    <row r="34" spans="2:31">
      <c r="B34" s="136" t="s">
        <v>21</v>
      </c>
      <c r="C34" s="115">
        <v>38.415505053244381</v>
      </c>
      <c r="D34" s="115">
        <v>42.286947141316077</v>
      </c>
      <c r="E34" s="115">
        <v>34.676646598325831</v>
      </c>
      <c r="F34" s="115">
        <v>3.1627223035803613</v>
      </c>
      <c r="G34" s="115">
        <v>4.4475782394098822</v>
      </c>
      <c r="H34" s="115">
        <v>7.6103005429902435</v>
      </c>
      <c r="I34" s="115">
        <v>31.648918539410488</v>
      </c>
      <c r="J34" s="115"/>
      <c r="K34" s="115">
        <v>0.3497307313835254</v>
      </c>
      <c r="L34" s="115">
        <v>3.8714420880716922</v>
      </c>
      <c r="M34" s="115">
        <v>0.70871978449133088</v>
      </c>
      <c r="N34" s="115">
        <v>-0.32302194259128686</v>
      </c>
      <c r="O34" s="115">
        <v>3.5967110516518637E-2</v>
      </c>
      <c r="P34" s="115"/>
      <c r="Q34" s="115">
        <v>3.5124530349638867</v>
      </c>
      <c r="R34" s="115">
        <v>44.366810277473938</v>
      </c>
      <c r="S34" s="115"/>
      <c r="T34" s="115">
        <v>2.8192101631381341</v>
      </c>
      <c r="U34" s="115">
        <v>3.3555712245303826</v>
      </c>
      <c r="V34" s="115">
        <v>2.9572176721929937</v>
      </c>
      <c r="W34" s="115"/>
      <c r="X34" s="115">
        <v>3.2235902442552118</v>
      </c>
      <c r="Y34" s="115">
        <v>2.8646011911474067</v>
      </c>
      <c r="Z34" s="116">
        <v>52.043294582753283</v>
      </c>
      <c r="AA34" s="268" t="s">
        <v>118</v>
      </c>
      <c r="AB34" s="270"/>
      <c r="AC34" s="116">
        <v>165.93299999999999</v>
      </c>
      <c r="AD34" s="116">
        <v>179.18799999999999</v>
      </c>
      <c r="AE34" s="269">
        <v>-0.46843629882826576</v>
      </c>
    </row>
    <row r="35" spans="2:31">
      <c r="B35" s="136" t="s">
        <v>22</v>
      </c>
      <c r="C35" s="115">
        <v>36.959995003929201</v>
      </c>
      <c r="D35" s="115">
        <v>41.479877804435048</v>
      </c>
      <c r="E35" s="115">
        <v>34.403151687995376</v>
      </c>
      <c r="F35" s="115">
        <v>2.7103684081789843</v>
      </c>
      <c r="G35" s="115">
        <v>4.3663577082606908</v>
      </c>
      <c r="H35" s="115">
        <v>7.0767261164396746</v>
      </c>
      <c r="I35" s="115">
        <v>30.409417593455146</v>
      </c>
      <c r="J35" s="115"/>
      <c r="K35" s="115">
        <v>2.4964002915438122</v>
      </c>
      <c r="L35" s="115">
        <v>4.5198828005058518</v>
      </c>
      <c r="M35" s="115">
        <v>1.8095143923268677</v>
      </c>
      <c r="N35" s="115">
        <v>-1.0548995321387866</v>
      </c>
      <c r="O35" s="115">
        <v>-1.7417854313557315</v>
      </c>
      <c r="P35" s="115"/>
      <c r="Q35" s="115">
        <v>5.2067686997227964</v>
      </c>
      <c r="R35" s="115">
        <v>42.227878025298601</v>
      </c>
      <c r="S35" s="115"/>
      <c r="T35" s="115">
        <v>4.0358884419024621</v>
      </c>
      <c r="U35" s="115">
        <v>4.6989086707849559</v>
      </c>
      <c r="V35" s="115">
        <v>3.0476031870768296</v>
      </c>
      <c r="W35" s="115"/>
      <c r="X35" s="115">
        <v>3.7678700605253161</v>
      </c>
      <c r="Y35" s="115">
        <v>4.4547559597422621</v>
      </c>
      <c r="Z35" s="116">
        <v>50.341137959209156</v>
      </c>
      <c r="AA35" s="268" t="s">
        <v>118</v>
      </c>
      <c r="AB35" s="270"/>
      <c r="AC35" s="116">
        <v>192.15100000000001</v>
      </c>
      <c r="AD35" s="116">
        <v>209.81399999999999</v>
      </c>
      <c r="AE35" s="269">
        <v>1.5611463179651963</v>
      </c>
    </row>
    <row r="36" spans="2:31">
      <c r="B36" s="136" t="s">
        <v>23</v>
      </c>
      <c r="C36" s="115">
        <v>37.35800162714316</v>
      </c>
      <c r="D36" s="115">
        <v>41.036722640965259</v>
      </c>
      <c r="E36" s="115">
        <v>34.264707781446262</v>
      </c>
      <c r="F36" s="115">
        <v>2.4824694695427212</v>
      </c>
      <c r="G36" s="115">
        <v>4.289545389976281</v>
      </c>
      <c r="H36" s="115">
        <v>6.7720148595190031</v>
      </c>
      <c r="I36" s="115">
        <v>31.22694342449066</v>
      </c>
      <c r="J36" s="115"/>
      <c r="K36" s="115">
        <v>1.4567902751259278</v>
      </c>
      <c r="L36" s="115">
        <v>3.6787210138221074</v>
      </c>
      <c r="M36" s="115">
        <v>1.1962515442793864</v>
      </c>
      <c r="N36" s="115">
        <v>-6.9734706791385617E-2</v>
      </c>
      <c r="O36" s="115">
        <v>-0.3302734376379266</v>
      </c>
      <c r="P36" s="115"/>
      <c r="Q36" s="115">
        <v>3.9392597446686488</v>
      </c>
      <c r="R36" s="115">
        <v>39.123038370059326</v>
      </c>
      <c r="S36" s="115"/>
      <c r="T36" s="115">
        <v>3.4712387380600838</v>
      </c>
      <c r="U36" s="115">
        <v>4.1853737909422364</v>
      </c>
      <c r="V36" s="115">
        <v>3.2659087680632264</v>
      </c>
      <c r="W36" s="115"/>
      <c r="X36" s="115">
        <v>2.6137601212178607</v>
      </c>
      <c r="Y36" s="115">
        <v>2.8742988520644022</v>
      </c>
      <c r="Z36" s="116">
        <v>46.274143489920746</v>
      </c>
      <c r="AA36" s="268" t="s">
        <v>118</v>
      </c>
      <c r="AB36" s="270"/>
      <c r="AC36" s="116">
        <v>232.309</v>
      </c>
      <c r="AD36" s="116">
        <v>251.00299999999999</v>
      </c>
      <c r="AE36" s="269">
        <v>-0.10338106549299653</v>
      </c>
    </row>
    <row r="37" spans="2:31">
      <c r="B37" s="136" t="s">
        <v>24</v>
      </c>
      <c r="C37" s="115">
        <v>38.617762958472269</v>
      </c>
      <c r="D37" s="115">
        <v>42.935195476369572</v>
      </c>
      <c r="E37" s="115">
        <v>36.242183377678984</v>
      </c>
      <c r="F37" s="115">
        <v>2.1734981419734378</v>
      </c>
      <c r="G37" s="115">
        <v>4.5195139567171498</v>
      </c>
      <c r="H37" s="115">
        <v>6.6930120986905877</v>
      </c>
      <c r="I37" s="115">
        <v>32.148911566917029</v>
      </c>
      <c r="J37" s="115"/>
      <c r="K37" s="115">
        <v>0.71601834215948923</v>
      </c>
      <c r="L37" s="115">
        <v>4.3174325178973056</v>
      </c>
      <c r="M37" s="115">
        <v>2.1439343759238678</v>
      </c>
      <c r="N37" s="115">
        <v>-0.55722085630138585</v>
      </c>
      <c r="O37" s="115">
        <v>0.87069517746299308</v>
      </c>
      <c r="P37" s="115"/>
      <c r="Q37" s="115">
        <v>2.8895164841329262</v>
      </c>
      <c r="R37" s="115">
        <v>40.377375896338712</v>
      </c>
      <c r="S37" s="115"/>
      <c r="T37" s="115">
        <v>4.6766884091325842</v>
      </c>
      <c r="U37" s="115">
        <v>4.590616685190799</v>
      </c>
      <c r="V37" s="115">
        <v>3.4290226368633969</v>
      </c>
      <c r="W37" s="115"/>
      <c r="X37" s="115">
        <v>3.3504354106556793</v>
      </c>
      <c r="Y37" s="115">
        <v>1.9225193768913005</v>
      </c>
      <c r="Z37" s="116">
        <v>47.235413649478517</v>
      </c>
      <c r="AA37" s="268" t="s">
        <v>118</v>
      </c>
      <c r="AB37" s="270"/>
      <c r="AC37" s="116">
        <v>267.21899999999999</v>
      </c>
      <c r="AD37" s="116">
        <v>281.84100000000001</v>
      </c>
      <c r="AE37" s="269">
        <v>-2.8144796413315589</v>
      </c>
    </row>
    <row r="38" spans="2:31">
      <c r="B38" s="136" t="s">
        <v>25</v>
      </c>
      <c r="C38" s="115">
        <v>41.003719219098258</v>
      </c>
      <c r="D38" s="115">
        <v>43.017401111737698</v>
      </c>
      <c r="E38" s="115">
        <v>37.198904374446144</v>
      </c>
      <c r="F38" s="115">
        <v>1.3879937699723408</v>
      </c>
      <c r="G38" s="115">
        <v>4.4305029673192085</v>
      </c>
      <c r="H38" s="115">
        <v>5.8184967372915493</v>
      </c>
      <c r="I38" s="115">
        <v>34.063750369236558</v>
      </c>
      <c r="J38" s="115"/>
      <c r="K38" s="115">
        <v>-1.5187584716438789</v>
      </c>
      <c r="L38" s="115">
        <v>2.0136818926394371</v>
      </c>
      <c r="M38" s="115">
        <v>0.62568812266709639</v>
      </c>
      <c r="N38" s="115">
        <v>1.9287574854319398</v>
      </c>
      <c r="O38" s="115">
        <v>4.0732040797429159</v>
      </c>
      <c r="P38" s="115"/>
      <c r="Q38" s="115">
        <v>-0.13076470167153786</v>
      </c>
      <c r="R38" s="115">
        <v>40.065153876431644</v>
      </c>
      <c r="S38" s="115"/>
      <c r="T38" s="115">
        <v>2.5628373479416742</v>
      </c>
      <c r="U38" s="115">
        <v>2.9109267166143029</v>
      </c>
      <c r="V38" s="115">
        <v>3.7702408765004436</v>
      </c>
      <c r="W38" s="115"/>
      <c r="X38" s="115">
        <v>2.7920996804425466</v>
      </c>
      <c r="Y38" s="115">
        <v>0.64765308613157169</v>
      </c>
      <c r="Z38" s="116">
        <v>44.861569859555843</v>
      </c>
      <c r="AA38" s="268" t="s">
        <v>118</v>
      </c>
      <c r="AB38" s="270"/>
      <c r="AC38" s="116">
        <v>297.91199999999998</v>
      </c>
      <c r="AD38" s="116">
        <v>312.49099999999999</v>
      </c>
      <c r="AE38" s="269">
        <v>-3.163101332089326</v>
      </c>
    </row>
    <row r="39" spans="2:31">
      <c r="B39" s="136" t="s">
        <v>26</v>
      </c>
      <c r="C39" s="115">
        <v>40.685023218276257</v>
      </c>
      <c r="D39" s="115">
        <v>43.296353247960177</v>
      </c>
      <c r="E39" s="115">
        <v>37.186843690100972</v>
      </c>
      <c r="F39" s="115">
        <v>1.8739701571016742</v>
      </c>
      <c r="G39" s="115">
        <v>4.2355394007575367</v>
      </c>
      <c r="H39" s="115">
        <v>6.1095095578592105</v>
      </c>
      <c r="I39" s="115">
        <v>33.756224913103431</v>
      </c>
      <c r="J39" s="115"/>
      <c r="K39" s="115">
        <v>-1.2505462675216505</v>
      </c>
      <c r="L39" s="115">
        <v>2.6113300296839319</v>
      </c>
      <c r="M39" s="115">
        <v>0.73735987258225755</v>
      </c>
      <c r="N39" s="115">
        <v>1.0290022102453893</v>
      </c>
      <c r="O39" s="115">
        <v>3.0169083503492975</v>
      </c>
      <c r="P39" s="115"/>
      <c r="Q39" s="115">
        <v>0.6234238895800237</v>
      </c>
      <c r="R39" s="115">
        <v>38.696525782107891</v>
      </c>
      <c r="S39" s="115"/>
      <c r="T39" s="115">
        <v>3.9188292730646599</v>
      </c>
      <c r="U39" s="115">
        <v>2.7507313986298314</v>
      </c>
      <c r="V39" s="115">
        <v>3.6950533913357155</v>
      </c>
      <c r="W39" s="115"/>
      <c r="X39" s="115">
        <v>2.6611599049869619</v>
      </c>
      <c r="Y39" s="115">
        <v>0.67325376488305377</v>
      </c>
      <c r="Z39" s="116">
        <v>43.681846945856634</v>
      </c>
      <c r="AA39" s="268" t="s">
        <v>118</v>
      </c>
      <c r="AB39" s="270"/>
      <c r="AC39" s="116">
        <v>327.113</v>
      </c>
      <c r="AD39" s="116">
        <v>342.40800000000002</v>
      </c>
      <c r="AE39" s="269">
        <v>-2.7105717473720858</v>
      </c>
    </row>
    <row r="40" spans="2:31">
      <c r="B40" s="136" t="s">
        <v>27</v>
      </c>
      <c r="C40" s="115">
        <v>39.579792943070522</v>
      </c>
      <c r="D40" s="115">
        <v>42.878504986360177</v>
      </c>
      <c r="E40" s="115">
        <v>36.691393497607436</v>
      </c>
      <c r="F40" s="115">
        <v>2.1197620857743389</v>
      </c>
      <c r="G40" s="115">
        <v>4.0673494029784001</v>
      </c>
      <c r="H40" s="115">
        <v>6.1871114887527394</v>
      </c>
      <c r="I40" s="115">
        <v>33.06817673628192</v>
      </c>
      <c r="J40" s="115"/>
      <c r="K40" s="115">
        <v>-0.10629613413270288</v>
      </c>
      <c r="L40" s="115">
        <v>3.2987120432896559</v>
      </c>
      <c r="M40" s="115">
        <v>1.1789499575153168</v>
      </c>
      <c r="N40" s="115">
        <v>0.16239211126514913</v>
      </c>
      <c r="O40" s="115">
        <v>1.4476382029131687</v>
      </c>
      <c r="P40" s="115"/>
      <c r="Q40" s="115">
        <v>2.0134659516416362</v>
      </c>
      <c r="R40" s="115">
        <v>38.851657553481907</v>
      </c>
      <c r="S40" s="115"/>
      <c r="T40" s="115">
        <v>3.4345512275837398</v>
      </c>
      <c r="U40" s="115">
        <v>2.7377465229640894</v>
      </c>
      <c r="V40" s="115">
        <v>3.6964469388667762</v>
      </c>
      <c r="W40" s="115"/>
      <c r="X40" s="115">
        <v>3.2869728545235004</v>
      </c>
      <c r="Y40" s="115">
        <v>2.0017267628754816</v>
      </c>
      <c r="Z40" s="116">
        <v>43.364563302177892</v>
      </c>
      <c r="AA40" s="268" t="s">
        <v>118</v>
      </c>
      <c r="AB40" s="270"/>
      <c r="AC40" s="116">
        <v>357.77600000000001</v>
      </c>
      <c r="AD40" s="116">
        <v>369.61099999999999</v>
      </c>
      <c r="AE40" s="269">
        <v>-1.4862634843472051</v>
      </c>
    </row>
    <row r="41" spans="2:31">
      <c r="B41" s="136" t="s">
        <v>28</v>
      </c>
      <c r="C41" s="115">
        <v>39.283177167865347</v>
      </c>
      <c r="D41" s="115">
        <v>42.533095498597362</v>
      </c>
      <c r="E41" s="115">
        <v>36.808209446671263</v>
      </c>
      <c r="F41" s="115">
        <v>1.8970604248876075</v>
      </c>
      <c r="G41" s="115">
        <v>3.8278256270384907</v>
      </c>
      <c r="H41" s="115">
        <v>5.7248860519260978</v>
      </c>
      <c r="I41" s="115">
        <v>33.639182581371116</v>
      </c>
      <c r="J41" s="115"/>
      <c r="K41" s="115">
        <v>0.87053456235175042</v>
      </c>
      <c r="L41" s="115">
        <v>3.2499183307320156</v>
      </c>
      <c r="M41" s="115">
        <v>1.3528579058444083</v>
      </c>
      <c r="N41" s="115">
        <v>0.36815987472193556</v>
      </c>
      <c r="O41" s="115">
        <v>0.85048321821459361</v>
      </c>
      <c r="P41" s="115"/>
      <c r="Q41" s="115">
        <v>2.7675949872393577</v>
      </c>
      <c r="R41" s="115">
        <v>38.713145455397274</v>
      </c>
      <c r="S41" s="115"/>
      <c r="T41" s="115">
        <v>2.6637144738684269</v>
      </c>
      <c r="U41" s="115">
        <v>2.65982546110728</v>
      </c>
      <c r="V41" s="115">
        <v>3.8164178562724591</v>
      </c>
      <c r="W41" s="115"/>
      <c r="X41" s="115">
        <v>2.8667209400003113</v>
      </c>
      <c r="Y41" s="115">
        <v>2.3843975965076529</v>
      </c>
      <c r="Z41" s="116">
        <v>43.163374833420619</v>
      </c>
      <c r="AA41" s="268" t="s">
        <v>118</v>
      </c>
      <c r="AB41" s="270"/>
      <c r="AC41" s="116">
        <v>385.702</v>
      </c>
      <c r="AD41" s="116">
        <v>405.54700000000003</v>
      </c>
      <c r="AE41" s="269">
        <v>-0.37014129324643363</v>
      </c>
    </row>
    <row r="42" spans="2:31">
      <c r="B42" s="136" t="s">
        <v>29</v>
      </c>
      <c r="C42" s="115">
        <v>38.298299290820324</v>
      </c>
      <c r="D42" s="115">
        <v>40.431032040567715</v>
      </c>
      <c r="E42" s="115">
        <v>35.53995863905493</v>
      </c>
      <c r="F42" s="115">
        <v>1.4988621018536878</v>
      </c>
      <c r="G42" s="115">
        <v>3.3922112996591021</v>
      </c>
      <c r="H42" s="115">
        <v>4.8910734015127906</v>
      </c>
      <c r="I42" s="115">
        <v>32.715043863376678</v>
      </c>
      <c r="J42" s="115"/>
      <c r="K42" s="115">
        <v>0.61729127017941998</v>
      </c>
      <c r="L42" s="115">
        <v>2.132732749747396</v>
      </c>
      <c r="M42" s="115">
        <v>0.63387064789370806</v>
      </c>
      <c r="N42" s="115">
        <v>1.3104714958875134</v>
      </c>
      <c r="O42" s="115">
        <v>1.327050873601801</v>
      </c>
      <c r="P42" s="115"/>
      <c r="Q42" s="115">
        <v>2.116153372033108</v>
      </c>
      <c r="R42" s="115">
        <v>37.082000282964181</v>
      </c>
      <c r="S42" s="115"/>
      <c r="T42" s="115">
        <v>2.623775933218127</v>
      </c>
      <c r="U42" s="115">
        <v>1.3548542451627523</v>
      </c>
      <c r="V42" s="115">
        <v>3.9191384080757716</v>
      </c>
      <c r="W42" s="115"/>
      <c r="X42" s="115">
        <v>2.2779209987062901</v>
      </c>
      <c r="Y42" s="115">
        <v>2.2613416209920021</v>
      </c>
      <c r="Z42" s="116">
        <v>42.324853395280314</v>
      </c>
      <c r="AA42" s="268" t="s">
        <v>118</v>
      </c>
      <c r="AB42" s="270"/>
      <c r="AC42" s="116">
        <v>423.58800000000002</v>
      </c>
      <c r="AD42" s="116">
        <v>438.21800000000002</v>
      </c>
      <c r="AE42" s="269">
        <v>0.11489776186999734</v>
      </c>
    </row>
    <row r="43" spans="2:31">
      <c r="B43" s="136" t="s">
        <v>30</v>
      </c>
      <c r="C43" s="115">
        <v>37.348101238027063</v>
      </c>
      <c r="D43" s="115">
        <v>39.190868726970898</v>
      </c>
      <c r="E43" s="115">
        <v>34.858213183077808</v>
      </c>
      <c r="F43" s="115">
        <v>0.84848112217337657</v>
      </c>
      <c r="G43" s="115">
        <v>3.4841744217197115</v>
      </c>
      <c r="H43" s="115">
        <v>4.3326555438930878</v>
      </c>
      <c r="I43" s="115">
        <v>32.494148027457065</v>
      </c>
      <c r="J43" s="115"/>
      <c r="K43" s="115">
        <v>1.1477818963536426</v>
      </c>
      <c r="L43" s="115">
        <v>1.8427674889438341</v>
      </c>
      <c r="M43" s="115">
        <v>0.99428636677045767</v>
      </c>
      <c r="N43" s="115">
        <v>1.4024971343999368</v>
      </c>
      <c r="O43" s="115">
        <v>1.2490016048167516</v>
      </c>
      <c r="P43" s="115"/>
      <c r="Q43" s="115">
        <v>1.9962630185270194</v>
      </c>
      <c r="R43" s="115">
        <v>34.84298852340897</v>
      </c>
      <c r="S43" s="115"/>
      <c r="T43" s="115">
        <v>2.290942947110465</v>
      </c>
      <c r="U43" s="115">
        <v>0.80961436269493758</v>
      </c>
      <c r="V43" s="115">
        <v>3.7812745662074385</v>
      </c>
      <c r="W43" s="115"/>
      <c r="X43" s="115">
        <v>2.0566444591811188</v>
      </c>
      <c r="Y43" s="115">
        <v>2.2101399887643036</v>
      </c>
      <c r="Z43" s="116">
        <v>41.871577199924467</v>
      </c>
      <c r="AA43" s="268" t="s">
        <v>118</v>
      </c>
      <c r="AB43" s="270"/>
      <c r="AC43" s="116">
        <v>455.40199999999999</v>
      </c>
      <c r="AD43" s="116">
        <v>481.589</v>
      </c>
      <c r="AE43" s="269">
        <v>0.26103195441837101</v>
      </c>
    </row>
    <row r="44" spans="2:31">
      <c r="B44" s="136" t="s">
        <v>31</v>
      </c>
      <c r="C44" s="115">
        <v>36.250340040198139</v>
      </c>
      <c r="D44" s="115">
        <v>37.177793564775946</v>
      </c>
      <c r="E44" s="115">
        <v>33.339400237587803</v>
      </c>
      <c r="F44" s="115">
        <v>4.6969581324894462E-2</v>
      </c>
      <c r="G44" s="115">
        <v>3.7914237458632525</v>
      </c>
      <c r="H44" s="115">
        <v>3.8383933271881463</v>
      </c>
      <c r="I44" s="115">
        <v>31.703880274537205</v>
      </c>
      <c r="J44" s="115"/>
      <c r="K44" s="115">
        <v>2.0426877908516698</v>
      </c>
      <c r="L44" s="115">
        <v>0.92745352457781183</v>
      </c>
      <c r="M44" s="115">
        <v>0.88048394325291746</v>
      </c>
      <c r="N44" s="115">
        <v>2.0259546078137811</v>
      </c>
      <c r="O44" s="115">
        <v>0.86375076021502883</v>
      </c>
      <c r="P44" s="115"/>
      <c r="Q44" s="115">
        <v>2.0896573721765641</v>
      </c>
      <c r="R44" s="115">
        <v>30.989498003454386</v>
      </c>
      <c r="S44" s="115"/>
      <c r="T44" s="115">
        <v>0.23465220003561862</v>
      </c>
      <c r="U44" s="115">
        <v>-0.63232798858639172</v>
      </c>
      <c r="V44" s="115">
        <v>3.6074595523407487</v>
      </c>
      <c r="W44" s="115"/>
      <c r="X44" s="115">
        <v>1.1650413234462365</v>
      </c>
      <c r="Y44" s="115">
        <v>2.3272451710449888</v>
      </c>
      <c r="Z44" s="116">
        <v>39.320389299546548</v>
      </c>
      <c r="AA44" s="268" t="s">
        <v>118</v>
      </c>
      <c r="AB44" s="270"/>
      <c r="AC44" s="116">
        <v>510.96899999999999</v>
      </c>
      <c r="AD44" s="116">
        <v>540.18299999999999</v>
      </c>
      <c r="AE44" s="269">
        <v>2.2199949134301562</v>
      </c>
    </row>
    <row r="45" spans="2:31">
      <c r="B45" s="136" t="s">
        <v>32</v>
      </c>
      <c r="C45" s="115">
        <v>35.577250260465085</v>
      </c>
      <c r="D45" s="115">
        <v>34.523462905211758</v>
      </c>
      <c r="E45" s="115">
        <v>31.088656350963106</v>
      </c>
      <c r="F45" s="115">
        <v>-0.19486646998775725</v>
      </c>
      <c r="G45" s="115">
        <v>3.629673024236407</v>
      </c>
      <c r="H45" s="115">
        <v>3.4348065542486497</v>
      </c>
      <c r="I45" s="115">
        <v>31.168286753640373</v>
      </c>
      <c r="J45" s="115"/>
      <c r="K45" s="115">
        <v>1.2196917653592987</v>
      </c>
      <c r="L45" s="115">
        <v>-1.0537873552533263</v>
      </c>
      <c r="M45" s="115">
        <v>-0.8589208852655692</v>
      </c>
      <c r="N45" s="115">
        <v>3.6696636229377653</v>
      </c>
      <c r="O45" s="115">
        <v>1.5910509723128974</v>
      </c>
      <c r="P45" s="115"/>
      <c r="Q45" s="115">
        <v>1.0248252953715415</v>
      </c>
      <c r="R45" s="115">
        <v>25.63709088240298</v>
      </c>
      <c r="S45" s="115"/>
      <c r="T45" s="115">
        <v>-1.2205902472050429</v>
      </c>
      <c r="U45" s="115">
        <v>-2.5439633489670848</v>
      </c>
      <c r="V45" s="115">
        <v>3.3267617788098933</v>
      </c>
      <c r="W45" s="115"/>
      <c r="X45" s="115">
        <v>-0.67545524385495337</v>
      </c>
      <c r="Y45" s="115">
        <v>1.4031574067699144</v>
      </c>
      <c r="Z45" s="116">
        <v>34.245282687929503</v>
      </c>
      <c r="AA45" s="268" t="s">
        <v>118</v>
      </c>
      <c r="AB45" s="270"/>
      <c r="AC45" s="116">
        <v>570.13400000000001</v>
      </c>
      <c r="AD45" s="116">
        <v>599.52200000000005</v>
      </c>
      <c r="AE45" s="269">
        <v>3.2692273358776731</v>
      </c>
    </row>
    <row r="46" spans="2:31" ht="15" customHeight="1">
      <c r="B46" s="136" t="s">
        <v>33</v>
      </c>
      <c r="C46" s="115">
        <v>34.815881604073837</v>
      </c>
      <c r="D46" s="115">
        <v>34.715626989178865</v>
      </c>
      <c r="E46" s="115">
        <v>30.62157861234882</v>
      </c>
      <c r="F46" s="115">
        <v>0.50556970082749841</v>
      </c>
      <c r="G46" s="115">
        <v>3.5884786760025462</v>
      </c>
      <c r="H46" s="115">
        <v>4.0940483768300453</v>
      </c>
      <c r="I46" s="115">
        <v>30.751591343093569</v>
      </c>
      <c r="J46" s="115"/>
      <c r="K46" s="115">
        <v>0.7562622016138163</v>
      </c>
      <c r="L46" s="115">
        <v>-0.10025461489497137</v>
      </c>
      <c r="M46" s="115">
        <v>-0.60582431572246986</v>
      </c>
      <c r="N46" s="115">
        <v>2.3639401654996819</v>
      </c>
      <c r="O46" s="115">
        <v>1.0018536481633959</v>
      </c>
      <c r="P46" s="115"/>
      <c r="Q46" s="115">
        <v>1.2618319024413145</v>
      </c>
      <c r="R46" s="115">
        <v>23.098691783769482</v>
      </c>
      <c r="S46" s="115"/>
      <c r="T46" s="115">
        <v>-0.72803946530872055</v>
      </c>
      <c r="U46" s="115">
        <v>-1.1123488224061109</v>
      </c>
      <c r="V46" s="115">
        <v>3.1465626989178865</v>
      </c>
      <c r="W46" s="115"/>
      <c r="X46" s="115">
        <v>0.35057288351368554</v>
      </c>
      <c r="Y46" s="115">
        <v>1.7126594008499714</v>
      </c>
      <c r="Z46" s="116">
        <v>29.703691915977082</v>
      </c>
      <c r="AA46" s="268" t="s">
        <v>118</v>
      </c>
      <c r="AB46" s="270"/>
      <c r="AC46" s="116">
        <v>628.4</v>
      </c>
      <c r="AD46" s="116">
        <v>657.61300000000006</v>
      </c>
      <c r="AE46" s="269">
        <v>1.4164821003215025</v>
      </c>
    </row>
    <row r="47" spans="2:31">
      <c r="B47" s="136" t="s">
        <v>34</v>
      </c>
      <c r="C47" s="115">
        <v>33.974040597122269</v>
      </c>
      <c r="D47" s="115">
        <v>34.894866923794545</v>
      </c>
      <c r="E47" s="115">
        <v>30.919897836618176</v>
      </c>
      <c r="F47" s="115">
        <v>0.69651491995089321</v>
      </c>
      <c r="G47" s="115">
        <v>3.2784541672254806</v>
      </c>
      <c r="H47" s="115">
        <v>3.9749690871763734</v>
      </c>
      <c r="I47" s="115">
        <v>30.442388665936647</v>
      </c>
      <c r="J47" s="115"/>
      <c r="K47" s="115">
        <v>-3.2744613386300747E-3</v>
      </c>
      <c r="L47" s="115">
        <v>0.92082632667227704</v>
      </c>
      <c r="M47" s="115">
        <v>0.22431140672138375</v>
      </c>
      <c r="N47" s="115">
        <v>1.1187568255072431</v>
      </c>
      <c r="O47" s="115">
        <v>1.3463426935672571</v>
      </c>
      <c r="P47" s="115"/>
      <c r="Q47" s="115">
        <v>0.69324045861226313</v>
      </c>
      <c r="R47" s="115">
        <v>21.709458197439691</v>
      </c>
      <c r="S47" s="115"/>
      <c r="T47" s="115">
        <v>-0.38834464961290804</v>
      </c>
      <c r="U47" s="115">
        <v>-0.12541984699073427</v>
      </c>
      <c r="V47" s="115">
        <v>2.8697711640465076</v>
      </c>
      <c r="W47" s="115"/>
      <c r="X47" s="115">
        <v>1.2337127369676106</v>
      </c>
      <c r="Y47" s="115">
        <v>1.0061268689075968</v>
      </c>
      <c r="Z47" s="116">
        <v>27.754336269621721</v>
      </c>
      <c r="AA47" s="268" t="s">
        <v>118</v>
      </c>
      <c r="AB47" s="270"/>
      <c r="AC47" s="116">
        <v>678.52099999999996</v>
      </c>
      <c r="AD47" s="116">
        <v>696.01</v>
      </c>
      <c r="AE47" s="269">
        <v>-1.0217645762486285</v>
      </c>
    </row>
    <row r="48" spans="2:31">
      <c r="B48" s="136" t="s">
        <v>35</v>
      </c>
      <c r="C48" s="115">
        <v>33.545828437132784</v>
      </c>
      <c r="D48" s="115">
        <v>36.768507638072855</v>
      </c>
      <c r="E48" s="115">
        <v>32.724385876559786</v>
      </c>
      <c r="F48" s="115">
        <v>1.0567399697834481</v>
      </c>
      <c r="G48" s="115">
        <v>2.9873817917296175</v>
      </c>
      <c r="H48" s="115">
        <v>4.0441217615130656</v>
      </c>
      <c r="I48" s="115">
        <v>30.321470538861846</v>
      </c>
      <c r="J48" s="115"/>
      <c r="K48" s="115">
        <v>0.78065452827990822</v>
      </c>
      <c r="L48" s="115">
        <v>3.2226792009400698</v>
      </c>
      <c r="M48" s="115">
        <v>2.1659392311566226</v>
      </c>
      <c r="N48" s="115">
        <v>-1.4952996474735605</v>
      </c>
      <c r="O48" s="115">
        <v>-0.1100149445968461</v>
      </c>
      <c r="P48" s="115"/>
      <c r="Q48" s="115">
        <v>1.8373944980633561</v>
      </c>
      <c r="R48" s="115">
        <v>22.868965517241378</v>
      </c>
      <c r="S48" s="115"/>
      <c r="T48" s="115">
        <v>1.8213866039952995</v>
      </c>
      <c r="U48" s="115">
        <v>1.9239270326226847</v>
      </c>
      <c r="V48" s="115">
        <v>2.4532762576240836</v>
      </c>
      <c r="W48" s="115"/>
      <c r="X48" s="115">
        <v>3.2056124447428793</v>
      </c>
      <c r="Y48" s="115">
        <v>1.8203277418661648</v>
      </c>
      <c r="Z48" s="116">
        <v>28.633400481226566</v>
      </c>
      <c r="AA48" s="268" t="s">
        <v>118</v>
      </c>
      <c r="AB48" s="270"/>
      <c r="AC48" s="116">
        <v>714.84</v>
      </c>
      <c r="AD48" s="116">
        <v>725</v>
      </c>
      <c r="AE48" s="269">
        <v>-2.3618635752539774</v>
      </c>
    </row>
    <row r="49" spans="2:31">
      <c r="B49" s="136" t="s">
        <v>36</v>
      </c>
      <c r="C49" s="115">
        <v>32.162072698561708</v>
      </c>
      <c r="D49" s="115">
        <v>38.554466943236299</v>
      </c>
      <c r="E49" s="115">
        <v>34.574007700176089</v>
      </c>
      <c r="F49" s="115">
        <v>1.0649468340555075</v>
      </c>
      <c r="G49" s="115">
        <v>2.9155124090047018</v>
      </c>
      <c r="H49" s="115">
        <v>3.9804592430602095</v>
      </c>
      <c r="I49" s="115">
        <v>29.139658620100228</v>
      </c>
      <c r="J49" s="115"/>
      <c r="K49" s="115">
        <v>3.6828740325308411</v>
      </c>
      <c r="L49" s="115">
        <v>6.3923942446745876</v>
      </c>
      <c r="M49" s="115">
        <v>5.3274474106190812</v>
      </c>
      <c r="N49" s="115">
        <v>-4.4887848210482337</v>
      </c>
      <c r="O49" s="115">
        <v>-2.8442114429599945</v>
      </c>
      <c r="P49" s="115"/>
      <c r="Q49" s="115">
        <v>4.7478208665863493</v>
      </c>
      <c r="R49" s="115">
        <v>26.675580547305227</v>
      </c>
      <c r="S49" s="115"/>
      <c r="T49" s="115">
        <v>4.911100680209354</v>
      </c>
      <c r="U49" s="115">
        <v>4.9045889033896515</v>
      </c>
      <c r="V49" s="115">
        <v>2.4953671421168155</v>
      </c>
      <c r="W49" s="115"/>
      <c r="X49" s="115">
        <v>6.3158808670430835</v>
      </c>
      <c r="Y49" s="115">
        <v>4.6713074889548452</v>
      </c>
      <c r="Z49" s="116">
        <v>33.731817898161239</v>
      </c>
      <c r="AA49" s="268" t="s">
        <v>118</v>
      </c>
      <c r="AB49" s="270"/>
      <c r="AC49" s="116">
        <v>737.12599999999998</v>
      </c>
      <c r="AD49" s="116">
        <v>756.87199999999996</v>
      </c>
      <c r="AE49" s="269">
        <v>-2.3444013260748875</v>
      </c>
    </row>
    <row r="50" spans="2:31">
      <c r="B50" s="136" t="s">
        <v>37</v>
      </c>
      <c r="C50" s="115">
        <v>31.359520485661964</v>
      </c>
      <c r="D50" s="115">
        <v>37.962576364963695</v>
      </c>
      <c r="E50" s="115">
        <v>34.438069135106751</v>
      </c>
      <c r="F50" s="115">
        <v>0.73233519896515076</v>
      </c>
      <c r="G50" s="115">
        <v>2.792172030891789</v>
      </c>
      <c r="H50" s="115">
        <v>3.52450722985694</v>
      </c>
      <c r="I50" s="115">
        <v>28.406101512570604</v>
      </c>
      <c r="J50" s="115"/>
      <c r="K50" s="115">
        <v>4.611872644395838</v>
      </c>
      <c r="L50" s="115">
        <v>6.6030558793017322</v>
      </c>
      <c r="M50" s="115">
        <v>5.8707206803365821</v>
      </c>
      <c r="N50" s="115">
        <v>-4.4885308469626919</v>
      </c>
      <c r="O50" s="115">
        <v>-3.2296828110219478</v>
      </c>
      <c r="P50" s="115"/>
      <c r="Q50" s="115">
        <v>5.344207843360989</v>
      </c>
      <c r="R50" s="115">
        <v>31.197195499511064</v>
      </c>
      <c r="S50" s="115"/>
      <c r="T50" s="115">
        <v>6.3551018839892937</v>
      </c>
      <c r="U50" s="115">
        <v>5.9053010412530895</v>
      </c>
      <c r="V50" s="115">
        <v>2.5805914522470834</v>
      </c>
      <c r="W50" s="115"/>
      <c r="X50" s="115">
        <v>6.5934502234915922</v>
      </c>
      <c r="Y50" s="115">
        <v>5.3346021875508471</v>
      </c>
      <c r="Z50" s="116">
        <v>38.258046337683624</v>
      </c>
      <c r="AA50" s="268" t="s">
        <v>118</v>
      </c>
      <c r="AB50" s="270"/>
      <c r="AC50" s="116">
        <v>780.79</v>
      </c>
      <c r="AD50" s="116">
        <v>800.71299999999997</v>
      </c>
      <c r="AE50" s="269">
        <v>-1.5799355414515333</v>
      </c>
    </row>
    <row r="51" spans="2:31">
      <c r="B51" s="136" t="s">
        <v>38</v>
      </c>
      <c r="C51" s="115">
        <v>32.316186480721541</v>
      </c>
      <c r="D51" s="115">
        <v>37.664510032074801</v>
      </c>
      <c r="E51" s="115">
        <v>34.255448259694781</v>
      </c>
      <c r="F51" s="115">
        <v>0.74430144208404403</v>
      </c>
      <c r="G51" s="115">
        <v>2.6647603302959744</v>
      </c>
      <c r="H51" s="115">
        <v>3.4090617723800185</v>
      </c>
      <c r="I51" s="115">
        <v>29.422861140651722</v>
      </c>
      <c r="J51" s="115"/>
      <c r="K51" s="115">
        <v>3.7770533914238911</v>
      </c>
      <c r="L51" s="115">
        <v>5.3483235513532588</v>
      </c>
      <c r="M51" s="115">
        <v>4.6040221092692146</v>
      </c>
      <c r="N51" s="115">
        <v>-2.9809907658270891</v>
      </c>
      <c r="O51" s="115">
        <v>-2.1540220479817651</v>
      </c>
      <c r="P51" s="115"/>
      <c r="Q51" s="115">
        <v>4.5213548335079343</v>
      </c>
      <c r="R51" s="115">
        <v>34.573117374541305</v>
      </c>
      <c r="S51" s="115"/>
      <c r="T51" s="115">
        <v>4.7649455509796423</v>
      </c>
      <c r="U51" s="115">
        <v>4.4861988002778919</v>
      </c>
      <c r="V51" s="115">
        <v>2.7817289624345105</v>
      </c>
      <c r="W51" s="115"/>
      <c r="X51" s="115">
        <v>5.5803072685382462</v>
      </c>
      <c r="Y51" s="115">
        <v>4.7533385506929218</v>
      </c>
      <c r="Z51" s="116">
        <v>41.504451034952616</v>
      </c>
      <c r="AA51" s="268" t="s">
        <v>118</v>
      </c>
      <c r="AB51" s="270"/>
      <c r="AC51" s="116">
        <v>819.02300000000002</v>
      </c>
      <c r="AD51" s="116">
        <v>838.80200000000002</v>
      </c>
      <c r="AE51" s="269">
        <v>-1.0219632191100345</v>
      </c>
    </row>
    <row r="52" spans="2:31">
      <c r="B52" s="136" t="s">
        <v>39</v>
      </c>
      <c r="C52" s="115">
        <v>33.28620083078274</v>
      </c>
      <c r="D52" s="115">
        <v>37.375263889902186</v>
      </c>
      <c r="E52" s="115">
        <v>34.105171489352337</v>
      </c>
      <c r="F52" s="115">
        <v>0.69285936796124703</v>
      </c>
      <c r="G52" s="115">
        <v>2.5772330325885933</v>
      </c>
      <c r="H52" s="115">
        <v>3.2700924005498408</v>
      </c>
      <c r="I52" s="115">
        <v>30.173834396999265</v>
      </c>
      <c r="J52" s="115"/>
      <c r="K52" s="115">
        <v>2.043670001644311</v>
      </c>
      <c r="L52" s="115">
        <v>4.0890630591194448</v>
      </c>
      <c r="M52" s="115">
        <v>3.3962036911581972</v>
      </c>
      <c r="N52" s="115">
        <v>-1.4987440983042721</v>
      </c>
      <c r="O52" s="115">
        <v>-0.14621040879038572</v>
      </c>
      <c r="P52" s="115"/>
      <c r="Q52" s="115">
        <v>2.7365293696055586</v>
      </c>
      <c r="R52" s="115">
        <v>36.064865252213323</v>
      </c>
      <c r="S52" s="115"/>
      <c r="T52" s="115">
        <v>4.0923055900074461</v>
      </c>
      <c r="U52" s="115">
        <v>3.6522478266357696</v>
      </c>
      <c r="V52" s="115">
        <v>3.0255129278548458</v>
      </c>
      <c r="W52" s="115"/>
      <c r="X52" s="115">
        <v>4.3007540042361345</v>
      </c>
      <c r="Y52" s="115">
        <v>2.9482203147222483</v>
      </c>
      <c r="Z52" s="116">
        <v>43.699472972926024</v>
      </c>
      <c r="AA52" s="268" t="s">
        <v>118</v>
      </c>
      <c r="AB52" s="270"/>
      <c r="AC52" s="116">
        <v>863.52300000000002</v>
      </c>
      <c r="AD52" s="116">
        <v>893.11300000000006</v>
      </c>
      <c r="AE52" s="269">
        <v>-2.2962820913837589</v>
      </c>
    </row>
    <row r="53" spans="2:31">
      <c r="B53" s="136" t="s">
        <v>40</v>
      </c>
      <c r="C53" s="115">
        <v>32.550645467602763</v>
      </c>
      <c r="D53" s="115">
        <v>35.560908196058747</v>
      </c>
      <c r="E53" s="115">
        <v>32.996855776397247</v>
      </c>
      <c r="F53" s="115">
        <v>0.17698480473002484</v>
      </c>
      <c r="G53" s="115">
        <v>2.3870676149314769</v>
      </c>
      <c r="H53" s="115">
        <v>2.5640524196615018</v>
      </c>
      <c r="I53" s="115">
        <v>29.757458024506256</v>
      </c>
      <c r="J53" s="115"/>
      <c r="K53" s="115">
        <v>2.3750619395644827</v>
      </c>
      <c r="L53" s="115">
        <v>3.010262728455984</v>
      </c>
      <c r="M53" s="115">
        <v>2.8332779237259591</v>
      </c>
      <c r="N53" s="115">
        <v>-0.42665397678011513</v>
      </c>
      <c r="O53" s="115">
        <v>3.1562007381361668E-2</v>
      </c>
      <c r="P53" s="115"/>
      <c r="Q53" s="115">
        <v>2.5520467442945072</v>
      </c>
      <c r="R53" s="271">
        <v>36.671341293938234</v>
      </c>
      <c r="S53" s="115"/>
      <c r="T53" s="115">
        <v>2.7275650845594068</v>
      </c>
      <c r="U53" s="115">
        <v>2.4576877027611364</v>
      </c>
      <c r="V53" s="115">
        <v>2.9948349554224278</v>
      </c>
      <c r="W53" s="115"/>
      <c r="X53" s="115">
        <v>3.2178857866751844</v>
      </c>
      <c r="Y53" s="115">
        <v>2.7596698025137076</v>
      </c>
      <c r="Z53" s="116">
        <v>43.609751221727514</v>
      </c>
      <c r="AA53" s="268" t="s">
        <v>118</v>
      </c>
      <c r="AB53" s="270"/>
      <c r="AC53" s="116">
        <v>920.41800000000001</v>
      </c>
      <c r="AD53" s="116">
        <v>946.24300000000005</v>
      </c>
      <c r="AE53" s="269">
        <v>2.0808682305499815E-3</v>
      </c>
    </row>
    <row r="54" spans="2:31">
      <c r="B54" s="136" t="s">
        <v>41</v>
      </c>
      <c r="C54" s="115">
        <v>34.720276959266542</v>
      </c>
      <c r="D54" s="115">
        <v>35.658089961889011</v>
      </c>
      <c r="E54" s="115">
        <v>33.038115147560603</v>
      </c>
      <c r="F54" s="115">
        <v>0.27679302448329896</v>
      </c>
      <c r="G54" s="115">
        <v>2.3431817898451039</v>
      </c>
      <c r="H54" s="115">
        <v>2.619974814328403</v>
      </c>
      <c r="I54" s="115">
        <v>31.274286925477838</v>
      </c>
      <c r="J54" s="115"/>
      <c r="K54" s="115">
        <v>1.7502679294948376</v>
      </c>
      <c r="L54" s="115">
        <v>0.93781300262246836</v>
      </c>
      <c r="M54" s="115">
        <v>0.66101997813916957</v>
      </c>
      <c r="N54" s="115">
        <v>1.6663688163149954</v>
      </c>
      <c r="O54" s="115">
        <v>0.57712086495932757</v>
      </c>
      <c r="P54" s="115"/>
      <c r="Q54" s="115">
        <v>2.0270609539781366</v>
      </c>
      <c r="R54" s="115">
        <v>35.685563400739397</v>
      </c>
      <c r="S54" s="115"/>
      <c r="T54" s="115">
        <v>0.36812225440853152</v>
      </c>
      <c r="U54" s="115">
        <v>0.12364252970537751</v>
      </c>
      <c r="V54" s="115">
        <v>3.051061247729757</v>
      </c>
      <c r="W54" s="115"/>
      <c r="X54" s="115">
        <v>1.0639491631790468</v>
      </c>
      <c r="Y54" s="115">
        <v>2.1531971145347146</v>
      </c>
      <c r="Z54" s="116">
        <v>41.844476399862018</v>
      </c>
      <c r="AA54" s="268">
        <v>35.799999999999997</v>
      </c>
      <c r="AB54" s="270"/>
      <c r="AC54" s="116">
        <v>962.452</v>
      </c>
      <c r="AD54" s="116">
        <v>981.06899999999996</v>
      </c>
      <c r="AE54" s="269">
        <v>2.1776635554191159</v>
      </c>
    </row>
    <row r="55" spans="2:31">
      <c r="B55" s="136" t="s">
        <v>42</v>
      </c>
      <c r="C55" s="115">
        <v>35.201424288152985</v>
      </c>
      <c r="D55" s="115">
        <v>35.084879018682891</v>
      </c>
      <c r="E55" s="115">
        <v>32.448599278350109</v>
      </c>
      <c r="F55" s="115">
        <v>0.34537799482725157</v>
      </c>
      <c r="G55" s="115">
        <v>2.2909017455055309</v>
      </c>
      <c r="H55" s="115">
        <v>2.6362797403327827</v>
      </c>
      <c r="I55" s="115">
        <v>31.797648894750807</v>
      </c>
      <c r="J55" s="115"/>
      <c r="K55" s="115">
        <v>0.72562883887923657</v>
      </c>
      <c r="L55" s="115">
        <v>-0.11654526947009036</v>
      </c>
      <c r="M55" s="115">
        <v>-0.46192326429734193</v>
      </c>
      <c r="N55" s="115">
        <v>2.5070600490341692</v>
      </c>
      <c r="O55" s="115">
        <v>1.3195079458575909</v>
      </c>
      <c r="P55" s="115"/>
      <c r="Q55" s="115">
        <v>1.0710068337064882</v>
      </c>
      <c r="R55" s="115">
        <v>33.864843458814761</v>
      </c>
      <c r="S55" s="115"/>
      <c r="T55" s="115">
        <v>-0.45004099383310164</v>
      </c>
      <c r="U55" s="115">
        <v>-0.60797617208696231</v>
      </c>
      <c r="V55" s="115">
        <v>2.862141898073884</v>
      </c>
      <c r="W55" s="115"/>
      <c r="X55" s="115">
        <v>-3.5349754631114914E-2</v>
      </c>
      <c r="Y55" s="115">
        <v>1.1522023485454633</v>
      </c>
      <c r="Z55" s="116">
        <v>39.981067582393642</v>
      </c>
      <c r="AA55" s="268">
        <v>34</v>
      </c>
      <c r="AB55" s="270"/>
      <c r="AC55" s="116">
        <v>1009.908</v>
      </c>
      <c r="AD55" s="116">
        <v>1030.2719999999999</v>
      </c>
      <c r="AE55" s="269">
        <v>1.5040387841855107</v>
      </c>
    </row>
    <row r="56" spans="2:31">
      <c r="B56" s="136" t="s">
        <v>43</v>
      </c>
      <c r="C56" s="115">
        <v>36.036534656849156</v>
      </c>
      <c r="D56" s="115">
        <v>34.945450540937728</v>
      </c>
      <c r="E56" s="115">
        <v>32.220730693136986</v>
      </c>
      <c r="F56" s="115">
        <v>0.4215099168752065</v>
      </c>
      <c r="G56" s="115">
        <v>2.3032099309255369</v>
      </c>
      <c r="H56" s="115">
        <v>2.7247198478007437</v>
      </c>
      <c r="I56" s="115">
        <v>32.684296667033749</v>
      </c>
      <c r="J56" s="115"/>
      <c r="K56" s="115">
        <v>-0.34319666287724582</v>
      </c>
      <c r="L56" s="115">
        <v>-1.0910841159114297</v>
      </c>
      <c r="M56" s="115">
        <v>-1.5125940327866361</v>
      </c>
      <c r="N56" s="115">
        <v>3.0603138919795394</v>
      </c>
      <c r="O56" s="115">
        <v>1.8909165220701498</v>
      </c>
      <c r="P56" s="115"/>
      <c r="Q56" s="115">
        <v>7.8313253997960533E-2</v>
      </c>
      <c r="R56" s="115">
        <v>31.254727877224635</v>
      </c>
      <c r="S56" s="115"/>
      <c r="T56" s="115">
        <v>-0.86741804290287428</v>
      </c>
      <c r="U56" s="115">
        <v>-0.76450886499910775</v>
      </c>
      <c r="V56" s="115">
        <v>2.3947269489137577</v>
      </c>
      <c r="W56" s="115"/>
      <c r="X56" s="115">
        <v>-0.95428326225891347</v>
      </c>
      <c r="Y56" s="115">
        <v>0.21511410765047675</v>
      </c>
      <c r="Z56" s="116">
        <v>37.656974470169629</v>
      </c>
      <c r="AA56" s="268">
        <v>31.4</v>
      </c>
      <c r="AB56" s="270"/>
      <c r="AC56" s="116">
        <v>1053.356</v>
      </c>
      <c r="AD56" s="116">
        <v>1083.9960000000001</v>
      </c>
      <c r="AE56" s="269">
        <v>1.7371792261445762</v>
      </c>
    </row>
    <row r="57" spans="2:31">
      <c r="B57" s="136" t="s">
        <v>44</v>
      </c>
      <c r="C57" s="115">
        <v>36.704305532226925</v>
      </c>
      <c r="D57" s="115">
        <v>35.27930241672582</v>
      </c>
      <c r="E57" s="115">
        <v>32.668873705712478</v>
      </c>
      <c r="F57" s="115">
        <v>0.3401765992454166</v>
      </c>
      <c r="G57" s="115">
        <v>2.2702521117679253</v>
      </c>
      <c r="H57" s="115">
        <v>2.6104287110133417</v>
      </c>
      <c r="I57" s="115">
        <v>33.271474833072354</v>
      </c>
      <c r="J57" s="115"/>
      <c r="K57" s="115">
        <v>-0.8491088308974154</v>
      </c>
      <c r="L57" s="115">
        <v>-1.425003115501108</v>
      </c>
      <c r="M57" s="115">
        <v>-1.7651797147465249</v>
      </c>
      <c r="N57" s="115">
        <v>3.3152543964687378</v>
      </c>
      <c r="O57" s="115">
        <v>2.3991835126196293</v>
      </c>
      <c r="P57" s="115"/>
      <c r="Q57" s="115">
        <v>-0.50893223165199919</v>
      </c>
      <c r="R57" s="115">
        <v>27.202156324678555</v>
      </c>
      <c r="S57" s="115"/>
      <c r="T57" s="115">
        <v>-3.2120364901938472</v>
      </c>
      <c r="U57" s="115">
        <v>-3.2980062598996178</v>
      </c>
      <c r="V57" s="115">
        <v>2.3679614508662903</v>
      </c>
      <c r="W57" s="115"/>
      <c r="X57" s="115">
        <v>-1.4117283716494815</v>
      </c>
      <c r="Y57" s="115">
        <v>-0.49565748780037289</v>
      </c>
      <c r="Z57" s="116">
        <v>34.848731133157422</v>
      </c>
      <c r="AA57" s="268">
        <v>27.3</v>
      </c>
      <c r="AB57" s="270"/>
      <c r="AC57" s="116">
        <v>1107.366</v>
      </c>
      <c r="AD57" s="116">
        <v>1128.587</v>
      </c>
      <c r="AE57" s="269">
        <v>1.1372700772403874</v>
      </c>
    </row>
    <row r="58" spans="2:31">
      <c r="B58" s="136" t="s">
        <v>45</v>
      </c>
      <c r="C58" s="115">
        <v>35.914656205731724</v>
      </c>
      <c r="D58" s="115">
        <v>36.39028004794595</v>
      </c>
      <c r="E58" s="115">
        <v>33.150266971777263</v>
      </c>
      <c r="F58" s="115">
        <v>0.95499618611746762</v>
      </c>
      <c r="G58" s="115">
        <v>2.2850168900512147</v>
      </c>
      <c r="H58" s="115">
        <v>3.2400130761686823</v>
      </c>
      <c r="I58" s="115">
        <v>32.64116813773564</v>
      </c>
      <c r="J58" s="115"/>
      <c r="K58" s="115">
        <v>-2.6149426486729584E-2</v>
      </c>
      <c r="L58" s="115">
        <v>0.47562384221423126</v>
      </c>
      <c r="M58" s="115">
        <v>-0.4793723439032363</v>
      </c>
      <c r="N58" s="115">
        <v>1.2197450147106899</v>
      </c>
      <c r="O58" s="115">
        <v>0.7665220972941833</v>
      </c>
      <c r="P58" s="115"/>
      <c r="Q58" s="115">
        <v>0.92884675963073804</v>
      </c>
      <c r="R58" s="115">
        <v>26.790780217483118</v>
      </c>
      <c r="S58" s="115"/>
      <c r="T58" s="115">
        <v>0.24156042279612072</v>
      </c>
      <c r="U58" s="115">
        <v>0.34991827394573394</v>
      </c>
      <c r="V58" s="115">
        <v>1.9436417129780974</v>
      </c>
      <c r="W58" s="115"/>
      <c r="X58" s="115">
        <v>0.37084014383785546</v>
      </c>
      <c r="Y58" s="115">
        <v>0.82406306125436224</v>
      </c>
      <c r="Z58" s="116">
        <v>33.443521848098506</v>
      </c>
      <c r="AA58" s="268">
        <v>26.9</v>
      </c>
      <c r="AB58" s="270"/>
      <c r="AC58" s="116">
        <v>1147.125</v>
      </c>
      <c r="AD58" s="116">
        <v>1172.0450000000001</v>
      </c>
      <c r="AE58" s="269">
        <v>0.4515378039368585</v>
      </c>
    </row>
    <row r="59" spans="2:31">
      <c r="B59" s="136" t="s">
        <v>46</v>
      </c>
      <c r="C59" s="115">
        <v>34.610234765590697</v>
      </c>
      <c r="D59" s="115">
        <v>37.433155523296762</v>
      </c>
      <c r="E59" s="115">
        <v>33.857317802712053</v>
      </c>
      <c r="F59" s="115">
        <v>1.2530387619251209</v>
      </c>
      <c r="G59" s="115">
        <v>2.3227989586595807</v>
      </c>
      <c r="H59" s="115">
        <v>3.5758377205847012</v>
      </c>
      <c r="I59" s="115">
        <v>31.508501904870805</v>
      </c>
      <c r="J59" s="115"/>
      <c r="K59" s="115">
        <v>1.4469009067284089</v>
      </c>
      <c r="L59" s="115">
        <v>2.8229207577060684</v>
      </c>
      <c r="M59" s="115">
        <v>1.5698819957809473</v>
      </c>
      <c r="N59" s="115">
        <v>-1.1849307236851918</v>
      </c>
      <c r="O59" s="115">
        <v>-1.0619496346326533</v>
      </c>
      <c r="P59" s="115"/>
      <c r="Q59" s="115">
        <v>2.69993966865353</v>
      </c>
      <c r="R59" s="115">
        <v>28.098460882582348</v>
      </c>
      <c r="S59" s="115"/>
      <c r="T59" s="115">
        <v>1.8022116055434312</v>
      </c>
      <c r="U59" s="115">
        <v>2.0328840854217312</v>
      </c>
      <c r="V59" s="115">
        <v>1.7350978452340116</v>
      </c>
      <c r="W59" s="115"/>
      <c r="X59" s="115">
        <v>2.39877836384938</v>
      </c>
      <c r="Y59" s="115">
        <v>2.2757972747968416</v>
      </c>
      <c r="Z59" s="116">
        <v>33.605351203822003</v>
      </c>
      <c r="AA59" s="268">
        <v>28.2</v>
      </c>
      <c r="AB59" s="270"/>
      <c r="AC59" s="116">
        <v>1206.9059999999999</v>
      </c>
      <c r="AD59" s="116">
        <v>1238.502</v>
      </c>
      <c r="AE59" s="269">
        <v>-0.4265772996798205</v>
      </c>
    </row>
    <row r="60" spans="2:31">
      <c r="B60" s="136" t="s">
        <v>47</v>
      </c>
      <c r="C60" s="115">
        <v>35.564613538449429</v>
      </c>
      <c r="D60" s="115">
        <v>38.846103908878085</v>
      </c>
      <c r="E60" s="115">
        <v>35.086577616902403</v>
      </c>
      <c r="F60" s="115">
        <v>1.5408101036728108</v>
      </c>
      <c r="G60" s="115">
        <v>2.2187161883028739</v>
      </c>
      <c r="H60" s="115">
        <v>3.7595262919756851</v>
      </c>
      <c r="I60" s="115">
        <v>32.411307615131904</v>
      </c>
      <c r="J60" s="115"/>
      <c r="K60" s="115">
        <v>1.8920441521006037</v>
      </c>
      <c r="L60" s="115">
        <v>3.2814903704286582</v>
      </c>
      <c r="M60" s="115">
        <v>1.7406802667558472</v>
      </c>
      <c r="N60" s="115">
        <v>-1.6612043357661361</v>
      </c>
      <c r="O60" s="115">
        <v>-1.8125682211108922</v>
      </c>
      <c r="P60" s="115"/>
      <c r="Q60" s="115">
        <v>3.4328542557734147</v>
      </c>
      <c r="R60" s="115">
        <v>29.274584547349512</v>
      </c>
      <c r="S60" s="115"/>
      <c r="T60" s="115">
        <v>3.0996399976393287</v>
      </c>
      <c r="U60" s="115">
        <v>3.0233116282729724</v>
      </c>
      <c r="V60" s="115">
        <v>1.7517754214781738</v>
      </c>
      <c r="W60" s="115"/>
      <c r="X60" s="115">
        <v>2.8667204375110651</v>
      </c>
      <c r="Y60" s="115">
        <v>3.0180843228558207</v>
      </c>
      <c r="Z60" s="116">
        <v>35.350658037101887</v>
      </c>
      <c r="AA60" s="268">
        <v>29.4</v>
      </c>
      <c r="AB60" s="270"/>
      <c r="AC60" s="116">
        <v>1270.825</v>
      </c>
      <c r="AD60" s="116">
        <v>1302.4949999999999</v>
      </c>
      <c r="AE60" s="269">
        <v>0.4733586905614402</v>
      </c>
    </row>
    <row r="61" spans="2:31">
      <c r="B61" s="136" t="s">
        <v>48</v>
      </c>
      <c r="C61" s="115">
        <v>36.297530098274578</v>
      </c>
      <c r="D61" s="115">
        <v>39.973685551329666</v>
      </c>
      <c r="E61" s="115">
        <v>35.884306338545272</v>
      </c>
      <c r="F61" s="115">
        <v>1.8677114521799334</v>
      </c>
      <c r="G61" s="115">
        <v>2.2216677606044533</v>
      </c>
      <c r="H61" s="115">
        <v>4.0893792127843867</v>
      </c>
      <c r="I61" s="115">
        <v>33.14421696532667</v>
      </c>
      <c r="J61" s="115"/>
      <c r="K61" s="115">
        <v>2.3149993127526192</v>
      </c>
      <c r="L61" s="115">
        <v>3.6761554530550842</v>
      </c>
      <c r="M61" s="115">
        <v>1.8084440008751503</v>
      </c>
      <c r="N61" s="115">
        <v>-2.0273064854026739</v>
      </c>
      <c r="O61" s="115">
        <v>-2.5338617972801432</v>
      </c>
      <c r="P61" s="115"/>
      <c r="Q61" s="115">
        <v>4.182710764932553</v>
      </c>
      <c r="R61" s="115">
        <v>31.752626917567824</v>
      </c>
      <c r="S61" s="115"/>
      <c r="T61" s="115">
        <v>3.080333995690185</v>
      </c>
      <c r="U61" s="115">
        <v>3.0733657618452486</v>
      </c>
      <c r="V61" s="115">
        <v>1.8585703282113069</v>
      </c>
      <c r="W61" s="115"/>
      <c r="X61" s="115">
        <v>3.2074855315488664</v>
      </c>
      <c r="Y61" s="115">
        <v>3.7140408434263352</v>
      </c>
      <c r="Z61" s="116">
        <v>37.780565071315756</v>
      </c>
      <c r="AA61" s="268">
        <v>31.9</v>
      </c>
      <c r="AB61" s="270"/>
      <c r="AC61" s="116">
        <v>1334.6279999999999</v>
      </c>
      <c r="AD61" s="116">
        <v>1371.855</v>
      </c>
      <c r="AE61" s="269">
        <v>0.8237671475303614</v>
      </c>
    </row>
    <row r="62" spans="2:31">
      <c r="B62" s="136" t="s">
        <v>49</v>
      </c>
      <c r="C62" s="115">
        <v>36.790621424449817</v>
      </c>
      <c r="D62" s="115">
        <v>39.906490765469307</v>
      </c>
      <c r="E62" s="115">
        <v>35.85552907914284</v>
      </c>
      <c r="F62" s="115">
        <v>1.8006312014412951</v>
      </c>
      <c r="G62" s="115">
        <v>2.2503304848851662</v>
      </c>
      <c r="H62" s="115">
        <v>4.0509616863264615</v>
      </c>
      <c r="I62" s="115">
        <v>33.389484020332752</v>
      </c>
      <c r="J62" s="115"/>
      <c r="K62" s="115">
        <v>1.6680966256484333</v>
      </c>
      <c r="L62" s="115">
        <v>3.1158693410194878</v>
      </c>
      <c r="M62" s="115">
        <v>1.3152381395781925</v>
      </c>
      <c r="N62" s="115">
        <v>-1.5270024139152123</v>
      </c>
      <c r="O62" s="115">
        <v>-1.8798608999854531</v>
      </c>
      <c r="P62" s="115"/>
      <c r="Q62" s="115">
        <v>3.4687278270897277</v>
      </c>
      <c r="R62" s="115">
        <v>32.622142210260158</v>
      </c>
      <c r="S62" s="115"/>
      <c r="T62" s="115">
        <v>3.0360873975567393</v>
      </c>
      <c r="U62" s="115">
        <v>2.9059391343482779</v>
      </c>
      <c r="V62" s="115">
        <v>1.8708195601905737</v>
      </c>
      <c r="W62" s="115"/>
      <c r="X62" s="115">
        <v>2.9790902177884813</v>
      </c>
      <c r="Y62" s="115">
        <v>3.3319487038587217</v>
      </c>
      <c r="Z62" s="116">
        <v>38.980357135299172</v>
      </c>
      <c r="AA62" s="268">
        <v>32.799999999999997</v>
      </c>
      <c r="AB62" s="270"/>
      <c r="AC62" s="116">
        <v>1417.614</v>
      </c>
      <c r="AD62" s="116">
        <v>1454.2270000000001</v>
      </c>
      <c r="AE62" s="269">
        <v>0.3762101131283373</v>
      </c>
    </row>
    <row r="63" spans="2:31">
      <c r="B63" s="136" t="s">
        <v>50</v>
      </c>
      <c r="C63" s="115">
        <v>37.106603760904342</v>
      </c>
      <c r="D63" s="115">
        <v>39.78601287686331</v>
      </c>
      <c r="E63" s="115">
        <v>35.779735742032607</v>
      </c>
      <c r="F63" s="115">
        <v>1.7339408847130933</v>
      </c>
      <c r="G63" s="115">
        <v>2.2723362501176121</v>
      </c>
      <c r="H63" s="115">
        <v>4.0062771348307056</v>
      </c>
      <c r="I63" s="115">
        <v>33.760635509496353</v>
      </c>
      <c r="J63" s="115"/>
      <c r="K63" s="115">
        <v>1.216346631770721</v>
      </c>
      <c r="L63" s="115">
        <v>2.6794091159589768</v>
      </c>
      <c r="M63" s="115">
        <v>0.94546823124588353</v>
      </c>
      <c r="N63" s="115">
        <v>-0.95884242644192641</v>
      </c>
      <c r="O63" s="115">
        <v>-1.2297208269667637</v>
      </c>
      <c r="P63" s="115"/>
      <c r="Q63" s="115">
        <v>2.9502875164838143</v>
      </c>
      <c r="R63" s="115">
        <v>33.426779606974549</v>
      </c>
      <c r="S63" s="115"/>
      <c r="T63" s="115">
        <v>2.5163649071871177</v>
      </c>
      <c r="U63" s="115">
        <v>2.3667621006223367</v>
      </c>
      <c r="V63" s="115">
        <v>1.9369732650510101</v>
      </c>
      <c r="W63" s="115"/>
      <c r="X63" s="115">
        <v>2.5736252805892708</v>
      </c>
      <c r="Y63" s="115">
        <v>2.8445036811141087</v>
      </c>
      <c r="Z63" s="116">
        <v>39.948653843568962</v>
      </c>
      <c r="AA63" s="268">
        <v>33.6</v>
      </c>
      <c r="AB63" s="270"/>
      <c r="AC63" s="116">
        <v>1487.94</v>
      </c>
      <c r="AD63" s="116">
        <v>1524.2270000000001</v>
      </c>
      <c r="AE63" s="269">
        <v>0.3912727557983402</v>
      </c>
    </row>
    <row r="64" spans="2:31">
      <c r="B64" s="136" t="s">
        <v>51</v>
      </c>
      <c r="C64" s="115">
        <v>37.266198531758697</v>
      </c>
      <c r="D64" s="115">
        <v>40.141653367379504</v>
      </c>
      <c r="E64" s="115">
        <v>36.125502713054573</v>
      </c>
      <c r="F64" s="115">
        <v>1.717650813916374</v>
      </c>
      <c r="G64" s="115">
        <v>2.2984998404085544</v>
      </c>
      <c r="H64" s="115">
        <v>4.0161506543249281</v>
      </c>
      <c r="I64" s="115">
        <v>33.767379508458347</v>
      </c>
      <c r="J64" s="115"/>
      <c r="K64" s="115">
        <v>1.9857581473835011</v>
      </c>
      <c r="L64" s="115">
        <v>2.8754548356208107</v>
      </c>
      <c r="M64" s="115">
        <v>1.1578040217044365</v>
      </c>
      <c r="N64" s="115">
        <v>-1.1804660070220236</v>
      </c>
      <c r="O64" s="115">
        <v>-2.0084201327010884</v>
      </c>
      <c r="P64" s="115"/>
      <c r="Q64" s="115">
        <v>3.7034089612998757</v>
      </c>
      <c r="R64" s="115">
        <v>34.1655005764446</v>
      </c>
      <c r="S64" s="115"/>
      <c r="T64" s="115">
        <v>2.1233961059687201</v>
      </c>
      <c r="U64" s="115">
        <v>1.7871050111714013</v>
      </c>
      <c r="V64" s="115">
        <v>2.0091286307053942</v>
      </c>
      <c r="W64" s="115"/>
      <c r="X64" s="115">
        <v>2.8917331631024576</v>
      </c>
      <c r="Y64" s="115">
        <v>3.7196872887815222</v>
      </c>
      <c r="Z64" s="116">
        <v>40.670156399616978</v>
      </c>
      <c r="AA64" s="268">
        <v>34.299999999999997</v>
      </c>
      <c r="AB64" s="270"/>
      <c r="AC64" s="116">
        <v>1566.5</v>
      </c>
      <c r="AD64" s="116">
        <v>1590.7860000000001</v>
      </c>
      <c r="AE64" s="269">
        <v>1.4993991490387941</v>
      </c>
    </row>
    <row r="65" spans="1:69">
      <c r="B65" s="136" t="s">
        <v>52</v>
      </c>
      <c r="C65" s="115">
        <v>36.186548763941502</v>
      </c>
      <c r="D65" s="115">
        <v>43.642128607051532</v>
      </c>
      <c r="E65" s="115">
        <v>38.175648611222371</v>
      </c>
      <c r="F65" s="115">
        <v>2.9654341050671977</v>
      </c>
      <c r="G65" s="115">
        <v>2.5010458907619557</v>
      </c>
      <c r="H65" s="115">
        <v>5.466479995829153</v>
      </c>
      <c r="I65" s="115">
        <v>32.446901175085294</v>
      </c>
      <c r="J65" s="115"/>
      <c r="K65" s="115">
        <v>4.1563648081206903</v>
      </c>
      <c r="L65" s="115">
        <v>7.4555798431100291</v>
      </c>
      <c r="M65" s="115">
        <v>4.4901457380428305</v>
      </c>
      <c r="N65" s="115">
        <v>-5.5376895796218513</v>
      </c>
      <c r="O65" s="115">
        <v>-5.2039086496997111</v>
      </c>
      <c r="P65" s="115"/>
      <c r="Q65" s="115">
        <v>7.121798913187888</v>
      </c>
      <c r="R65" s="115">
        <v>48.708571767464917</v>
      </c>
      <c r="S65" s="115"/>
      <c r="T65" s="115">
        <v>10.416245449262536</v>
      </c>
      <c r="U65" s="115">
        <v>11.062853902094453</v>
      </c>
      <c r="V65" s="115">
        <v>2.0201268802191219</v>
      </c>
      <c r="W65" s="115"/>
      <c r="X65" s="115">
        <v>6.8251207066025277</v>
      </c>
      <c r="Y65" s="115">
        <v>6.4913397766803893</v>
      </c>
      <c r="Z65" s="116">
        <v>52.195480480308646</v>
      </c>
      <c r="AA65" s="268">
        <v>48.7</v>
      </c>
      <c r="AB65" s="270"/>
      <c r="AC65" s="116">
        <v>1572.8219999999999</v>
      </c>
      <c r="AD65" s="116">
        <v>1551.2670000000001</v>
      </c>
      <c r="AE65" s="269">
        <v>-1.2673215194597987</v>
      </c>
    </row>
    <row r="66" spans="1:69">
      <c r="B66" s="136" t="s">
        <v>53</v>
      </c>
      <c r="C66" s="115">
        <v>36.166119680349659</v>
      </c>
      <c r="D66" s="115">
        <v>46.281519044486089</v>
      </c>
      <c r="E66" s="115">
        <v>40.707132111623686</v>
      </c>
      <c r="F66" s="115">
        <v>2.9366047347340802</v>
      </c>
      <c r="G66" s="115">
        <v>2.6377821981283192</v>
      </c>
      <c r="H66" s="115">
        <v>5.5743869328623994</v>
      </c>
      <c r="I66" s="115">
        <v>32.332854960774732</v>
      </c>
      <c r="J66" s="115"/>
      <c r="K66" s="115">
        <v>5.1184176271769628</v>
      </c>
      <c r="L66" s="115">
        <v>10.115399364136422</v>
      </c>
      <c r="M66" s="115">
        <v>7.1787946294023426</v>
      </c>
      <c r="N66" s="115">
        <v>-8.3382388964342642</v>
      </c>
      <c r="O66" s="115">
        <v>-6.2778618942088862</v>
      </c>
      <c r="P66" s="115"/>
      <c r="Q66" s="115">
        <v>8.0550223619110426</v>
      </c>
      <c r="R66" s="115">
        <v>62.6</v>
      </c>
      <c r="S66" s="115"/>
      <c r="T66" s="115">
        <v>12.734713560002412</v>
      </c>
      <c r="U66" s="115">
        <v>12.919072957586438</v>
      </c>
      <c r="V66" s="115">
        <v>1.6803958308484892</v>
      </c>
      <c r="W66" s="115"/>
      <c r="X66" s="115">
        <v>10.004911975601717</v>
      </c>
      <c r="Y66" s="115">
        <v>7.9445349733763386</v>
      </c>
      <c r="Z66" s="116">
        <v>68.956185947132781</v>
      </c>
      <c r="AA66" s="268">
        <v>61.8</v>
      </c>
      <c r="AB66" s="270"/>
      <c r="AC66" s="116">
        <v>1559.454</v>
      </c>
      <c r="AD66" s="116">
        <v>1589.742</v>
      </c>
      <c r="AE66" s="269">
        <v>-3.6138253966668401</v>
      </c>
      <c r="AF66" s="149"/>
    </row>
    <row r="67" spans="1:69">
      <c r="B67" s="136" t="s">
        <v>54</v>
      </c>
      <c r="C67" s="115">
        <v>37.166814089294405</v>
      </c>
      <c r="D67" s="115">
        <v>45.77851150542817</v>
      </c>
      <c r="E67" s="115">
        <v>40.793780057750276</v>
      </c>
      <c r="F67" s="115">
        <v>2.4257331582728101</v>
      </c>
      <c r="G67" s="115">
        <v>2.5589982894050838</v>
      </c>
      <c r="H67" s="115">
        <v>4.984731447677893</v>
      </c>
      <c r="I67" s="115">
        <v>33.315790348403681</v>
      </c>
      <c r="J67" s="115"/>
      <c r="K67" s="115">
        <v>4.6425109344525453</v>
      </c>
      <c r="L67" s="115">
        <v>8.6116974161337616</v>
      </c>
      <c r="M67" s="115">
        <v>6.1859642578609497</v>
      </c>
      <c r="N67" s="115">
        <v>-6.189411300513795</v>
      </c>
      <c r="O67" s="115">
        <v>-4.6459579771053905</v>
      </c>
      <c r="P67" s="115"/>
      <c r="Q67" s="115">
        <v>7.0682440927253563</v>
      </c>
      <c r="R67" s="115">
        <v>69.2</v>
      </c>
      <c r="S67" s="115"/>
      <c r="T67" s="115">
        <v>8.2490808399211879</v>
      </c>
      <c r="U67" s="115">
        <v>7.9687624070452632</v>
      </c>
      <c r="V67" s="115">
        <v>2.4083132820093307</v>
      </c>
      <c r="W67" s="115"/>
      <c r="X67" s="115">
        <v>8.7602280218714874</v>
      </c>
      <c r="Y67" s="115">
        <v>7.2167746984630829</v>
      </c>
      <c r="Z67" s="116">
        <v>74.670638152237416</v>
      </c>
      <c r="AA67" s="268">
        <v>68.900000000000006</v>
      </c>
      <c r="AB67" s="270"/>
      <c r="AC67" s="116">
        <v>1624.5809999999999</v>
      </c>
      <c r="AD67" s="116">
        <v>1646.136</v>
      </c>
      <c r="AE67" s="269">
        <v>-1.6413764881500725</v>
      </c>
      <c r="AF67" s="149"/>
    </row>
    <row r="68" spans="1:69">
      <c r="B68" s="136" t="s">
        <v>55</v>
      </c>
      <c r="C68" s="115">
        <v>37.400255427535754</v>
      </c>
      <c r="D68" s="115">
        <v>44.680059947034408</v>
      </c>
      <c r="E68" s="115">
        <v>40.200198665861144</v>
      </c>
      <c r="F68" s="115">
        <v>1.9117547560355681</v>
      </c>
      <c r="G68" s="115">
        <v>2.568106525137698</v>
      </c>
      <c r="H68" s="115">
        <v>4.4798612811732657</v>
      </c>
      <c r="I68" s="115">
        <v>33.51387697206404</v>
      </c>
      <c r="J68" s="115"/>
      <c r="K68" s="115">
        <v>4.2349244144480807</v>
      </c>
      <c r="L68" s="115">
        <v>7.2798045194986534</v>
      </c>
      <c r="M68" s="115">
        <v>5.3680497634630839</v>
      </c>
      <c r="N68" s="115">
        <v>-4.8418666447922654</v>
      </c>
      <c r="O68" s="115">
        <v>-3.7087412957772625</v>
      </c>
      <c r="P68" s="115"/>
      <c r="Q68" s="115">
        <v>6.1466791704836492</v>
      </c>
      <c r="R68" s="115">
        <v>72.8</v>
      </c>
      <c r="S68" s="115"/>
      <c r="T68" s="115">
        <v>7.0456326741275142</v>
      </c>
      <c r="U68" s="115">
        <v>6.4852009500994221</v>
      </c>
      <c r="V68" s="115">
        <v>2.4646422068555882</v>
      </c>
      <c r="W68" s="115"/>
      <c r="X68" s="115">
        <v>7.4811048887489129</v>
      </c>
      <c r="Y68" s="115">
        <v>6.3479795397339114</v>
      </c>
      <c r="Z68" s="116">
        <v>80.744380264899789</v>
      </c>
      <c r="AA68" s="268">
        <v>73.099999999999994</v>
      </c>
      <c r="AB68" s="270"/>
      <c r="AC68" s="116">
        <v>1670.1410000000001</v>
      </c>
      <c r="AD68" s="116">
        <v>1697.0809999999999</v>
      </c>
      <c r="AE68" s="269">
        <v>-1.6097001027699775</v>
      </c>
      <c r="AF68" s="149"/>
    </row>
    <row r="69" spans="1:69">
      <c r="A69" s="153"/>
      <c r="B69" s="142" t="s">
        <v>56</v>
      </c>
      <c r="C69" s="115">
        <v>36.916335585650899</v>
      </c>
      <c r="D69" s="115">
        <v>44.160774874575878</v>
      </c>
      <c r="E69" s="115">
        <v>39.613490705565056</v>
      </c>
      <c r="F69" s="115">
        <v>1.9942000405997158</v>
      </c>
      <c r="G69" s="115">
        <v>2.5530841284111006</v>
      </c>
      <c r="H69" s="115">
        <v>4.5472841690108163</v>
      </c>
      <c r="I69" s="115">
        <v>32.835484151610942</v>
      </c>
      <c r="J69" s="115"/>
      <c r="K69" s="115">
        <v>4.1353319593007827</v>
      </c>
      <c r="L69" s="115">
        <v>7.2444392889249771</v>
      </c>
      <c r="M69" s="115">
        <v>5.2502392483252622</v>
      </c>
      <c r="N69" s="115">
        <v>-5.1308760838674123</v>
      </c>
      <c r="O69" s="115">
        <v>-4.0159687948429337</v>
      </c>
      <c r="P69" s="115"/>
      <c r="Q69" s="115">
        <v>6.1295319999004985</v>
      </c>
      <c r="R69" s="115">
        <v>76.2</v>
      </c>
      <c r="S69" s="115"/>
      <c r="T69" s="115">
        <v>5.5599570803004372</v>
      </c>
      <c r="U69" s="115">
        <v>5.0461966766232633</v>
      </c>
      <c r="V69" s="115">
        <v>2.1461589768871616</v>
      </c>
      <c r="W69" s="115"/>
      <c r="X69" s="115">
        <v>7.3370066409535122</v>
      </c>
      <c r="Y69" s="115">
        <v>6.2220993519290335</v>
      </c>
      <c r="Z69" s="116">
        <v>82.604993765043631</v>
      </c>
      <c r="AA69" s="268">
        <v>74.900000000000006</v>
      </c>
      <c r="AB69" s="272"/>
      <c r="AC69" s="116">
        <v>1724.15</v>
      </c>
      <c r="AD69" s="116">
        <v>1760.3440000000001</v>
      </c>
      <c r="AE69" s="269">
        <v>-1.5859345369409681</v>
      </c>
      <c r="AF69" s="149"/>
    </row>
    <row r="70" spans="1:69">
      <c r="A70" s="153"/>
      <c r="B70" s="142" t="s">
        <v>57</v>
      </c>
      <c r="C70" s="115">
        <v>36.731241222571228</v>
      </c>
      <c r="D70" s="115">
        <v>42.542175960588516</v>
      </c>
      <c r="E70" s="115">
        <v>38.411689652269835</v>
      </c>
      <c r="F70" s="115">
        <v>1.6273408322663818</v>
      </c>
      <c r="G70" s="115">
        <v>2.5031454760522944</v>
      </c>
      <c r="H70" s="115">
        <v>4.1304863083186767</v>
      </c>
      <c r="I70" s="115">
        <v>32.658292759645754</v>
      </c>
      <c r="J70" s="115"/>
      <c r="K70" s="115">
        <v>3.1288082022030803</v>
      </c>
      <c r="L70" s="115">
        <v>5.8109347380172869</v>
      </c>
      <c r="M70" s="115">
        <v>4.1835939057509046</v>
      </c>
      <c r="N70" s="115">
        <v>-3.8561432033350904</v>
      </c>
      <c r="O70" s="115">
        <v>-2.8013574997872661</v>
      </c>
      <c r="P70" s="115"/>
      <c r="Q70" s="115">
        <v>4.7561490344694626</v>
      </c>
      <c r="R70" s="115">
        <v>78</v>
      </c>
      <c r="S70" s="115"/>
      <c r="T70" s="115">
        <v>4.3434704790427121</v>
      </c>
      <c r="U70" s="115">
        <v>3.5811909392568704</v>
      </c>
      <c r="V70" s="115">
        <v>2.0099481217963771</v>
      </c>
      <c r="W70" s="115"/>
      <c r="X70" s="115">
        <v>5.726372380062112</v>
      </c>
      <c r="Y70" s="115">
        <v>4.6715866765142877</v>
      </c>
      <c r="Z70" s="115">
        <v>84.22588062253844</v>
      </c>
      <c r="AA70" s="268">
        <v>75.7</v>
      </c>
      <c r="AB70" s="272"/>
      <c r="AC70" s="116">
        <v>1805.768</v>
      </c>
      <c r="AD70" s="116">
        <v>1847.5989999999999</v>
      </c>
      <c r="AE70" s="269">
        <v>-1.4751975923192617</v>
      </c>
      <c r="AF70" s="149"/>
    </row>
    <row r="71" spans="1:69">
      <c r="A71" s="153"/>
      <c r="B71" s="142" t="s">
        <v>58</v>
      </c>
      <c r="C71" s="118">
        <v>36.828255239394331</v>
      </c>
      <c r="D71" s="118">
        <v>41.972683798396119</v>
      </c>
      <c r="E71" s="118">
        <v>37.571224330023007</v>
      </c>
      <c r="F71" s="118">
        <v>1.9319224285195107</v>
      </c>
      <c r="G71" s="118">
        <v>2.4695370398536047</v>
      </c>
      <c r="H71" s="118">
        <v>4.4014594683731154</v>
      </c>
      <c r="I71" s="118">
        <v>32.657339261289557</v>
      </c>
      <c r="J71" s="118"/>
      <c r="K71" s="118">
        <v>2.6436993966668854</v>
      </c>
      <c r="L71" s="118">
        <v>5.1444285590017884</v>
      </c>
      <c r="M71" s="118">
        <v>3.2125061304822786</v>
      </c>
      <c r="N71" s="118">
        <v>-3.4447039837594917</v>
      </c>
      <c r="O71" s="118">
        <v>-2.8758972499440985</v>
      </c>
      <c r="P71" s="118"/>
      <c r="Q71" s="118">
        <v>4.5756218251863956</v>
      </c>
      <c r="R71" s="118">
        <v>80.2</v>
      </c>
      <c r="S71" s="118"/>
      <c r="T71" s="118">
        <v>4.5116080248346577</v>
      </c>
      <c r="U71" s="118">
        <v>4.1733708393437405</v>
      </c>
      <c r="V71" s="118">
        <v>1.763230768163438</v>
      </c>
      <c r="W71" s="118"/>
      <c r="X71" s="118">
        <v>5.0224326287347907</v>
      </c>
      <c r="Y71" s="118">
        <v>4.4536258949193979</v>
      </c>
      <c r="Z71" s="118">
        <v>85.524697238227731</v>
      </c>
      <c r="AA71" s="268">
        <v>78</v>
      </c>
      <c r="AB71" s="272"/>
      <c r="AC71" s="273">
        <v>1873.8330000000001</v>
      </c>
      <c r="AD71" s="118">
        <v>1903.741</v>
      </c>
      <c r="AE71" s="274">
        <v>-0.54753443070308094</v>
      </c>
    </row>
    <row r="72" spans="1:69">
      <c r="A72" s="153"/>
      <c r="B72" s="142" t="s">
        <v>59</v>
      </c>
      <c r="C72" s="118">
        <v>36.866730862068522</v>
      </c>
      <c r="D72" s="118">
        <v>41.033872970551862</v>
      </c>
      <c r="E72" s="118">
        <v>36.904421996132783</v>
      </c>
      <c r="F72" s="118">
        <v>1.6916607075090548</v>
      </c>
      <c r="G72" s="118">
        <v>2.437790266910024</v>
      </c>
      <c r="H72" s="118">
        <v>4.1294509744190782</v>
      </c>
      <c r="I72" s="118">
        <v>32.750807390560176</v>
      </c>
      <c r="J72" s="118"/>
      <c r="K72" s="118">
        <v>2.2176261261783026</v>
      </c>
      <c r="L72" s="118">
        <v>4.1671421084833442</v>
      </c>
      <c r="M72" s="118">
        <v>2.47548140097429</v>
      </c>
      <c r="N72" s="118">
        <v>-2.4713508657343706</v>
      </c>
      <c r="O72" s="118">
        <v>-2.2134955909383831</v>
      </c>
      <c r="P72" s="118"/>
      <c r="Q72" s="118">
        <v>3.9092868336873559</v>
      </c>
      <c r="R72" s="118">
        <v>79.8</v>
      </c>
      <c r="S72" s="118"/>
      <c r="T72" s="118">
        <v>3.136521934432916</v>
      </c>
      <c r="U72" s="118">
        <v>2.5901037538820577</v>
      </c>
      <c r="V72" s="118">
        <v>1.7301779486213045</v>
      </c>
      <c r="W72" s="118"/>
      <c r="X72" s="118">
        <v>4.2970474417788145</v>
      </c>
      <c r="Y72" s="118">
        <v>4.0391921669828275</v>
      </c>
      <c r="Z72" s="118">
        <v>85.238138264503988</v>
      </c>
      <c r="AA72" s="268">
        <v>77.7</v>
      </c>
      <c r="AB72" s="272"/>
      <c r="AC72" s="123">
        <v>1936.7950000000001</v>
      </c>
      <c r="AD72" s="116">
        <v>1972.758</v>
      </c>
      <c r="AE72" s="275">
        <v>-0.29669677731072852</v>
      </c>
    </row>
    <row r="73" spans="1:69">
      <c r="A73" s="153"/>
      <c r="B73" s="276" t="s">
        <v>60</v>
      </c>
      <c r="C73" s="118">
        <v>37.67824460090614</v>
      </c>
      <c r="D73" s="118">
        <v>40.356308211363121</v>
      </c>
      <c r="E73" s="118">
        <v>35.96091796372356</v>
      </c>
      <c r="F73" s="118">
        <v>1.9790933717330605</v>
      </c>
      <c r="G73" s="118">
        <v>2.4162968759065016</v>
      </c>
      <c r="H73" s="118">
        <v>4.395390247639563</v>
      </c>
      <c r="I73" s="118">
        <v>33.56837298511762</v>
      </c>
      <c r="J73" s="118"/>
      <c r="K73" s="118">
        <v>0.52492739736709504</v>
      </c>
      <c r="L73" s="118">
        <v>2.6780636104569835</v>
      </c>
      <c r="M73" s="118">
        <v>0.69897023872392305</v>
      </c>
      <c r="N73" s="118">
        <v>-1.0786534905619678</v>
      </c>
      <c r="O73" s="118">
        <v>-0.90461064920513956</v>
      </c>
      <c r="P73" s="118"/>
      <c r="Q73" s="118">
        <v>2.5040207691001553</v>
      </c>
      <c r="R73" s="118">
        <v>82.5</v>
      </c>
      <c r="S73" s="118"/>
      <c r="T73" s="118">
        <v>3.3203565660607697</v>
      </c>
      <c r="U73" s="118">
        <v>4.9851711797750857</v>
      </c>
      <c r="V73" s="118">
        <v>1.7652767096035515</v>
      </c>
      <c r="W73" s="194"/>
      <c r="X73" s="118">
        <v>2.7530878706151345</v>
      </c>
      <c r="Y73" s="118">
        <v>2.5790450292583063</v>
      </c>
      <c r="Z73" s="118">
        <v>85.267873302718669</v>
      </c>
      <c r="AA73" s="268">
        <v>76.7</v>
      </c>
      <c r="AB73" s="272"/>
      <c r="AC73" s="123">
        <v>2016.681</v>
      </c>
      <c r="AD73" s="116">
        <v>2050.6759999999999</v>
      </c>
      <c r="AE73" s="268">
        <v>-0.2294069717893592</v>
      </c>
    </row>
    <row r="74" spans="1:69">
      <c r="A74" s="153"/>
      <c r="B74" s="142" t="s">
        <v>61</v>
      </c>
      <c r="C74" s="277">
        <v>37.611207390408467</v>
      </c>
      <c r="D74" s="118">
        <v>40.187699011228425</v>
      </c>
      <c r="E74" s="118">
        <v>35.640915195946377</v>
      </c>
      <c r="F74" s="118">
        <v>2.1755759830932591</v>
      </c>
      <c r="G74" s="118">
        <v>2.3712078321887859</v>
      </c>
      <c r="H74" s="118">
        <v>4.546783815282045</v>
      </c>
      <c r="I74" s="118">
        <v>33.679602666624405</v>
      </c>
      <c r="J74" s="118"/>
      <c r="K74" s="118">
        <v>0.3928196245485463</v>
      </c>
      <c r="L74" s="118">
        <v>2.5764916208199535</v>
      </c>
      <c r="M74" s="118">
        <v>0.40091563772669447</v>
      </c>
      <c r="N74" s="118">
        <v>-0.80826590181048297</v>
      </c>
      <c r="O74" s="118">
        <v>-0.80016988863233496</v>
      </c>
      <c r="P74" s="118"/>
      <c r="Q74" s="118">
        <v>2.5683956076418055</v>
      </c>
      <c r="R74" s="118">
        <v>82.1</v>
      </c>
      <c r="S74" s="118"/>
      <c r="T74" s="118">
        <v>1.8542768416356818</v>
      </c>
      <c r="U74" s="118">
        <v>3.8599114614621102</v>
      </c>
      <c r="V74" s="118">
        <v>1.9970391114837431</v>
      </c>
      <c r="W74" s="118"/>
      <c r="X74" s="118">
        <v>2.6371883948152273</v>
      </c>
      <c r="Y74" s="118">
        <v>2.6290923816370793</v>
      </c>
      <c r="Z74" s="118">
        <v>84.678002173367076</v>
      </c>
      <c r="AA74" s="268">
        <v>73.099999999999994</v>
      </c>
      <c r="AB74" s="272"/>
      <c r="AC74" s="116">
        <v>2082.4830000000002</v>
      </c>
      <c r="AD74" s="116">
        <v>2122.627</v>
      </c>
      <c r="AE74" s="275">
        <v>7.5570762359447485E-2</v>
      </c>
    </row>
    <row r="75" spans="1:69">
      <c r="A75" s="153"/>
      <c r="B75" s="142" t="s">
        <v>171</v>
      </c>
      <c r="C75" s="277">
        <v>37.730283073368</v>
      </c>
      <c r="D75" s="118">
        <v>39.494627383015604</v>
      </c>
      <c r="E75" s="118">
        <v>35.176845753899485</v>
      </c>
      <c r="F75" s="118">
        <v>2.0141883304448296</v>
      </c>
      <c r="G75" s="118">
        <v>2.3035932986712884</v>
      </c>
      <c r="H75" s="118">
        <v>4.3177816291161175</v>
      </c>
      <c r="I75" s="118">
        <v>34.023385326400927</v>
      </c>
      <c r="J75" s="118"/>
      <c r="K75" s="118">
        <v>-0.10586689244223538</v>
      </c>
      <c r="L75" s="118">
        <v>1.7643443096476026</v>
      </c>
      <c r="M75" s="118">
        <v>-0.24984402079722703</v>
      </c>
      <c r="N75" s="118">
        <v>-0.36861929520508374</v>
      </c>
      <c r="O75" s="118">
        <v>-0.5125964235600754</v>
      </c>
      <c r="P75" s="118"/>
      <c r="Q75" s="118">
        <v>1.9083214380025939</v>
      </c>
      <c r="R75" s="118">
        <v>80.400000000000006</v>
      </c>
      <c r="S75" s="118"/>
      <c r="T75" s="118">
        <v>1.6089659156556901</v>
      </c>
      <c r="U75" s="118">
        <v>0.75669555170421721</v>
      </c>
      <c r="V75" s="118">
        <v>1.7371692663200462</v>
      </c>
      <c r="W75" s="118"/>
      <c r="X75" s="118">
        <v>1.8430964760254192</v>
      </c>
      <c r="Y75" s="118">
        <v>1.9870736043804103</v>
      </c>
      <c r="Z75" s="118">
        <v>84.156580011554013</v>
      </c>
      <c r="AA75" s="268">
        <v>71.900000000000006</v>
      </c>
      <c r="AB75" s="272"/>
      <c r="AC75" s="116">
        <v>2163.75</v>
      </c>
      <c r="AD75" s="116">
        <v>2197.0940000000001</v>
      </c>
      <c r="AE75" s="275">
        <v>0.25772595176620428</v>
      </c>
    </row>
    <row r="76" spans="1:69">
      <c r="A76" s="153"/>
      <c r="B76" s="142" t="s">
        <v>182</v>
      </c>
      <c r="C76" s="277">
        <v>37.286871035417875</v>
      </c>
      <c r="D76" s="118">
        <v>39.844081318765333</v>
      </c>
      <c r="E76" s="118">
        <v>35.595151095410813</v>
      </c>
      <c r="F76" s="118">
        <v>1.9408660300099614</v>
      </c>
      <c r="G76" s="118">
        <v>2.308064193344562</v>
      </c>
      <c r="H76" s="118">
        <v>4.248930223354523</v>
      </c>
      <c r="I76" s="118">
        <v>33.4622986649997</v>
      </c>
      <c r="J76" s="118"/>
      <c r="K76" s="118">
        <v>0.69302407491290952</v>
      </c>
      <c r="L76" s="118">
        <v>2.5572102833474624</v>
      </c>
      <c r="M76" s="118">
        <v>0.61634425333750076</v>
      </c>
      <c r="N76" s="118">
        <v>-1.2926364738182987</v>
      </c>
      <c r="O76" s="118">
        <v>-1.3693162953937073</v>
      </c>
      <c r="P76" s="118"/>
      <c r="Q76" s="118">
        <v>2.6338901049228709</v>
      </c>
      <c r="R76" s="118">
        <v>84.4</v>
      </c>
      <c r="S76" s="118"/>
      <c r="T76" s="118">
        <v>2.5219070918939828</v>
      </c>
      <c r="U76" s="118">
        <v>0.77500623989530482</v>
      </c>
      <c r="V76" s="118">
        <v>1.6525491377701429</v>
      </c>
      <c r="W76" s="118"/>
      <c r="X76" s="118">
        <v>2.8198030666555738</v>
      </c>
      <c r="Y76" s="118">
        <v>2.8964828882309828</v>
      </c>
      <c r="Z76" s="118">
        <v>84.383442128625049</v>
      </c>
      <c r="AA76" s="268">
        <v>76.099999999999994</v>
      </c>
      <c r="AB76" s="272"/>
      <c r="AC76" s="123">
        <v>2223.5949999999998</v>
      </c>
      <c r="AD76" s="116">
        <v>2130.826</v>
      </c>
      <c r="AE76" s="275">
        <v>5.0269262444331275E-2</v>
      </c>
    </row>
    <row r="77" spans="1:69">
      <c r="A77" s="153"/>
      <c r="B77" s="142" t="s">
        <v>186</v>
      </c>
      <c r="C77" s="118">
        <v>37.94991425893658</v>
      </c>
      <c r="D77" s="118">
        <v>52.149530127537147</v>
      </c>
      <c r="E77" s="118">
        <v>47.042516989785874</v>
      </c>
      <c r="F77" s="118">
        <v>2.6138278727306252</v>
      </c>
      <c r="G77" s="118">
        <v>2.4931852650206481</v>
      </c>
      <c r="H77" s="118">
        <v>5.1070131377512737</v>
      </c>
      <c r="I77" s="118">
        <v>34.043800127789687</v>
      </c>
      <c r="J77" s="118"/>
      <c r="K77" s="118">
        <v>11.143197490362757</v>
      </c>
      <c r="L77" s="118">
        <v>14.199615868600571</v>
      </c>
      <c r="M77" s="118">
        <v>11.585787995869943</v>
      </c>
      <c r="N77" s="118">
        <v>-13.414914799731841</v>
      </c>
      <c r="O77" s="118">
        <v>-12.972324294224657</v>
      </c>
      <c r="P77" s="118"/>
      <c r="Q77" s="118">
        <v>13.757025363093387</v>
      </c>
      <c r="R77" s="118">
        <v>97.2</v>
      </c>
      <c r="S77" s="118"/>
      <c r="T77" s="118">
        <v>16.162392954700415</v>
      </c>
      <c r="U77" s="118">
        <v>16.16110648139545</v>
      </c>
      <c r="V77" s="118">
        <v>1.092072894436289</v>
      </c>
      <c r="W77" s="118"/>
      <c r="X77" s="118">
        <v>14.430942827696914</v>
      </c>
      <c r="Y77" s="118">
        <v>13.988352322189728</v>
      </c>
      <c r="Z77" s="182">
        <v>105.99124912269669</v>
      </c>
      <c r="AA77" s="268">
        <v>87.2</v>
      </c>
      <c r="AB77" s="278"/>
      <c r="AC77" s="279">
        <v>2098.761</v>
      </c>
      <c r="AD77" s="280">
        <v>2193.8640300000002</v>
      </c>
      <c r="AE77" s="281">
        <v>-0.90528871599209992</v>
      </c>
      <c r="AF77" s="176"/>
      <c r="BQ77" s="149">
        <v>60</v>
      </c>
    </row>
    <row r="78" spans="1:69" s="149" customFormat="1">
      <c r="B78" s="282" t="s">
        <v>244</v>
      </c>
      <c r="C78" s="283">
        <v>36.181583660404385</v>
      </c>
      <c r="D78" s="284">
        <v>46.512284496313164</v>
      </c>
      <c r="E78" s="284">
        <v>41.266405345765591</v>
      </c>
      <c r="F78" s="284">
        <v>2.7456797274431772</v>
      </c>
      <c r="G78" s="284">
        <v>2.5001994231043811</v>
      </c>
      <c r="H78" s="285">
        <v>5.2458791505475588</v>
      </c>
      <c r="I78" s="285">
        <v>32.306612476395571</v>
      </c>
      <c r="J78" s="285"/>
      <c r="K78" s="285">
        <v>6.9385638863455723</v>
      </c>
      <c r="L78" s="285">
        <v>10.330700835908766</v>
      </c>
      <c r="M78" s="285">
        <v>7.5850211084655896</v>
      </c>
      <c r="N78" s="285">
        <v>-9.450599497581246</v>
      </c>
      <c r="O78" s="285">
        <v>-8.8041422754612295</v>
      </c>
      <c r="P78" s="285"/>
      <c r="Q78" s="285">
        <v>9.68424361378875</v>
      </c>
      <c r="R78" s="285">
        <v>107.35821544973156</v>
      </c>
      <c r="S78" s="285"/>
      <c r="T78" s="285">
        <v>10.618259584641809</v>
      </c>
      <c r="U78" s="285">
        <v>13.216728448364762</v>
      </c>
      <c r="V78" s="285">
        <v>1.0949053896474665</v>
      </c>
      <c r="W78" s="285"/>
      <c r="X78" s="285">
        <v>10.621693967868353</v>
      </c>
      <c r="Y78" s="285">
        <v>9.9752367457483366</v>
      </c>
      <c r="Z78" s="284">
        <v>107.19913397911502</v>
      </c>
      <c r="AA78" s="197">
        <v>93.8283737738723</v>
      </c>
      <c r="AB78" s="272"/>
      <c r="AC78" s="286">
        <v>2264.4575669999999</v>
      </c>
      <c r="AD78" s="287">
        <v>2331.3471839999997</v>
      </c>
      <c r="AE78" s="288">
        <v>-0.93079895784319433</v>
      </c>
      <c r="BQ78" s="149">
        <v>60</v>
      </c>
    </row>
    <row r="79" spans="1:69">
      <c r="A79" s="153"/>
      <c r="B79" s="289" t="s">
        <v>280</v>
      </c>
      <c r="C79" s="290">
        <v>37.280722160174733</v>
      </c>
      <c r="D79" s="194">
        <v>41.782790084882457</v>
      </c>
      <c r="E79" s="194">
        <v>36.475170327818375</v>
      </c>
      <c r="F79" s="194">
        <v>2.819204913892984</v>
      </c>
      <c r="G79" s="194">
        <v>2.4884148431711028</v>
      </c>
      <c r="H79" s="291">
        <v>5.3076197570640877</v>
      </c>
      <c r="I79" s="291">
        <v>33.381091017923431</v>
      </c>
      <c r="J79" s="291"/>
      <c r="K79" s="291">
        <v>1.3559191192467646</v>
      </c>
      <c r="L79" s="291">
        <v>4.5020679247077249</v>
      </c>
      <c r="M79" s="291">
        <v>1.6828630108147402</v>
      </c>
      <c r="N79" s="291">
        <v>-3.6863110151308853</v>
      </c>
      <c r="O79" s="291">
        <v>-3.359367123562909</v>
      </c>
      <c r="P79" s="291"/>
      <c r="Q79" s="291">
        <v>4.1751240331397499</v>
      </c>
      <c r="R79" s="291">
        <v>108.99735751435642</v>
      </c>
      <c r="S79" s="291"/>
      <c r="T79" s="291">
        <v>5.4051336019351872</v>
      </c>
      <c r="U79" s="291">
        <v>5.5345445331951604</v>
      </c>
      <c r="V79" s="291">
        <v>1.0317253236746571</v>
      </c>
      <c r="W79" s="291"/>
      <c r="X79" s="291">
        <v>4.5310396893780105</v>
      </c>
      <c r="Y79" s="291">
        <v>4.2040957978100346</v>
      </c>
      <c r="Z79" s="194">
        <v>107.83474532332032</v>
      </c>
      <c r="AA79" s="198">
        <v>95.992932421475814</v>
      </c>
      <c r="AB79" s="272"/>
      <c r="AC79" s="286">
        <v>2374.9158039999998</v>
      </c>
      <c r="AD79" s="287">
        <v>2413.4860950000002</v>
      </c>
      <c r="AE79" s="288">
        <v>-0.28156819999867366</v>
      </c>
      <c r="BQ79" s="149">
        <v>60</v>
      </c>
    </row>
    <row r="80" spans="1:69">
      <c r="A80" s="153"/>
      <c r="B80" s="289" t="s">
        <v>282</v>
      </c>
      <c r="C80" s="290">
        <v>38.415328203896756</v>
      </c>
      <c r="D80" s="194">
        <v>41.885583545628371</v>
      </c>
      <c r="E80" s="194">
        <v>36.524788461561883</v>
      </c>
      <c r="F80" s="194">
        <v>2.8519758718940684</v>
      </c>
      <c r="G80" s="194">
        <v>2.5088192121724231</v>
      </c>
      <c r="H80" s="291">
        <v>5.3607950840664911</v>
      </c>
      <c r="I80" s="291">
        <v>34.403633073994335</v>
      </c>
      <c r="J80" s="291"/>
      <c r="K80" s="291">
        <v>0.46709920217256728</v>
      </c>
      <c r="L80" s="291">
        <v>3.4702553417316246</v>
      </c>
      <c r="M80" s="291">
        <v>0.61827946983755644</v>
      </c>
      <c r="N80" s="291">
        <v>-2.5933376570915172</v>
      </c>
      <c r="O80" s="291">
        <v>-2.4421573894265278</v>
      </c>
      <c r="P80" s="291"/>
      <c r="Q80" s="291">
        <v>3.3190750740666353</v>
      </c>
      <c r="R80" s="291">
        <v>109.68430399239715</v>
      </c>
      <c r="S80" s="291"/>
      <c r="T80" s="291">
        <v>4.4591844295766219</v>
      </c>
      <c r="U80" s="291">
        <v>4.6338551314693692</v>
      </c>
      <c r="V80" s="291">
        <v>1.1251856621006513</v>
      </c>
      <c r="W80" s="291"/>
      <c r="X80" s="291">
        <v>3.5376633790385683</v>
      </c>
      <c r="Y80" s="291">
        <v>3.3864831113735789</v>
      </c>
      <c r="Z80" s="194">
        <v>109.33617180726974</v>
      </c>
      <c r="AA80" s="198">
        <v>97.051075899023886</v>
      </c>
      <c r="AB80" s="272"/>
      <c r="AC80" s="286">
        <v>2459.2088699999999</v>
      </c>
      <c r="AD80" s="287">
        <v>2504.621118</v>
      </c>
      <c r="AE80" s="288">
        <v>-0.18973325533050911</v>
      </c>
      <c r="BQ80" s="149">
        <v>60</v>
      </c>
    </row>
    <row r="81" spans="1:69">
      <c r="B81" s="289" t="s">
        <v>284</v>
      </c>
      <c r="C81" s="290">
        <v>38.962768844252373</v>
      </c>
      <c r="D81" s="194">
        <v>41.879975739722951</v>
      </c>
      <c r="E81" s="194">
        <v>36.566726592625685</v>
      </c>
      <c r="F81" s="194">
        <v>2.7912528023501837</v>
      </c>
      <c r="G81" s="194">
        <v>2.5219963447470795</v>
      </c>
      <c r="H81" s="291">
        <v>5.3132491470972623</v>
      </c>
      <c r="I81" s="291">
        <v>34.879476912514512</v>
      </c>
      <c r="J81" s="291"/>
      <c r="K81" s="291">
        <v>2.7937691340723908E-2</v>
      </c>
      <c r="L81" s="291">
        <v>2.9172068954705752</v>
      </c>
      <c r="M81" s="291">
        <v>0.12595409312039207</v>
      </c>
      <c r="N81" s="291">
        <v>-1.9873381746848175</v>
      </c>
      <c r="O81" s="291">
        <v>-1.889321772905149</v>
      </c>
      <c r="P81" s="291"/>
      <c r="Q81" s="291">
        <v>2.8191904936909071</v>
      </c>
      <c r="R81" s="291">
        <v>106.1770400913515</v>
      </c>
      <c r="S81" s="291"/>
      <c r="T81" s="291">
        <v>3.8952918111010266</v>
      </c>
      <c r="U81" s="291">
        <v>0.85089143275802959</v>
      </c>
      <c r="V81" s="291">
        <v>1.2200012413439432</v>
      </c>
      <c r="W81" s="291"/>
      <c r="X81" s="291">
        <v>3.1267508793251872</v>
      </c>
      <c r="Y81" s="291">
        <v>3.0287344775455205</v>
      </c>
      <c r="Z81" s="194">
        <v>110.01811120377718</v>
      </c>
      <c r="AA81" s="198">
        <v>97.021693773403967</v>
      </c>
      <c r="AB81" s="272"/>
      <c r="AC81" s="286">
        <v>2551.7308570000005</v>
      </c>
      <c r="AD81" s="287">
        <v>2600.4836129999999</v>
      </c>
      <c r="AE81" s="288">
        <v>-0.1201395014271327</v>
      </c>
      <c r="BQ81" s="149">
        <v>60</v>
      </c>
    </row>
    <row r="82" spans="1:69">
      <c r="B82" s="292" t="s">
        <v>311</v>
      </c>
      <c r="C82" s="290">
        <v>39.134716100509209</v>
      </c>
      <c r="D82" s="194">
        <v>41.913084665555679</v>
      </c>
      <c r="E82" s="194">
        <v>36.641153305043154</v>
      </c>
      <c r="F82" s="194">
        <v>2.7450907707843273</v>
      </c>
      <c r="G82" s="194">
        <v>2.5268405897281871</v>
      </c>
      <c r="H82" s="291">
        <v>5.2719313605125144</v>
      </c>
      <c r="I82" s="291">
        <v>35.000188535867679</v>
      </c>
      <c r="J82" s="291"/>
      <c r="K82" s="291">
        <v>-1.1847909281395447E-2</v>
      </c>
      <c r="L82" s="291">
        <v>2.7783685650464593</v>
      </c>
      <c r="M82" s="291">
        <v>3.3277794262132163E-2</v>
      </c>
      <c r="N82" s="291">
        <v>-1.8349439587698853</v>
      </c>
      <c r="O82" s="291">
        <v>-1.7898182552263577</v>
      </c>
      <c r="P82" s="291"/>
      <c r="Q82" s="291">
        <v>2.7332428615029318</v>
      </c>
      <c r="R82" s="291">
        <v>103.76445646039882</v>
      </c>
      <c r="S82" s="291"/>
      <c r="T82" s="291">
        <v>3.3220224087586292</v>
      </c>
      <c r="U82" s="291">
        <v>1.4679380577896417</v>
      </c>
      <c r="V82" s="291">
        <v>1.2711931697394325</v>
      </c>
      <c r="W82" s="291"/>
      <c r="X82" s="291">
        <v>3.0545467332209544</v>
      </c>
      <c r="Y82" s="291">
        <v>3.0094210296774269</v>
      </c>
      <c r="Z82" s="194">
        <v>110.43056414120247</v>
      </c>
      <c r="AA82" s="209">
        <v>96.797609070970722</v>
      </c>
      <c r="AB82" s="272"/>
      <c r="AC82" s="293">
        <v>2651.8579729999997</v>
      </c>
      <c r="AD82" s="294">
        <v>2702.5237335952688</v>
      </c>
      <c r="AE82" s="295">
        <v>-4.2195606516202133E-2</v>
      </c>
      <c r="BQ82" s="149">
        <v>60</v>
      </c>
    </row>
    <row r="83" spans="1:69" s="247" customFormat="1">
      <c r="A83" s="67"/>
      <c r="B83" s="296" t="s">
        <v>119</v>
      </c>
      <c r="C83" s="297" t="s">
        <v>329</v>
      </c>
      <c r="D83" s="297"/>
      <c r="E83" s="297"/>
      <c r="F83" s="297"/>
      <c r="G83" s="297"/>
      <c r="H83" s="297"/>
      <c r="I83" s="297"/>
      <c r="J83" s="297"/>
      <c r="K83" s="297"/>
      <c r="L83" s="297"/>
      <c r="M83" s="297"/>
      <c r="N83" s="297"/>
      <c r="O83" s="297"/>
      <c r="P83" s="297"/>
      <c r="Q83" s="297"/>
      <c r="R83" s="297"/>
      <c r="S83" s="297"/>
      <c r="T83" s="297"/>
      <c r="U83" s="297"/>
      <c r="V83" s="297"/>
      <c r="W83" s="297"/>
      <c r="X83" s="297"/>
      <c r="Y83" s="297"/>
      <c r="Z83" s="297"/>
      <c r="AA83" s="298"/>
      <c r="AB83" s="299"/>
      <c r="AC83" s="300"/>
      <c r="AD83" s="300"/>
      <c r="AE83" s="301"/>
    </row>
    <row r="84" spans="1:69" s="247" customFormat="1">
      <c r="A84" s="67"/>
      <c r="B84" s="296"/>
      <c r="C84" s="302" t="s">
        <v>330</v>
      </c>
      <c r="D84" s="300"/>
      <c r="E84" s="300"/>
      <c r="F84" s="300"/>
      <c r="G84" s="300"/>
      <c r="H84" s="300"/>
      <c r="I84" s="300"/>
      <c r="J84" s="300"/>
      <c r="K84" s="300"/>
      <c r="L84" s="300"/>
      <c r="M84" s="300"/>
      <c r="N84" s="300"/>
      <c r="O84" s="300"/>
      <c r="P84" s="300"/>
      <c r="Q84" s="300"/>
      <c r="R84" s="300"/>
      <c r="S84" s="300"/>
      <c r="T84" s="300"/>
      <c r="U84" s="300"/>
      <c r="V84" s="300"/>
      <c r="W84" s="300"/>
      <c r="X84" s="300"/>
      <c r="Y84" s="300"/>
      <c r="Z84" s="300"/>
      <c r="AA84" s="303"/>
      <c r="AB84" s="304"/>
      <c r="AC84" s="300"/>
      <c r="AD84" s="300"/>
      <c r="AE84" s="303"/>
    </row>
    <row r="85" spans="1:69" s="247" customFormat="1">
      <c r="A85" s="67"/>
      <c r="B85" s="296"/>
      <c r="C85" s="214" t="s">
        <v>323</v>
      </c>
      <c r="D85" s="214"/>
      <c r="E85" s="214"/>
      <c r="F85" s="214"/>
      <c r="G85" s="214"/>
      <c r="H85" s="214"/>
      <c r="I85" s="214"/>
      <c r="J85" s="214"/>
      <c r="K85" s="214"/>
      <c r="L85" s="214"/>
      <c r="M85" s="214"/>
      <c r="N85" s="214"/>
      <c r="O85" s="214"/>
      <c r="P85" s="214"/>
      <c r="Q85" s="214"/>
      <c r="R85" s="214"/>
      <c r="S85" s="214"/>
      <c r="T85" s="214"/>
      <c r="U85" s="214"/>
      <c r="V85" s="214"/>
      <c r="W85" s="214"/>
      <c r="X85" s="214"/>
      <c r="Y85" s="214"/>
      <c r="Z85" s="214"/>
      <c r="AA85" s="305"/>
      <c r="AB85" s="299"/>
      <c r="AC85" s="300"/>
      <c r="AD85" s="300"/>
      <c r="AE85" s="303"/>
    </row>
    <row r="86" spans="1:69" s="247" customFormat="1">
      <c r="A86" s="67"/>
      <c r="B86" s="296"/>
      <c r="C86" s="222" t="s">
        <v>326</v>
      </c>
      <c r="D86" s="222"/>
      <c r="E86" s="222"/>
      <c r="F86" s="222"/>
      <c r="G86" s="222"/>
      <c r="H86" s="222"/>
      <c r="I86" s="222"/>
      <c r="J86" s="222"/>
      <c r="K86" s="222"/>
      <c r="L86" s="222"/>
      <c r="M86" s="222"/>
      <c r="N86" s="222"/>
      <c r="O86" s="222"/>
      <c r="P86" s="222"/>
      <c r="Q86" s="222"/>
      <c r="R86" s="222"/>
      <c r="S86" s="222"/>
      <c r="T86" s="222"/>
      <c r="U86" s="222"/>
      <c r="V86" s="222"/>
      <c r="W86" s="222"/>
      <c r="X86" s="222"/>
      <c r="Y86" s="222"/>
      <c r="Z86" s="222"/>
      <c r="AA86" s="223"/>
      <c r="AB86" s="299"/>
      <c r="AC86" s="300"/>
      <c r="AD86" s="300"/>
      <c r="AE86" s="303"/>
    </row>
    <row r="87" spans="1:69" s="247" customFormat="1">
      <c r="A87" s="67"/>
      <c r="B87" s="296"/>
      <c r="C87" s="226" t="s">
        <v>172</v>
      </c>
      <c r="D87" s="300"/>
      <c r="E87" s="300"/>
      <c r="F87" s="300"/>
      <c r="G87" s="300"/>
      <c r="H87" s="300"/>
      <c r="I87" s="300"/>
      <c r="J87" s="300"/>
      <c r="K87" s="300"/>
      <c r="L87" s="300"/>
      <c r="M87" s="300"/>
      <c r="N87" s="300"/>
      <c r="O87" s="300"/>
      <c r="P87" s="300"/>
      <c r="Q87" s="300"/>
      <c r="R87" s="300"/>
      <c r="S87" s="300"/>
      <c r="T87" s="300"/>
      <c r="U87" s="300"/>
      <c r="V87" s="300"/>
      <c r="W87" s="300"/>
      <c r="X87" s="300"/>
      <c r="Y87" s="300"/>
      <c r="Z87" s="300"/>
      <c r="AA87" s="303"/>
      <c r="AB87" s="270"/>
      <c r="AC87" s="300"/>
      <c r="AD87" s="300"/>
      <c r="AE87" s="303"/>
    </row>
    <row r="88" spans="1:69" s="247" customFormat="1" ht="16" thickBot="1">
      <c r="A88" s="67"/>
      <c r="B88" s="306"/>
      <c r="C88" s="229" t="s">
        <v>129</v>
      </c>
      <c r="D88" s="307"/>
      <c r="E88" s="307"/>
      <c r="F88" s="307"/>
      <c r="G88" s="307"/>
      <c r="H88" s="307"/>
      <c r="I88" s="307"/>
      <c r="J88" s="307"/>
      <c r="K88" s="307"/>
      <c r="L88" s="307"/>
      <c r="M88" s="308"/>
      <c r="N88" s="307"/>
      <c r="O88" s="307"/>
      <c r="P88" s="307"/>
      <c r="Q88" s="307"/>
      <c r="R88" s="307"/>
      <c r="S88" s="307"/>
      <c r="T88" s="307"/>
      <c r="U88" s="307"/>
      <c r="V88" s="307"/>
      <c r="W88" s="307"/>
      <c r="X88" s="307"/>
      <c r="Y88" s="307"/>
      <c r="Z88" s="307"/>
      <c r="AA88" s="309"/>
      <c r="AB88" s="270"/>
      <c r="AC88" s="307"/>
      <c r="AD88" s="307"/>
      <c r="AE88" s="309"/>
    </row>
    <row r="89" spans="1:69">
      <c r="AB89" s="137"/>
    </row>
    <row r="90" spans="1:69">
      <c r="AD90" s="57"/>
      <c r="AE90" s="57"/>
    </row>
    <row r="91" spans="1:69">
      <c r="AD91" s="57"/>
      <c r="AE91" s="57"/>
      <c r="AF91" s="57"/>
    </row>
    <row r="92" spans="1:69">
      <c r="B92" s="233"/>
      <c r="E92" s="140"/>
    </row>
    <row r="93" spans="1:69">
      <c r="B93" s="233"/>
    </row>
    <row r="94" spans="1:69">
      <c r="B94" s="233"/>
    </row>
    <row r="95" spans="1:69">
      <c r="B95" s="233"/>
    </row>
    <row r="96" spans="1:69">
      <c r="B96" s="233"/>
    </row>
    <row r="97" spans="2:2">
      <c r="B97" s="233"/>
    </row>
    <row r="98" spans="2:2">
      <c r="B98" s="233"/>
    </row>
    <row r="99" spans="2:2">
      <c r="B99" s="233"/>
    </row>
  </sheetData>
  <mergeCells count="10">
    <mergeCell ref="C1:AA1"/>
    <mergeCell ref="C86:Z86"/>
    <mergeCell ref="AC3:AE3"/>
    <mergeCell ref="C85:Z85"/>
    <mergeCell ref="K3:O3"/>
    <mergeCell ref="Q3:R3"/>
    <mergeCell ref="T3:V3"/>
    <mergeCell ref="C3:I3"/>
    <mergeCell ref="C83:Z83"/>
    <mergeCell ref="X3:AA3"/>
  </mergeCells>
  <phoneticPr fontId="125" type="noConversion"/>
  <pageMargins left="0.74803149606299213" right="0.74803149606299213" top="0.98425196850393704" bottom="0.98425196850393704" header="0.51181102362204722" footer="0.51181102362204722"/>
  <pageSetup paperSize="8" scale="28" orientation="landscape" r:id="rId1"/>
  <headerFooter alignWithMargins="0"/>
  <ignoredErrors>
    <ignoredError sqref="B5:B11"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6">
    <tabColor rgb="FF00B050"/>
    <pageSetUpPr fitToPage="1"/>
  </sheetPr>
  <dimension ref="A1:AX103"/>
  <sheetViews>
    <sheetView zoomScaleNormal="100" workbookViewId="0"/>
  </sheetViews>
  <sheetFormatPr defaultColWidth="9.1796875" defaultRowHeight="15.5"/>
  <cols>
    <col min="1" max="1" width="9.1796875" style="57"/>
    <col min="2" max="2" width="8.54296875" style="57" bestFit="1" customWidth="1"/>
    <col min="3" max="3" width="12.81640625" style="57" customWidth="1"/>
    <col min="4" max="4" width="13.453125" style="57" customWidth="1"/>
    <col min="5" max="5" width="13.7265625" style="57" customWidth="1"/>
    <col min="6" max="6" width="12.81640625" style="57" customWidth="1"/>
    <col min="7" max="7" width="13.7265625" style="57" bestFit="1" customWidth="1"/>
    <col min="8" max="9" width="12.81640625" style="57" customWidth="1"/>
    <col min="10" max="10" width="2.26953125" style="57" customWidth="1"/>
    <col min="11" max="15" width="12.81640625" style="57" customWidth="1"/>
    <col min="16" max="16" width="2.1796875" style="57" customWidth="1"/>
    <col min="17" max="18" width="12.81640625" style="57" customWidth="1"/>
    <col min="19" max="19" width="2.1796875" style="57" customWidth="1"/>
    <col min="20" max="20" width="15.81640625" style="57" customWidth="1"/>
    <col min="21" max="21" width="15.81640625" style="57" bestFit="1" customWidth="1"/>
    <col min="22" max="22" width="15.81640625" style="57" customWidth="1"/>
    <col min="23" max="23" width="2.54296875" style="57" customWidth="1"/>
    <col min="24" max="25" width="15.81640625" style="57" bestFit="1" customWidth="1"/>
    <col min="26" max="27" width="15.81640625" style="57" customWidth="1"/>
    <col min="28" max="28" width="2.453125" style="153" customWidth="1"/>
    <col min="29" max="29" width="25.81640625" style="57" bestFit="1" customWidth="1"/>
    <col min="30" max="30" width="9.1796875" style="153"/>
    <col min="31" max="31" width="9.453125" style="153" customWidth="1"/>
    <col min="32" max="32" width="13.453125" style="153" customWidth="1"/>
    <col min="33" max="34" width="12.81640625" style="153" customWidth="1"/>
    <col min="35" max="35" width="13.453125" style="153" customWidth="1"/>
    <col min="36" max="38" width="9.1796875" style="153"/>
    <col min="39" max="39" width="2.81640625" style="153" customWidth="1"/>
    <col min="40" max="40" width="2.26953125" style="153" customWidth="1"/>
    <col min="41" max="44" width="12.81640625" style="153" customWidth="1"/>
    <col min="45" max="16384" width="9.1796875" style="153"/>
  </cols>
  <sheetData>
    <row r="1" spans="1:45" ht="29.25" customHeight="1" thickBot="1">
      <c r="B1" s="50"/>
      <c r="C1" s="310" t="s">
        <v>316</v>
      </c>
      <c r="D1" s="310"/>
      <c r="E1" s="310"/>
      <c r="F1" s="310"/>
      <c r="G1" s="310"/>
      <c r="H1" s="310"/>
      <c r="I1" s="310"/>
      <c r="J1" s="310"/>
      <c r="K1" s="310"/>
      <c r="L1" s="310"/>
      <c r="M1" s="310"/>
      <c r="N1" s="310"/>
      <c r="O1" s="310"/>
      <c r="P1" s="310"/>
      <c r="Q1" s="310"/>
      <c r="R1" s="310"/>
      <c r="S1" s="310"/>
      <c r="T1" s="310"/>
      <c r="U1" s="310"/>
      <c r="V1" s="310"/>
      <c r="W1" s="310"/>
      <c r="X1" s="310"/>
      <c r="Y1" s="310"/>
      <c r="Z1" s="310"/>
      <c r="AA1" s="311"/>
      <c r="AB1" s="312"/>
      <c r="AC1" s="56"/>
      <c r="AE1" s="313"/>
      <c r="AF1" s="313"/>
      <c r="AG1" s="313"/>
      <c r="AH1" s="313"/>
      <c r="AI1" s="313"/>
      <c r="AJ1" s="149"/>
      <c r="AK1" s="149"/>
      <c r="AL1" s="149"/>
      <c r="AM1" s="149"/>
      <c r="AN1" s="149"/>
      <c r="AO1" s="149"/>
      <c r="AP1" s="149"/>
      <c r="AQ1" s="149"/>
      <c r="AR1" s="149"/>
      <c r="AS1" s="149"/>
    </row>
    <row r="2" spans="1:45" s="247" customFormat="1" ht="15.75" customHeight="1">
      <c r="A2" s="67"/>
      <c r="B2" s="60"/>
      <c r="C2" s="61"/>
      <c r="D2" s="61"/>
      <c r="E2" s="61"/>
      <c r="F2" s="61"/>
      <c r="G2" s="61"/>
      <c r="H2" s="61"/>
      <c r="I2" s="61"/>
      <c r="J2" s="62"/>
      <c r="K2" s="63"/>
      <c r="L2" s="63"/>
      <c r="M2" s="64"/>
      <c r="N2" s="63"/>
      <c r="O2" s="63"/>
      <c r="P2" s="62"/>
      <c r="Q2" s="63"/>
      <c r="R2" s="63"/>
      <c r="S2" s="62"/>
      <c r="T2" s="63"/>
      <c r="U2" s="63"/>
      <c r="V2" s="244"/>
      <c r="W2" s="62"/>
      <c r="X2" s="61"/>
      <c r="Y2" s="61"/>
      <c r="Z2" s="61"/>
      <c r="AA2" s="61"/>
      <c r="AB2" s="312"/>
      <c r="AC2" s="66"/>
      <c r="AE2" s="314"/>
      <c r="AF2" s="315"/>
      <c r="AG2" s="315"/>
      <c r="AH2" s="315"/>
      <c r="AI2" s="315"/>
      <c r="AJ2" s="316"/>
      <c r="AK2" s="316"/>
      <c r="AL2" s="316"/>
      <c r="AM2" s="316"/>
      <c r="AN2" s="316"/>
      <c r="AO2" s="70"/>
      <c r="AP2" s="70"/>
      <c r="AQ2" s="70"/>
      <c r="AR2" s="70"/>
      <c r="AS2" s="316"/>
    </row>
    <row r="3" spans="1:45" s="247" customFormat="1" ht="15.5" customHeight="1">
      <c r="A3" s="67"/>
      <c r="B3" s="60"/>
      <c r="C3" s="317" t="s">
        <v>71</v>
      </c>
      <c r="D3" s="317"/>
      <c r="E3" s="317"/>
      <c r="F3" s="317"/>
      <c r="G3" s="317"/>
      <c r="H3" s="317"/>
      <c r="I3" s="317"/>
      <c r="J3" s="62"/>
      <c r="K3" s="72" t="s">
        <v>68</v>
      </c>
      <c r="L3" s="72"/>
      <c r="M3" s="72"/>
      <c r="N3" s="72"/>
      <c r="O3" s="72"/>
      <c r="P3" s="62"/>
      <c r="Q3" s="72" t="s">
        <v>114</v>
      </c>
      <c r="R3" s="72"/>
      <c r="S3" s="62"/>
      <c r="T3" s="318" t="s">
        <v>74</v>
      </c>
      <c r="U3" s="318"/>
      <c r="V3" s="318"/>
      <c r="W3" s="62"/>
      <c r="X3" s="72" t="s">
        <v>319</v>
      </c>
      <c r="Y3" s="72"/>
      <c r="Z3" s="72"/>
      <c r="AA3" s="74"/>
      <c r="AB3" s="319"/>
      <c r="AC3" s="320" t="s">
        <v>87</v>
      </c>
      <c r="AE3" s="314"/>
      <c r="AF3" s="314"/>
      <c r="AG3" s="314"/>
      <c r="AH3" s="314"/>
      <c r="AI3" s="314"/>
      <c r="AJ3" s="316"/>
      <c r="AK3" s="316"/>
      <c r="AL3" s="316"/>
      <c r="AM3" s="316"/>
      <c r="AN3" s="316"/>
      <c r="AO3" s="321"/>
      <c r="AP3" s="321"/>
      <c r="AQ3" s="321"/>
      <c r="AR3" s="321"/>
      <c r="AS3" s="316"/>
    </row>
    <row r="4" spans="1:45" s="261" customFormat="1" ht="52.5">
      <c r="A4" s="322"/>
      <c r="B4" s="251"/>
      <c r="C4" s="252" t="s">
        <v>3</v>
      </c>
      <c r="D4" s="252" t="s">
        <v>8</v>
      </c>
      <c r="E4" s="252" t="s">
        <v>5</v>
      </c>
      <c r="F4" s="252" t="s">
        <v>6</v>
      </c>
      <c r="G4" s="252" t="s">
        <v>62</v>
      </c>
      <c r="H4" s="252" t="s">
        <v>7</v>
      </c>
      <c r="I4" s="252" t="s">
        <v>185</v>
      </c>
      <c r="J4" s="252"/>
      <c r="K4" s="252" t="s">
        <v>174</v>
      </c>
      <c r="L4" s="252" t="s">
        <v>0</v>
      </c>
      <c r="M4" s="252" t="s">
        <v>173</v>
      </c>
      <c r="N4" s="252" t="s">
        <v>70</v>
      </c>
      <c r="O4" s="252" t="s">
        <v>76</v>
      </c>
      <c r="P4" s="252"/>
      <c r="Q4" s="252" t="s">
        <v>1</v>
      </c>
      <c r="R4" s="252" t="s">
        <v>4</v>
      </c>
      <c r="S4" s="252"/>
      <c r="T4" s="254" t="s">
        <v>72</v>
      </c>
      <c r="U4" s="254" t="s">
        <v>2</v>
      </c>
      <c r="V4" s="254" t="s">
        <v>183</v>
      </c>
      <c r="W4" s="255"/>
      <c r="X4" s="256" t="s">
        <v>77</v>
      </c>
      <c r="Y4" s="256" t="s">
        <v>78</v>
      </c>
      <c r="Z4" s="256" t="s">
        <v>156</v>
      </c>
      <c r="AA4" s="323" t="s">
        <v>320</v>
      </c>
      <c r="AB4" s="312"/>
      <c r="AC4" s="324" t="s">
        <v>315</v>
      </c>
      <c r="AF4" s="325"/>
      <c r="AG4" s="326"/>
      <c r="AH4" s="325"/>
      <c r="AI4" s="326"/>
      <c r="AJ4" s="327"/>
      <c r="AK4" s="328"/>
      <c r="AL4" s="328"/>
      <c r="AM4" s="328"/>
      <c r="AN4" s="328"/>
      <c r="AO4" s="325"/>
      <c r="AP4" s="326"/>
      <c r="AQ4" s="325"/>
      <c r="AR4" s="326"/>
      <c r="AS4" s="327"/>
    </row>
    <row r="5" spans="1:45" s="267" customFormat="1">
      <c r="A5" s="103"/>
      <c r="B5" s="114" t="s">
        <v>103</v>
      </c>
      <c r="C5" s="115">
        <v>190.28419999999997</v>
      </c>
      <c r="D5" s="115">
        <v>189.27754545454542</v>
      </c>
      <c r="E5" s="115">
        <v>152.42869090909088</v>
      </c>
      <c r="F5" s="115">
        <v>18.570127272727269</v>
      </c>
      <c r="G5" s="115">
        <v>18.27872727272727</v>
      </c>
      <c r="H5" s="115">
        <v>36.848854545454543</v>
      </c>
      <c r="I5" s="115">
        <v>153.72674545454544</v>
      </c>
      <c r="J5" s="115"/>
      <c r="K5" s="115" t="s">
        <v>118</v>
      </c>
      <c r="L5" s="115">
        <v>-1.0066545454545452</v>
      </c>
      <c r="M5" s="115">
        <v>-19.576781818181814</v>
      </c>
      <c r="N5" s="115">
        <v>14.278599999999999</v>
      </c>
      <c r="O5" s="115" t="s">
        <v>118</v>
      </c>
      <c r="P5" s="115"/>
      <c r="Q5" s="115" t="s">
        <v>118</v>
      </c>
      <c r="R5" s="115" t="s">
        <v>118</v>
      </c>
      <c r="S5" s="115"/>
      <c r="T5" s="115">
        <v>-14.728945454545453</v>
      </c>
      <c r="U5" s="115">
        <v>-1.0066545454545452</v>
      </c>
      <c r="V5" s="115">
        <v>19.656254545454544</v>
      </c>
      <c r="W5" s="115"/>
      <c r="X5" s="115">
        <v>-2.8610181818181815</v>
      </c>
      <c r="Y5" s="115" t="s">
        <v>118</v>
      </c>
      <c r="Z5" s="115" t="s">
        <v>118</v>
      </c>
      <c r="AA5" s="329" t="s">
        <v>118</v>
      </c>
      <c r="AB5" s="330"/>
      <c r="AC5" s="331">
        <v>3.7748798901853129</v>
      </c>
      <c r="AF5" s="332"/>
      <c r="AG5" s="332"/>
      <c r="AH5" s="332"/>
      <c r="AI5" s="332"/>
      <c r="AJ5" s="333"/>
      <c r="AK5" s="333"/>
      <c r="AL5" s="333"/>
      <c r="AM5" s="333"/>
      <c r="AN5" s="333"/>
      <c r="AO5" s="334"/>
      <c r="AP5" s="334"/>
      <c r="AQ5" s="334"/>
      <c r="AR5" s="334"/>
      <c r="AS5" s="333"/>
    </row>
    <row r="6" spans="1:45" s="267" customFormat="1">
      <c r="A6" s="103"/>
      <c r="B6" s="125" t="s">
        <v>104</v>
      </c>
      <c r="C6" s="115">
        <v>190.83388636363631</v>
      </c>
      <c r="D6" s="115">
        <v>192.87037499999994</v>
      </c>
      <c r="E6" s="115">
        <v>155.69203977272724</v>
      </c>
      <c r="F6" s="115">
        <v>18.45257386363636</v>
      </c>
      <c r="G6" s="115">
        <v>18.725761363636359</v>
      </c>
      <c r="H6" s="115">
        <v>37.178335227272726</v>
      </c>
      <c r="I6" s="115">
        <v>153.73005681818179</v>
      </c>
      <c r="J6" s="115"/>
      <c r="K6" s="115" t="s">
        <v>118</v>
      </c>
      <c r="L6" s="115">
        <v>2.0364886363636359</v>
      </c>
      <c r="M6" s="115">
        <v>-16.416085227272724</v>
      </c>
      <c r="N6" s="115">
        <v>9.7105738636363625</v>
      </c>
      <c r="O6" s="115" t="s">
        <v>118</v>
      </c>
      <c r="P6" s="115"/>
      <c r="Q6" s="115" t="s">
        <v>118</v>
      </c>
      <c r="R6" s="115" t="s">
        <v>118</v>
      </c>
      <c r="S6" s="115"/>
      <c r="T6" s="115">
        <v>-9.437386363636362</v>
      </c>
      <c r="U6" s="115">
        <v>2.0364886363636359</v>
      </c>
      <c r="V6" s="115">
        <v>18.154551136363629</v>
      </c>
      <c r="W6" s="115"/>
      <c r="X6" s="115">
        <v>0.79472727272727262</v>
      </c>
      <c r="Y6" s="115" t="s">
        <v>118</v>
      </c>
      <c r="Z6" s="115" t="s">
        <v>118</v>
      </c>
      <c r="AA6" s="269" t="s">
        <v>118</v>
      </c>
      <c r="AB6" s="330"/>
      <c r="AC6" s="331">
        <v>4.0265385495310007</v>
      </c>
      <c r="AF6" s="332"/>
      <c r="AG6" s="332"/>
      <c r="AH6" s="332"/>
      <c r="AI6" s="332"/>
      <c r="AJ6" s="333"/>
      <c r="AK6" s="333"/>
      <c r="AL6" s="333"/>
      <c r="AM6" s="333"/>
      <c r="AN6" s="333"/>
      <c r="AO6" s="334"/>
      <c r="AP6" s="334"/>
      <c r="AQ6" s="334"/>
      <c r="AR6" s="334"/>
      <c r="AS6" s="333"/>
    </row>
    <row r="7" spans="1:45" s="267" customFormat="1">
      <c r="A7" s="103"/>
      <c r="B7" s="125" t="s">
        <v>105</v>
      </c>
      <c r="C7" s="115">
        <v>190.76461621621621</v>
      </c>
      <c r="D7" s="115">
        <v>190.90637837837838</v>
      </c>
      <c r="E7" s="115">
        <v>154.66251891891892</v>
      </c>
      <c r="F7" s="115">
        <v>17.342237837837835</v>
      </c>
      <c r="G7" s="115">
        <v>18.901621621621622</v>
      </c>
      <c r="H7" s="115">
        <v>36.243859459459458</v>
      </c>
      <c r="I7" s="115">
        <v>153.78831891891892</v>
      </c>
      <c r="J7" s="115"/>
      <c r="K7" s="115" t="s">
        <v>118</v>
      </c>
      <c r="L7" s="115">
        <v>0.14176216216216217</v>
      </c>
      <c r="M7" s="115">
        <v>-17.200475675675676</v>
      </c>
      <c r="N7" s="115">
        <v>11.83714054054054</v>
      </c>
      <c r="O7" s="115" t="s">
        <v>118</v>
      </c>
      <c r="P7" s="115"/>
      <c r="Q7" s="115" t="s">
        <v>118</v>
      </c>
      <c r="R7" s="115" t="s">
        <v>118</v>
      </c>
      <c r="S7" s="115"/>
      <c r="T7" s="115">
        <v>-11.057448648648649</v>
      </c>
      <c r="U7" s="115">
        <v>0.14176216216216217</v>
      </c>
      <c r="V7" s="115">
        <v>18.169183783783787</v>
      </c>
      <c r="W7" s="115"/>
      <c r="X7" s="115">
        <v>-2.315448648648649</v>
      </c>
      <c r="Y7" s="115" t="s">
        <v>118</v>
      </c>
      <c r="Z7" s="115" t="s">
        <v>118</v>
      </c>
      <c r="AA7" s="269" t="s">
        <v>118</v>
      </c>
      <c r="AB7" s="330"/>
      <c r="AC7" s="331">
        <v>4.2324410889956532</v>
      </c>
      <c r="AF7" s="332"/>
      <c r="AG7" s="332"/>
      <c r="AH7" s="332"/>
      <c r="AI7" s="332"/>
      <c r="AJ7" s="333"/>
      <c r="AK7" s="333"/>
      <c r="AL7" s="333"/>
      <c r="AM7" s="333"/>
      <c r="AN7" s="333"/>
      <c r="AO7" s="334"/>
      <c r="AP7" s="334"/>
      <c r="AQ7" s="334"/>
      <c r="AR7" s="334"/>
      <c r="AS7" s="333"/>
    </row>
    <row r="8" spans="1:45" s="267" customFormat="1">
      <c r="A8" s="103"/>
      <c r="B8" s="125" t="s">
        <v>106</v>
      </c>
      <c r="C8" s="115">
        <v>197.20649999999995</v>
      </c>
      <c r="D8" s="115">
        <v>198.85724999999999</v>
      </c>
      <c r="E8" s="115">
        <v>161.09924999999998</v>
      </c>
      <c r="F8" s="115">
        <v>18.320999999999998</v>
      </c>
      <c r="G8" s="115">
        <v>19.436999999999998</v>
      </c>
      <c r="H8" s="115">
        <v>37.757999999999996</v>
      </c>
      <c r="I8" s="115">
        <v>160.23899999999998</v>
      </c>
      <c r="J8" s="115"/>
      <c r="K8" s="115" t="s">
        <v>118</v>
      </c>
      <c r="L8" s="115">
        <v>1.6507499999999997</v>
      </c>
      <c r="M8" s="115">
        <v>-16.670249999999996</v>
      </c>
      <c r="N8" s="115">
        <v>12.6945</v>
      </c>
      <c r="O8" s="115" t="s">
        <v>118</v>
      </c>
      <c r="P8" s="115"/>
      <c r="Q8" s="115" t="s">
        <v>118</v>
      </c>
      <c r="R8" s="115" t="s">
        <v>118</v>
      </c>
      <c r="S8" s="115"/>
      <c r="T8" s="115">
        <v>-12.09</v>
      </c>
      <c r="U8" s="115">
        <v>1.6507499999999997</v>
      </c>
      <c r="V8" s="115">
        <v>18.437249999999999</v>
      </c>
      <c r="W8" s="115"/>
      <c r="X8" s="115">
        <v>-3.9524999999999997</v>
      </c>
      <c r="Y8" s="115" t="s">
        <v>118</v>
      </c>
      <c r="Z8" s="115" t="s">
        <v>118</v>
      </c>
      <c r="AA8" s="269" t="s">
        <v>118</v>
      </c>
      <c r="AB8" s="330"/>
      <c r="AC8" s="331">
        <v>4.3010752688172049</v>
      </c>
      <c r="AF8" s="332"/>
      <c r="AG8" s="332"/>
      <c r="AH8" s="332"/>
      <c r="AI8" s="332"/>
      <c r="AJ8" s="333"/>
      <c r="AK8" s="333"/>
      <c r="AL8" s="333"/>
      <c r="AM8" s="333"/>
      <c r="AN8" s="333"/>
      <c r="AO8" s="334"/>
      <c r="AP8" s="334"/>
      <c r="AQ8" s="334"/>
      <c r="AR8" s="334"/>
      <c r="AS8" s="333"/>
    </row>
    <row r="9" spans="1:45" s="267" customFormat="1">
      <c r="A9" s="103"/>
      <c r="B9" s="125" t="s">
        <v>107</v>
      </c>
      <c r="C9" s="115">
        <v>197.52757142857141</v>
      </c>
      <c r="D9" s="115">
        <v>210.68682539682536</v>
      </c>
      <c r="E9" s="115">
        <v>171.1628095238095</v>
      </c>
      <c r="F9" s="115">
        <v>19.773571428571426</v>
      </c>
      <c r="G9" s="115">
        <v>19.750444444444444</v>
      </c>
      <c r="H9" s="115">
        <v>39.52401587301587</v>
      </c>
      <c r="I9" s="115">
        <v>163.55403174603174</v>
      </c>
      <c r="J9" s="115"/>
      <c r="K9" s="115" t="s">
        <v>118</v>
      </c>
      <c r="L9" s="115">
        <v>13.159253968253964</v>
      </c>
      <c r="M9" s="115">
        <v>-6.6143174603174595</v>
      </c>
      <c r="N9" s="115">
        <v>8.3950952380952355</v>
      </c>
      <c r="O9" s="115" t="s">
        <v>118</v>
      </c>
      <c r="P9" s="115"/>
      <c r="Q9" s="115" t="s">
        <v>118</v>
      </c>
      <c r="R9" s="115" t="s">
        <v>118</v>
      </c>
      <c r="S9" s="115"/>
      <c r="T9" s="115">
        <v>-6.5218095238095231</v>
      </c>
      <c r="U9" s="115">
        <v>13.159253968253964</v>
      </c>
      <c r="V9" s="115">
        <v>18.940999999999995</v>
      </c>
      <c r="W9" s="115"/>
      <c r="X9" s="115">
        <v>1.318238095238095</v>
      </c>
      <c r="Y9" s="115" t="s">
        <v>118</v>
      </c>
      <c r="Z9" s="115" t="s">
        <v>118</v>
      </c>
      <c r="AA9" s="269" t="s">
        <v>118</v>
      </c>
      <c r="AB9" s="330"/>
      <c r="AC9" s="331">
        <v>4.3239533287577219</v>
      </c>
      <c r="AF9" s="332"/>
      <c r="AG9" s="332"/>
      <c r="AH9" s="332"/>
      <c r="AI9" s="332"/>
      <c r="AJ9" s="333"/>
      <c r="AK9" s="333"/>
      <c r="AL9" s="333"/>
      <c r="AM9" s="333"/>
      <c r="AN9" s="333"/>
      <c r="AO9" s="334"/>
      <c r="AP9" s="334"/>
      <c r="AQ9" s="334"/>
      <c r="AR9" s="334"/>
      <c r="AS9" s="333"/>
    </row>
    <row r="10" spans="1:45" s="267" customFormat="1">
      <c r="A10" s="103"/>
      <c r="B10" s="125" t="s">
        <v>108</v>
      </c>
      <c r="C10" s="115">
        <v>205.32376165803109</v>
      </c>
      <c r="D10" s="115">
        <v>220.31651813471501</v>
      </c>
      <c r="E10" s="115">
        <v>179.36953367875648</v>
      </c>
      <c r="F10" s="115">
        <v>20.677321243523316</v>
      </c>
      <c r="G10" s="115">
        <v>20.269663212435233</v>
      </c>
      <c r="H10" s="115">
        <v>40.94698445595855</v>
      </c>
      <c r="I10" s="115">
        <v>168.24952849740933</v>
      </c>
      <c r="J10" s="115"/>
      <c r="K10" s="115" t="s">
        <v>118</v>
      </c>
      <c r="L10" s="115">
        <v>14.992756476683939</v>
      </c>
      <c r="M10" s="115">
        <v>-5.6845647668393786</v>
      </c>
      <c r="N10" s="115">
        <v>8.3116943005181341</v>
      </c>
      <c r="O10" s="115" t="s">
        <v>118</v>
      </c>
      <c r="P10" s="115"/>
      <c r="Q10" s="115" t="s">
        <v>118</v>
      </c>
      <c r="R10" s="115" t="s">
        <v>118</v>
      </c>
      <c r="S10" s="115"/>
      <c r="T10" s="115">
        <v>-4.7786580310880824</v>
      </c>
      <c r="U10" s="115">
        <v>14.992756476683939</v>
      </c>
      <c r="V10" s="115">
        <v>20.088481865284972</v>
      </c>
      <c r="W10" s="115"/>
      <c r="X10" s="115">
        <v>3.8048082901554405</v>
      </c>
      <c r="Y10" s="115" t="s">
        <v>118</v>
      </c>
      <c r="Z10" s="115" t="s">
        <v>118</v>
      </c>
      <c r="AA10" s="269" t="s">
        <v>118</v>
      </c>
      <c r="AB10" s="330"/>
      <c r="AC10" s="331">
        <v>4.4154655685197897</v>
      </c>
      <c r="AF10" s="332"/>
      <c r="AG10" s="332"/>
      <c r="AH10" s="332"/>
      <c r="AI10" s="332"/>
      <c r="AJ10" s="333"/>
      <c r="AK10" s="333"/>
      <c r="AL10" s="333"/>
      <c r="AM10" s="333"/>
      <c r="AN10" s="333"/>
      <c r="AO10" s="334"/>
      <c r="AP10" s="334"/>
      <c r="AQ10" s="334"/>
      <c r="AR10" s="334"/>
      <c r="AS10" s="333"/>
    </row>
    <row r="11" spans="1:45" s="267" customFormat="1">
      <c r="A11" s="103"/>
      <c r="B11" s="125" t="s">
        <v>109</v>
      </c>
      <c r="C11" s="115">
        <v>219.02841791044767</v>
      </c>
      <c r="D11" s="115">
        <v>232.29364179104473</v>
      </c>
      <c r="E11" s="115">
        <v>186.53949253731338</v>
      </c>
      <c r="F11" s="115">
        <v>24.942970149253725</v>
      </c>
      <c r="G11" s="115">
        <v>20.811179104477606</v>
      </c>
      <c r="H11" s="115">
        <v>45.754149253731335</v>
      </c>
      <c r="I11" s="115">
        <v>182.66865671641787</v>
      </c>
      <c r="J11" s="115"/>
      <c r="K11" s="115" t="s">
        <v>118</v>
      </c>
      <c r="L11" s="115">
        <v>13.265223880597009</v>
      </c>
      <c r="M11" s="115">
        <v>-11.677746268656716</v>
      </c>
      <c r="N11" s="115">
        <v>11.047104477611938</v>
      </c>
      <c r="O11" s="115" t="s">
        <v>118</v>
      </c>
      <c r="P11" s="115"/>
      <c r="Q11" s="115" t="s">
        <v>118</v>
      </c>
      <c r="R11" s="115" t="s">
        <v>118</v>
      </c>
      <c r="S11" s="115"/>
      <c r="T11" s="115">
        <v>-10.220746268656713</v>
      </c>
      <c r="U11" s="115">
        <v>13.265223880597009</v>
      </c>
      <c r="V11" s="115">
        <v>20.637208955223873</v>
      </c>
      <c r="W11" s="115"/>
      <c r="X11" s="115">
        <v>1.0220746268656715</v>
      </c>
      <c r="Y11" s="115" t="s">
        <v>118</v>
      </c>
      <c r="Z11" s="115" t="s">
        <v>118</v>
      </c>
      <c r="AA11" s="269" t="s">
        <v>118</v>
      </c>
      <c r="AB11" s="330"/>
      <c r="AC11" s="331">
        <v>4.598490048043927</v>
      </c>
      <c r="AF11" s="332"/>
      <c r="AG11" s="332"/>
      <c r="AH11" s="332"/>
      <c r="AI11" s="332"/>
      <c r="AJ11" s="333"/>
      <c r="AK11" s="333"/>
      <c r="AL11" s="333"/>
      <c r="AM11" s="333"/>
      <c r="AN11" s="333"/>
      <c r="AO11" s="334"/>
      <c r="AP11" s="334"/>
      <c r="AQ11" s="334"/>
      <c r="AR11" s="334"/>
      <c r="AS11" s="333"/>
    </row>
    <row r="12" spans="1:45" s="267" customFormat="1">
      <c r="A12" s="103"/>
      <c r="B12" s="125" t="s">
        <v>110</v>
      </c>
      <c r="C12" s="115">
        <v>224.08801456310675</v>
      </c>
      <c r="D12" s="115">
        <v>235.50353883495143</v>
      </c>
      <c r="E12" s="115">
        <v>189.26854368932035</v>
      </c>
      <c r="F12" s="115">
        <v>24.316339805825237</v>
      </c>
      <c r="G12" s="115">
        <v>21.91865533980582</v>
      </c>
      <c r="H12" s="115">
        <v>46.234995145631061</v>
      </c>
      <c r="I12" s="115">
        <v>185.25825728155337</v>
      </c>
      <c r="J12" s="115"/>
      <c r="K12" s="115" t="s">
        <v>118</v>
      </c>
      <c r="L12" s="115">
        <v>11.41552427184466</v>
      </c>
      <c r="M12" s="115">
        <v>-12.90081553398058</v>
      </c>
      <c r="N12" s="115">
        <v>11.67014563106796</v>
      </c>
      <c r="O12" s="115" t="s">
        <v>118</v>
      </c>
      <c r="P12" s="115"/>
      <c r="Q12" s="115" t="s">
        <v>118</v>
      </c>
      <c r="R12" s="115" t="s">
        <v>118</v>
      </c>
      <c r="S12" s="115"/>
      <c r="T12" s="115">
        <v>-8.1478834951456296</v>
      </c>
      <c r="U12" s="115">
        <v>13.707116504854366</v>
      </c>
      <c r="V12" s="115">
        <v>19.839247572815534</v>
      </c>
      <c r="W12" s="115"/>
      <c r="X12" s="115">
        <v>1.4216359223300969</v>
      </c>
      <c r="Y12" s="115" t="s">
        <v>118</v>
      </c>
      <c r="Z12" s="115" t="s">
        <v>118</v>
      </c>
      <c r="AA12" s="269" t="s">
        <v>118</v>
      </c>
      <c r="AB12" s="330"/>
      <c r="AC12" s="331">
        <v>4.7128803477465118</v>
      </c>
      <c r="AF12" s="332"/>
      <c r="AG12" s="332"/>
      <c r="AH12" s="332"/>
      <c r="AI12" s="332"/>
      <c r="AJ12" s="333"/>
      <c r="AK12" s="333"/>
      <c r="AL12" s="333"/>
      <c r="AM12" s="333"/>
      <c r="AN12" s="333"/>
      <c r="AO12" s="334"/>
      <c r="AP12" s="334"/>
      <c r="AQ12" s="334"/>
      <c r="AR12" s="334"/>
      <c r="AS12" s="333"/>
    </row>
    <row r="13" spans="1:45" s="267" customFormat="1">
      <c r="A13" s="103"/>
      <c r="B13" s="125" t="s">
        <v>111</v>
      </c>
      <c r="C13" s="115">
        <v>234.11908571428569</v>
      </c>
      <c r="D13" s="115">
        <v>252.08181428571427</v>
      </c>
      <c r="E13" s="115">
        <v>194.44705714285715</v>
      </c>
      <c r="F13" s="115">
        <v>32.782499999999999</v>
      </c>
      <c r="G13" s="115">
        <v>24.852257142857141</v>
      </c>
      <c r="H13" s="115">
        <v>57.63475714285714</v>
      </c>
      <c r="I13" s="115">
        <v>190.65885714285713</v>
      </c>
      <c r="J13" s="115"/>
      <c r="K13" s="115" t="s">
        <v>118</v>
      </c>
      <c r="L13" s="115">
        <v>17.96272857142857</v>
      </c>
      <c r="M13" s="115">
        <v>-14.819771428571427</v>
      </c>
      <c r="N13" s="115">
        <v>6.0153285714285705</v>
      </c>
      <c r="O13" s="115" t="s">
        <v>118</v>
      </c>
      <c r="P13" s="115"/>
      <c r="Q13" s="115" t="s">
        <v>118</v>
      </c>
      <c r="R13" s="115" t="s">
        <v>118</v>
      </c>
      <c r="S13" s="115"/>
      <c r="T13" s="115">
        <v>6.3067285714285717</v>
      </c>
      <c r="U13" s="115">
        <v>20.585328571428573</v>
      </c>
      <c r="V13" s="115">
        <v>20.481257142857142</v>
      </c>
      <c r="W13" s="115"/>
      <c r="X13" s="115">
        <v>16.089442857142856</v>
      </c>
      <c r="Y13" s="115" t="s">
        <v>118</v>
      </c>
      <c r="Z13" s="115" t="s">
        <v>118</v>
      </c>
      <c r="AA13" s="269" t="s">
        <v>118</v>
      </c>
      <c r="AB13" s="330"/>
      <c r="AC13" s="331">
        <v>4.8043925875085796</v>
      </c>
      <c r="AF13" s="332"/>
      <c r="AG13" s="332"/>
      <c r="AH13" s="332"/>
      <c r="AI13" s="332"/>
      <c r="AJ13" s="333"/>
      <c r="AK13" s="333"/>
      <c r="AL13" s="333"/>
      <c r="AM13" s="333"/>
      <c r="AN13" s="333"/>
      <c r="AO13" s="334"/>
      <c r="AP13" s="334"/>
      <c r="AQ13" s="334"/>
      <c r="AR13" s="334"/>
      <c r="AS13" s="333"/>
    </row>
    <row r="14" spans="1:45" s="267" customFormat="1">
      <c r="A14" s="103"/>
      <c r="B14" s="125" t="s">
        <v>112</v>
      </c>
      <c r="C14" s="115">
        <v>247.47807272727269</v>
      </c>
      <c r="D14" s="115">
        <v>260.41225909090906</v>
      </c>
      <c r="E14" s="115">
        <v>197.15196818181818</v>
      </c>
      <c r="F14" s="115">
        <v>37.689940909090907</v>
      </c>
      <c r="G14" s="115">
        <v>25.570349999999998</v>
      </c>
      <c r="H14" s="115">
        <v>63.260290909090912</v>
      </c>
      <c r="I14" s="115">
        <v>201.40375909090912</v>
      </c>
      <c r="J14" s="115"/>
      <c r="K14" s="115" t="s">
        <v>118</v>
      </c>
      <c r="L14" s="115">
        <v>12.934186363636362</v>
      </c>
      <c r="M14" s="115">
        <v>-24.755754545454543</v>
      </c>
      <c r="N14" s="115">
        <v>10.70895</v>
      </c>
      <c r="O14" s="115" t="s">
        <v>118</v>
      </c>
      <c r="P14" s="115"/>
      <c r="Q14" s="115" t="s">
        <v>118</v>
      </c>
      <c r="R14" s="115" t="s">
        <v>118</v>
      </c>
      <c r="S14" s="115"/>
      <c r="T14" s="115">
        <v>6.4770272727272733</v>
      </c>
      <c r="U14" s="115">
        <v>18.159518181818182</v>
      </c>
      <c r="V14" s="115">
        <v>19.590027272727273</v>
      </c>
      <c r="W14" s="115"/>
      <c r="X14" s="115">
        <v>0.61591363636363627</v>
      </c>
      <c r="Y14" s="115" t="s">
        <v>118</v>
      </c>
      <c r="Z14" s="115" t="s">
        <v>118</v>
      </c>
      <c r="AA14" s="269" t="s">
        <v>118</v>
      </c>
      <c r="AB14" s="330"/>
      <c r="AC14" s="331">
        <v>5.0331731869137499</v>
      </c>
      <c r="AF14" s="332"/>
      <c r="AG14" s="332"/>
      <c r="AH14" s="332"/>
      <c r="AI14" s="332"/>
      <c r="AJ14" s="333"/>
      <c r="AK14" s="333"/>
      <c r="AL14" s="333"/>
      <c r="AM14" s="333"/>
      <c r="AN14" s="333"/>
      <c r="AO14" s="334"/>
      <c r="AP14" s="334"/>
      <c r="AQ14" s="334"/>
      <c r="AR14" s="334"/>
      <c r="AS14" s="333"/>
    </row>
    <row r="15" spans="1:45" s="267" customFormat="1" ht="15.75" customHeight="1">
      <c r="A15" s="127"/>
      <c r="B15" s="128" t="s">
        <v>9</v>
      </c>
      <c r="C15" s="115">
        <v>264.63390517241373</v>
      </c>
      <c r="D15" s="115">
        <v>275.39184051724135</v>
      </c>
      <c r="E15" s="115">
        <v>210.37321551724136</v>
      </c>
      <c r="F15" s="115">
        <v>38.641900862068965</v>
      </c>
      <c r="G15" s="115">
        <v>26.376724137931028</v>
      </c>
      <c r="H15" s="115">
        <v>65.018624999999986</v>
      </c>
      <c r="I15" s="115">
        <v>216.62826724137923</v>
      </c>
      <c r="J15" s="115"/>
      <c r="K15" s="115" t="s">
        <v>118</v>
      </c>
      <c r="L15" s="115">
        <v>10.757935344827583</v>
      </c>
      <c r="M15" s="115">
        <v>-27.883965517241379</v>
      </c>
      <c r="N15" s="115">
        <v>12.472422413793103</v>
      </c>
      <c r="O15" s="115" t="s">
        <v>118</v>
      </c>
      <c r="P15" s="115"/>
      <c r="Q15" s="115" t="s">
        <v>118</v>
      </c>
      <c r="R15" s="115" t="s">
        <v>118</v>
      </c>
      <c r="S15" s="115"/>
      <c r="T15" s="115">
        <v>8.8362025862068947</v>
      </c>
      <c r="U15" s="115">
        <v>17.370956896551721</v>
      </c>
      <c r="V15" s="115">
        <v>19.104284482758619</v>
      </c>
      <c r="W15" s="115"/>
      <c r="X15" s="115">
        <v>8.6101163793103446</v>
      </c>
      <c r="Y15" s="115" t="s">
        <v>118</v>
      </c>
      <c r="Z15" s="115" t="s">
        <v>118</v>
      </c>
      <c r="AA15" s="269" t="s">
        <v>118</v>
      </c>
      <c r="AB15" s="330"/>
      <c r="AC15" s="331">
        <v>5.3077099061999551</v>
      </c>
      <c r="AF15" s="148"/>
      <c r="AG15" s="148"/>
      <c r="AH15" s="148"/>
      <c r="AI15" s="148"/>
      <c r="AJ15" s="333"/>
      <c r="AK15" s="333"/>
      <c r="AL15" s="150"/>
      <c r="AM15" s="150"/>
      <c r="AN15" s="150"/>
      <c r="AO15" s="335"/>
      <c r="AP15" s="335"/>
      <c r="AQ15" s="335"/>
      <c r="AR15" s="335"/>
      <c r="AS15" s="152"/>
    </row>
    <row r="16" spans="1:45" s="267" customFormat="1" ht="15.75" customHeight="1">
      <c r="A16" s="127"/>
      <c r="B16" s="128" t="s">
        <v>10</v>
      </c>
      <c r="C16" s="115">
        <v>272.63216803278681</v>
      </c>
      <c r="D16" s="115">
        <v>289.7758032786885</v>
      </c>
      <c r="E16" s="115">
        <v>217.47516393442621</v>
      </c>
      <c r="F16" s="115">
        <v>45.053545081967208</v>
      </c>
      <c r="G16" s="115">
        <v>27.247094262295079</v>
      </c>
      <c r="H16" s="115">
        <v>72.300639344262279</v>
      </c>
      <c r="I16" s="115">
        <v>224.65865163934424</v>
      </c>
      <c r="J16" s="115"/>
      <c r="K16" s="115" t="s">
        <v>118</v>
      </c>
      <c r="L16" s="115">
        <v>17.143635245901638</v>
      </c>
      <c r="M16" s="115">
        <v>-27.909909836065573</v>
      </c>
      <c r="N16" s="115">
        <v>6.8072950819672133</v>
      </c>
      <c r="O16" s="115" t="s">
        <v>118</v>
      </c>
      <c r="P16" s="115"/>
      <c r="Q16" s="115" t="s">
        <v>118</v>
      </c>
      <c r="R16" s="115" t="s">
        <v>118</v>
      </c>
      <c r="S16" s="115"/>
      <c r="T16" s="115">
        <v>13.310053278688521</v>
      </c>
      <c r="U16" s="115">
        <v>20.887647540983604</v>
      </c>
      <c r="V16" s="115">
        <v>19.974036885245898</v>
      </c>
      <c r="W16" s="115"/>
      <c r="X16" s="115">
        <v>0.57324590163934419</v>
      </c>
      <c r="Y16" s="115" t="s">
        <v>118</v>
      </c>
      <c r="Z16" s="115" t="s">
        <v>118</v>
      </c>
      <c r="AA16" s="269" t="s">
        <v>118</v>
      </c>
      <c r="AB16" s="330"/>
      <c r="AC16" s="331">
        <v>5.5822466254861594</v>
      </c>
      <c r="AF16" s="148"/>
      <c r="AG16" s="148"/>
      <c r="AH16" s="148"/>
      <c r="AI16" s="148"/>
      <c r="AJ16" s="333"/>
      <c r="AK16" s="333"/>
      <c r="AL16" s="150"/>
      <c r="AM16" s="150"/>
      <c r="AN16" s="150"/>
      <c r="AO16" s="151"/>
      <c r="AP16" s="151"/>
      <c r="AQ16" s="151"/>
      <c r="AR16" s="151"/>
      <c r="AS16" s="152"/>
    </row>
    <row r="17" spans="1:45" s="267" customFormat="1" ht="15.75" customHeight="1">
      <c r="A17" s="127"/>
      <c r="B17" s="128" t="s">
        <v>11</v>
      </c>
      <c r="C17" s="115">
        <v>294.16829999999999</v>
      </c>
      <c r="D17" s="115">
        <v>322.78960799999999</v>
      </c>
      <c r="E17" s="115">
        <v>238.28943599999999</v>
      </c>
      <c r="F17" s="115">
        <v>55.529184000000001</v>
      </c>
      <c r="G17" s="115">
        <v>28.970988000000002</v>
      </c>
      <c r="H17" s="115">
        <v>84.500172000000006</v>
      </c>
      <c r="I17" s="115">
        <v>242.34572400000002</v>
      </c>
      <c r="J17" s="115"/>
      <c r="K17" s="115" t="s">
        <v>118</v>
      </c>
      <c r="L17" s="115">
        <v>28.621307999999999</v>
      </c>
      <c r="M17" s="115">
        <v>-26.907875999999998</v>
      </c>
      <c r="N17" s="115">
        <v>-1.3637520000000001</v>
      </c>
      <c r="O17" s="115" t="s">
        <v>118</v>
      </c>
      <c r="P17" s="115"/>
      <c r="Q17" s="115" t="s">
        <v>118</v>
      </c>
      <c r="R17" s="115" t="s">
        <v>118</v>
      </c>
      <c r="S17" s="115"/>
      <c r="T17" s="115">
        <v>24.023016000000002</v>
      </c>
      <c r="U17" s="115">
        <v>35.335163999999999</v>
      </c>
      <c r="V17" s="115">
        <v>21.400416</v>
      </c>
      <c r="W17" s="115"/>
      <c r="X17" s="115">
        <v>11.032404</v>
      </c>
      <c r="Y17" s="115" t="s">
        <v>118</v>
      </c>
      <c r="Z17" s="115" t="s">
        <v>118</v>
      </c>
      <c r="AA17" s="269" t="s">
        <v>118</v>
      </c>
      <c r="AB17" s="330"/>
      <c r="AC17" s="331">
        <v>5.719514985129261</v>
      </c>
      <c r="AF17" s="148"/>
      <c r="AG17" s="148"/>
      <c r="AH17" s="148"/>
      <c r="AI17" s="148"/>
      <c r="AJ17" s="333"/>
      <c r="AK17" s="333"/>
      <c r="AL17" s="150"/>
      <c r="AM17" s="150"/>
      <c r="AN17" s="150"/>
      <c r="AO17" s="151"/>
      <c r="AP17" s="151"/>
      <c r="AQ17" s="151"/>
      <c r="AR17" s="151"/>
      <c r="AS17" s="152"/>
    </row>
    <row r="18" spans="1:45" s="267" customFormat="1" ht="15.75" customHeight="1">
      <c r="A18" s="127"/>
      <c r="B18" s="128" t="s">
        <v>12</v>
      </c>
      <c r="C18" s="115">
        <v>319.68131178707222</v>
      </c>
      <c r="D18" s="115">
        <v>324.16865019011402</v>
      </c>
      <c r="E18" s="115">
        <v>242.93120532319392</v>
      </c>
      <c r="F18" s="115">
        <v>51.188897338403038</v>
      </c>
      <c r="G18" s="115">
        <v>30.048547528517112</v>
      </c>
      <c r="H18" s="115">
        <v>81.237444866920143</v>
      </c>
      <c r="I18" s="115">
        <v>262.82507224334597</v>
      </c>
      <c r="J18" s="115"/>
      <c r="K18" s="115" t="s">
        <v>118</v>
      </c>
      <c r="L18" s="115">
        <v>4.4873384030418251</v>
      </c>
      <c r="M18" s="115">
        <v>-46.701558935361213</v>
      </c>
      <c r="N18" s="115">
        <v>23.068243346007598</v>
      </c>
      <c r="O18" s="115" t="s">
        <v>118</v>
      </c>
      <c r="P18" s="115"/>
      <c r="Q18" s="115" t="s">
        <v>118</v>
      </c>
      <c r="R18" s="115" t="s">
        <v>118</v>
      </c>
      <c r="S18" s="115"/>
      <c r="T18" s="115">
        <v>-4.8529733840304168</v>
      </c>
      <c r="U18" s="115">
        <v>6.2490342205323186</v>
      </c>
      <c r="V18" s="115">
        <v>21.638942965779467</v>
      </c>
      <c r="W18" s="115"/>
      <c r="X18" s="115">
        <v>-5.2019885931558925</v>
      </c>
      <c r="Y18" s="115" t="s">
        <v>118</v>
      </c>
      <c r="Z18" s="115" t="s">
        <v>118</v>
      </c>
      <c r="AA18" s="269" t="s">
        <v>118</v>
      </c>
      <c r="AB18" s="330"/>
      <c r="AC18" s="331">
        <v>6.0169297643559831</v>
      </c>
      <c r="AF18" s="148"/>
      <c r="AG18" s="148"/>
      <c r="AH18" s="148"/>
      <c r="AI18" s="148"/>
      <c r="AJ18" s="333"/>
      <c r="AK18" s="333"/>
      <c r="AL18" s="150"/>
      <c r="AM18" s="150"/>
      <c r="AN18" s="150"/>
      <c r="AO18" s="151"/>
      <c r="AP18" s="151"/>
      <c r="AQ18" s="151"/>
      <c r="AR18" s="151"/>
      <c r="AS18" s="152"/>
    </row>
    <row r="19" spans="1:45" s="267" customFormat="1" ht="15.75" customHeight="1">
      <c r="A19" s="127"/>
      <c r="B19" s="128" t="s">
        <v>13</v>
      </c>
      <c r="C19" s="115">
        <v>332.25822064056933</v>
      </c>
      <c r="D19" s="115">
        <v>318.69412099644126</v>
      </c>
      <c r="E19" s="115">
        <v>240.88720996441282</v>
      </c>
      <c r="F19" s="115">
        <v>47.536569395017793</v>
      </c>
      <c r="G19" s="115">
        <v>30.270341637010674</v>
      </c>
      <c r="H19" s="115">
        <v>77.806911032028452</v>
      </c>
      <c r="I19" s="115">
        <v>277.86182562277577</v>
      </c>
      <c r="J19" s="115"/>
      <c r="K19" s="115" t="s">
        <v>118</v>
      </c>
      <c r="L19" s="115">
        <v>-13.564099644128113</v>
      </c>
      <c r="M19" s="115">
        <v>-61.100669039145906</v>
      </c>
      <c r="N19" s="115">
        <v>40.661188612099643</v>
      </c>
      <c r="O19" s="115" t="s">
        <v>118</v>
      </c>
      <c r="P19" s="115"/>
      <c r="Q19" s="115" t="s">
        <v>118</v>
      </c>
      <c r="R19" s="115" t="s">
        <v>118</v>
      </c>
      <c r="S19" s="115"/>
      <c r="T19" s="115">
        <v>-16.815128113879002</v>
      </c>
      <c r="U19" s="115">
        <v>-11.946362989323843</v>
      </c>
      <c r="V19" s="115">
        <v>20.439480427046259</v>
      </c>
      <c r="W19" s="115"/>
      <c r="X19" s="115">
        <v>-2.9399252669039146</v>
      </c>
      <c r="Y19" s="115" t="s">
        <v>118</v>
      </c>
      <c r="Z19" s="115" t="s">
        <v>118</v>
      </c>
      <c r="AA19" s="269" t="s">
        <v>118</v>
      </c>
      <c r="AB19" s="330"/>
      <c r="AC19" s="331">
        <v>6.42873484328529</v>
      </c>
      <c r="AF19" s="148"/>
      <c r="AG19" s="148"/>
      <c r="AH19" s="148"/>
      <c r="AI19" s="148"/>
      <c r="AJ19" s="333"/>
      <c r="AK19" s="333"/>
      <c r="AL19" s="150"/>
      <c r="AM19" s="150"/>
      <c r="AN19" s="150"/>
      <c r="AO19" s="151"/>
      <c r="AP19" s="151"/>
      <c r="AQ19" s="151"/>
      <c r="AR19" s="151"/>
      <c r="AS19" s="152"/>
    </row>
    <row r="20" spans="1:45">
      <c r="A20" s="135"/>
      <c r="B20" s="136" t="s">
        <v>14</v>
      </c>
      <c r="C20" s="115">
        <v>328.30595145631071</v>
      </c>
      <c r="D20" s="115">
        <v>323.73691262135924</v>
      </c>
      <c r="E20" s="115">
        <v>242.48440776699027</v>
      </c>
      <c r="F20" s="115">
        <v>49.962368932038835</v>
      </c>
      <c r="G20" s="115">
        <v>31.290135922330105</v>
      </c>
      <c r="H20" s="115">
        <v>81.252504854368937</v>
      </c>
      <c r="I20" s="115">
        <v>275.2315436893204</v>
      </c>
      <c r="J20" s="115"/>
      <c r="K20" s="115" t="s">
        <v>118</v>
      </c>
      <c r="L20" s="115">
        <v>-4.5690388349514572</v>
      </c>
      <c r="M20" s="115">
        <v>-54.531407766990291</v>
      </c>
      <c r="N20" s="115">
        <v>29.818990291262139</v>
      </c>
      <c r="O20" s="115" t="s">
        <v>118</v>
      </c>
      <c r="P20" s="115"/>
      <c r="Q20" s="115" t="s">
        <v>118</v>
      </c>
      <c r="R20" s="115" t="s">
        <v>118</v>
      </c>
      <c r="S20" s="115"/>
      <c r="T20" s="115">
        <v>-1.8813689320388354</v>
      </c>
      <c r="U20" s="115">
        <v>9.2653883495145646</v>
      </c>
      <c r="V20" s="115">
        <v>19.011728155339807</v>
      </c>
      <c r="W20" s="115"/>
      <c r="X20" s="115">
        <v>-15.673359223300972</v>
      </c>
      <c r="Y20" s="115" t="s">
        <v>118</v>
      </c>
      <c r="Z20" s="115" t="s">
        <v>118</v>
      </c>
      <c r="AA20" s="269" t="s">
        <v>118</v>
      </c>
      <c r="AB20" s="330"/>
      <c r="AC20" s="331">
        <v>7.0693205216197663</v>
      </c>
      <c r="AF20" s="148"/>
      <c r="AG20" s="148"/>
      <c r="AH20" s="148"/>
      <c r="AI20" s="148"/>
      <c r="AJ20" s="149"/>
      <c r="AK20" s="149"/>
      <c r="AL20" s="150"/>
      <c r="AM20" s="150"/>
      <c r="AN20" s="150"/>
      <c r="AO20" s="151"/>
      <c r="AP20" s="151"/>
      <c r="AQ20" s="151"/>
      <c r="AR20" s="151"/>
      <c r="AS20" s="152"/>
    </row>
    <row r="21" spans="1:45">
      <c r="A21" s="135"/>
      <c r="B21" s="136" t="s">
        <v>15</v>
      </c>
      <c r="C21" s="115">
        <v>327.40369879518073</v>
      </c>
      <c r="D21" s="115">
        <v>335.75072891566265</v>
      </c>
      <c r="E21" s="115">
        <v>257.823171686747</v>
      </c>
      <c r="F21" s="115">
        <v>44.526271084337353</v>
      </c>
      <c r="G21" s="115">
        <v>33.401286144578322</v>
      </c>
      <c r="H21" s="115">
        <v>77.927557228915674</v>
      </c>
      <c r="I21" s="115">
        <v>272.63454216867473</v>
      </c>
      <c r="J21" s="115"/>
      <c r="K21" s="115" t="s">
        <v>118</v>
      </c>
      <c r="L21" s="115">
        <v>8.3470301204819286</v>
      </c>
      <c r="M21" s="115">
        <v>-36.179240963855428</v>
      </c>
      <c r="N21" s="115">
        <v>16.799385542168675</v>
      </c>
      <c r="O21" s="115" t="s">
        <v>118</v>
      </c>
      <c r="P21" s="115"/>
      <c r="Q21" s="115" t="s">
        <v>118</v>
      </c>
      <c r="R21" s="115" t="s">
        <v>118</v>
      </c>
      <c r="S21" s="115"/>
      <c r="T21" s="115">
        <v>6.4248433734939772</v>
      </c>
      <c r="U21" s="115">
        <v>11.190813253012049</v>
      </c>
      <c r="V21" s="115">
        <v>20.327783132530122</v>
      </c>
      <c r="W21" s="115"/>
      <c r="X21" s="115">
        <v>-5.3584246987951802</v>
      </c>
      <c r="Y21" s="115" t="s">
        <v>118</v>
      </c>
      <c r="Z21" s="115" t="s">
        <v>118</v>
      </c>
      <c r="AA21" s="269" t="s">
        <v>118</v>
      </c>
      <c r="AB21" s="330"/>
      <c r="AC21" s="331">
        <v>7.5955159002516579</v>
      </c>
      <c r="AF21" s="148"/>
      <c r="AG21" s="148"/>
      <c r="AH21" s="148"/>
      <c r="AI21" s="148"/>
      <c r="AJ21" s="149"/>
      <c r="AK21" s="149"/>
      <c r="AL21" s="150"/>
      <c r="AM21" s="150"/>
      <c r="AN21" s="150"/>
      <c r="AO21" s="151"/>
      <c r="AP21" s="151"/>
      <c r="AQ21" s="151"/>
      <c r="AR21" s="151"/>
      <c r="AS21" s="152"/>
    </row>
    <row r="22" spans="1:45">
      <c r="A22" s="135"/>
      <c r="B22" s="136" t="s">
        <v>16</v>
      </c>
      <c r="C22" s="115">
        <v>323.13831666666664</v>
      </c>
      <c r="D22" s="115">
        <v>346.36532499999998</v>
      </c>
      <c r="E22" s="115">
        <v>268.64651666666663</v>
      </c>
      <c r="F22" s="115">
        <v>43.030066666666663</v>
      </c>
      <c r="G22" s="115">
        <v>34.688741666666665</v>
      </c>
      <c r="H22" s="115">
        <v>77.718808333333328</v>
      </c>
      <c r="I22" s="115">
        <v>267.76017499999995</v>
      </c>
      <c r="J22" s="115"/>
      <c r="K22" s="115" t="s">
        <v>118</v>
      </c>
      <c r="L22" s="115">
        <v>23.22700833333333</v>
      </c>
      <c r="M22" s="115">
        <v>-19.803058333333333</v>
      </c>
      <c r="N22" s="115">
        <v>1.3355833333333333</v>
      </c>
      <c r="O22" s="115" t="s">
        <v>118</v>
      </c>
      <c r="P22" s="115"/>
      <c r="Q22" s="115" t="s">
        <v>118</v>
      </c>
      <c r="R22" s="115" t="s">
        <v>118</v>
      </c>
      <c r="S22" s="115"/>
      <c r="T22" s="115">
        <v>23.166299999999996</v>
      </c>
      <c r="U22" s="115">
        <v>29.734941666666657</v>
      </c>
      <c r="V22" s="115">
        <v>20.956516666666662</v>
      </c>
      <c r="W22" s="115"/>
      <c r="X22" s="115">
        <v>17.641841666666664</v>
      </c>
      <c r="Y22" s="115" t="s">
        <v>118</v>
      </c>
      <c r="Z22" s="115" t="s">
        <v>118</v>
      </c>
      <c r="AA22" s="269" t="s">
        <v>118</v>
      </c>
      <c r="AB22" s="330"/>
      <c r="AC22" s="331">
        <v>8.2361015785861369</v>
      </c>
      <c r="AF22" s="148"/>
      <c r="AG22" s="148"/>
      <c r="AH22" s="148"/>
      <c r="AI22" s="148"/>
      <c r="AJ22" s="149"/>
      <c r="AK22" s="149"/>
      <c r="AL22" s="150"/>
      <c r="AM22" s="150"/>
      <c r="AN22" s="150"/>
      <c r="AO22" s="151"/>
      <c r="AP22" s="151"/>
      <c r="AQ22" s="151"/>
      <c r="AR22" s="151"/>
      <c r="AS22" s="152"/>
    </row>
    <row r="23" spans="1:45">
      <c r="A23" s="135"/>
      <c r="B23" s="136" t="s">
        <v>17</v>
      </c>
      <c r="C23" s="115">
        <v>333.47179949238568</v>
      </c>
      <c r="D23" s="115">
        <v>371.0024923857867</v>
      </c>
      <c r="E23" s="115">
        <v>285.87893147208109</v>
      </c>
      <c r="F23" s="115">
        <v>47.260050761421304</v>
      </c>
      <c r="G23" s="115">
        <v>37.863510152284249</v>
      </c>
      <c r="H23" s="115">
        <v>85.12356091370556</v>
      </c>
      <c r="I23" s="115">
        <v>273.88641624365471</v>
      </c>
      <c r="J23" s="115"/>
      <c r="K23" s="115" t="s">
        <v>118</v>
      </c>
      <c r="L23" s="115">
        <v>37.530692893401003</v>
      </c>
      <c r="M23" s="115">
        <v>-9.7293578680203012</v>
      </c>
      <c r="N23" s="115">
        <v>-9.662794416243651</v>
      </c>
      <c r="O23" s="115" t="s">
        <v>118</v>
      </c>
      <c r="P23" s="115"/>
      <c r="Q23" s="115" t="s">
        <v>118</v>
      </c>
      <c r="R23" s="115" t="s">
        <v>118</v>
      </c>
      <c r="S23" s="115"/>
      <c r="T23" s="115">
        <v>23.68549492385786</v>
      </c>
      <c r="U23" s="115">
        <v>48.491474619289328</v>
      </c>
      <c r="V23" s="115">
        <v>22.376413705583747</v>
      </c>
      <c r="W23" s="115"/>
      <c r="X23" s="115">
        <v>33.65891878172588</v>
      </c>
      <c r="Y23" s="115" t="s">
        <v>118</v>
      </c>
      <c r="Z23" s="115" t="s">
        <v>118</v>
      </c>
      <c r="AA23" s="269" t="s">
        <v>118</v>
      </c>
      <c r="AB23" s="330"/>
      <c r="AC23" s="331">
        <v>9.0139556165637185</v>
      </c>
      <c r="AF23" s="148"/>
      <c r="AG23" s="148"/>
      <c r="AH23" s="148"/>
      <c r="AI23" s="148"/>
      <c r="AJ23" s="149"/>
      <c r="AK23" s="149"/>
      <c r="AL23" s="150"/>
      <c r="AM23" s="150"/>
      <c r="AN23" s="150"/>
      <c r="AO23" s="151"/>
      <c r="AP23" s="151"/>
      <c r="AQ23" s="151"/>
      <c r="AR23" s="151"/>
      <c r="AS23" s="152"/>
    </row>
    <row r="24" spans="1:45">
      <c r="B24" s="136" t="s">
        <v>18</v>
      </c>
      <c r="C24" s="115">
        <v>354.45846610169491</v>
      </c>
      <c r="D24" s="115">
        <v>406.24370338983044</v>
      </c>
      <c r="E24" s="115">
        <v>315.89735593220337</v>
      </c>
      <c r="F24" s="115">
        <v>50.498014830508474</v>
      </c>
      <c r="G24" s="115">
        <v>39.848332627118637</v>
      </c>
      <c r="H24" s="115">
        <v>90.346347457627118</v>
      </c>
      <c r="I24" s="115">
        <v>295.43144491525425</v>
      </c>
      <c r="J24" s="115"/>
      <c r="K24" s="115" t="s">
        <v>118</v>
      </c>
      <c r="L24" s="115">
        <v>51.78523728813559</v>
      </c>
      <c r="M24" s="115">
        <v>1.2872224576271187</v>
      </c>
      <c r="N24" s="115">
        <v>-20.882637711864405</v>
      </c>
      <c r="O24" s="115" t="s">
        <v>118</v>
      </c>
      <c r="P24" s="115"/>
      <c r="Q24" s="115" t="s">
        <v>118</v>
      </c>
      <c r="R24" s="115">
        <v>482.47690677966102</v>
      </c>
      <c r="S24" s="115"/>
      <c r="T24" s="115">
        <v>47.173461864406782</v>
      </c>
      <c r="U24" s="115">
        <v>73.964358050847451</v>
      </c>
      <c r="V24" s="115">
        <v>21.966127118644067</v>
      </c>
      <c r="W24" s="115"/>
      <c r="X24" s="115">
        <v>31.21745974576271</v>
      </c>
      <c r="Y24" s="115" t="s">
        <v>118</v>
      </c>
      <c r="Z24" s="115">
        <v>497.01603813559313</v>
      </c>
      <c r="AA24" s="269" t="s">
        <v>118</v>
      </c>
      <c r="AB24" s="330"/>
      <c r="AC24" s="331">
        <v>10.798444291924046</v>
      </c>
      <c r="AF24" s="148"/>
      <c r="AG24" s="148"/>
      <c r="AH24" s="148"/>
      <c r="AI24" s="148"/>
      <c r="AJ24" s="149"/>
      <c r="AK24" s="149"/>
      <c r="AL24" s="150"/>
      <c r="AM24" s="150"/>
      <c r="AN24" s="150"/>
      <c r="AO24" s="151"/>
      <c r="AP24" s="151"/>
      <c r="AQ24" s="151"/>
      <c r="AR24" s="151"/>
      <c r="AS24" s="152"/>
    </row>
    <row r="25" spans="1:45">
      <c r="B25" s="136" t="s">
        <v>19</v>
      </c>
      <c r="C25" s="115">
        <v>360.75270357751276</v>
      </c>
      <c r="D25" s="115">
        <v>417.72463032367966</v>
      </c>
      <c r="E25" s="115">
        <v>326.78251277683125</v>
      </c>
      <c r="F25" s="115">
        <v>50.300008517887548</v>
      </c>
      <c r="G25" s="115">
        <v>40.64210902896081</v>
      </c>
      <c r="H25" s="115">
        <v>90.942117546848351</v>
      </c>
      <c r="I25" s="115">
        <v>300.13207155025549</v>
      </c>
      <c r="J25" s="115"/>
      <c r="K25" s="115">
        <v>4.3591226872988429</v>
      </c>
      <c r="L25" s="115">
        <v>56.971926746166936</v>
      </c>
      <c r="M25" s="115">
        <v>6.6719182282793863</v>
      </c>
      <c r="N25" s="115">
        <v>-26.970633730834749</v>
      </c>
      <c r="O25" s="115">
        <v>-24.657838189854207</v>
      </c>
      <c r="P25" s="115"/>
      <c r="Q25" s="115">
        <v>54.659131205186398</v>
      </c>
      <c r="R25" s="115">
        <v>481.77802385008511</v>
      </c>
      <c r="S25" s="115"/>
      <c r="T25" s="115">
        <v>65.177790459965919</v>
      </c>
      <c r="U25" s="115">
        <v>76.55579386712094</v>
      </c>
      <c r="V25" s="115">
        <v>23.150662691652464</v>
      </c>
      <c r="W25" s="115"/>
      <c r="X25" s="115">
        <v>37.901856899488919</v>
      </c>
      <c r="Y25" s="115">
        <v>35.589061358508381</v>
      </c>
      <c r="Z25" s="115">
        <v>488.76268824531513</v>
      </c>
      <c r="AA25" s="269" t="s">
        <v>118</v>
      </c>
      <c r="AB25" s="330"/>
      <c r="AC25" s="331">
        <v>13.429421185083507</v>
      </c>
      <c r="AF25" s="148"/>
      <c r="AG25" s="148"/>
      <c r="AH25" s="148"/>
      <c r="AI25" s="148"/>
      <c r="AJ25" s="149"/>
      <c r="AK25" s="149"/>
      <c r="AL25" s="150"/>
      <c r="AM25" s="150"/>
      <c r="AN25" s="150"/>
      <c r="AO25" s="151"/>
      <c r="AP25" s="151"/>
      <c r="AQ25" s="151"/>
      <c r="AR25" s="151"/>
      <c r="AS25" s="152"/>
    </row>
    <row r="26" spans="1:45">
      <c r="B26" s="136" t="s">
        <v>20</v>
      </c>
      <c r="C26" s="115">
        <v>372.47443880597012</v>
      </c>
      <c r="D26" s="115">
        <v>418.16769850746266</v>
      </c>
      <c r="E26" s="115">
        <v>334.23145074626859</v>
      </c>
      <c r="F26" s="115">
        <v>41.968123880597005</v>
      </c>
      <c r="G26" s="115">
        <v>41.968123880597005</v>
      </c>
      <c r="H26" s="115">
        <v>83.936247761194011</v>
      </c>
      <c r="I26" s="115">
        <v>303.64097462686567</v>
      </c>
      <c r="J26" s="115"/>
      <c r="K26" s="115">
        <v>-2.3913295887771286</v>
      </c>
      <c r="L26" s="115">
        <v>45.693259701492529</v>
      </c>
      <c r="M26" s="115">
        <v>3.7251358208955221</v>
      </c>
      <c r="N26" s="115">
        <v>-12.114846268656715</v>
      </c>
      <c r="O26" s="115">
        <v>-5.9983808589840653</v>
      </c>
      <c r="P26" s="115"/>
      <c r="Q26" s="115">
        <v>39.57679429181988</v>
      </c>
      <c r="R26" s="115">
        <v>480.15761194029841</v>
      </c>
      <c r="S26" s="115"/>
      <c r="T26" s="115">
        <v>38.092938805970149</v>
      </c>
      <c r="U26" s="115">
        <v>53.795919402985071</v>
      </c>
      <c r="V26" s="115">
        <v>26.610908955223877</v>
      </c>
      <c r="W26" s="115"/>
      <c r="X26" s="115">
        <v>33.532746268656709</v>
      </c>
      <c r="Y26" s="115">
        <v>27.416280858984067</v>
      </c>
      <c r="Z26" s="115">
        <v>495.75621044776119</v>
      </c>
      <c r="AA26" s="269" t="s">
        <v>118</v>
      </c>
      <c r="AB26" s="330"/>
      <c r="AC26" s="331">
        <v>15.328300160146421</v>
      </c>
      <c r="AF26" s="148"/>
      <c r="AG26" s="148"/>
      <c r="AH26" s="148"/>
      <c r="AI26" s="148"/>
      <c r="AJ26" s="149"/>
      <c r="AK26" s="149"/>
      <c r="AL26" s="150"/>
      <c r="AM26" s="150"/>
      <c r="AN26" s="150"/>
      <c r="AO26" s="151"/>
      <c r="AP26" s="151"/>
      <c r="AQ26" s="151"/>
      <c r="AR26" s="151"/>
      <c r="AS26" s="152"/>
    </row>
    <row r="27" spans="1:45">
      <c r="B27" s="136" t="s">
        <v>21</v>
      </c>
      <c r="C27" s="115">
        <v>366.13012352168198</v>
      </c>
      <c r="D27" s="115">
        <v>403.02802628120895</v>
      </c>
      <c r="E27" s="115">
        <v>330.49584756898815</v>
      </c>
      <c r="F27" s="115">
        <v>30.143243101182655</v>
      </c>
      <c r="G27" s="115">
        <v>42.3889356110381</v>
      </c>
      <c r="H27" s="115">
        <v>72.532178712220755</v>
      </c>
      <c r="I27" s="115">
        <v>301.6392063074901</v>
      </c>
      <c r="J27" s="115"/>
      <c r="K27" s="115">
        <v>3.3332102676589468</v>
      </c>
      <c r="L27" s="115">
        <v>36.897902759526936</v>
      </c>
      <c r="M27" s="115">
        <v>6.7546596583442824</v>
      </c>
      <c r="N27" s="115">
        <v>-3.0786544021024964</v>
      </c>
      <c r="O27" s="115">
        <v>0.3427949885828403</v>
      </c>
      <c r="P27" s="115"/>
      <c r="Q27" s="115">
        <v>33.476453368841604</v>
      </c>
      <c r="R27" s="115">
        <v>456.62877792378447</v>
      </c>
      <c r="S27" s="115"/>
      <c r="T27" s="115">
        <v>26.86930091984231</v>
      </c>
      <c r="U27" s="115">
        <v>31.981245729303541</v>
      </c>
      <c r="V27" s="115">
        <v>28.184621550591327</v>
      </c>
      <c r="W27" s="115"/>
      <c r="X27" s="115">
        <v>30.723362680683309</v>
      </c>
      <c r="Y27" s="115">
        <v>27.301913289997977</v>
      </c>
      <c r="Z27" s="115">
        <v>496.01372798948751</v>
      </c>
      <c r="AA27" s="269" t="s">
        <v>118</v>
      </c>
      <c r="AB27" s="330"/>
      <c r="AC27" s="331">
        <v>17.410203614733472</v>
      </c>
      <c r="AF27" s="148"/>
      <c r="AG27" s="148"/>
      <c r="AH27" s="148"/>
      <c r="AI27" s="148"/>
      <c r="AJ27" s="149"/>
      <c r="AK27" s="149"/>
      <c r="AL27" s="150"/>
      <c r="AM27" s="150"/>
      <c r="AN27" s="150"/>
      <c r="AO27" s="151"/>
      <c r="AP27" s="151"/>
      <c r="AQ27" s="151"/>
      <c r="AR27" s="151"/>
      <c r="AS27" s="152"/>
    </row>
    <row r="28" spans="1:45">
      <c r="B28" s="136" t="s">
        <v>22</v>
      </c>
      <c r="C28" s="115">
        <v>366.4982868949233</v>
      </c>
      <c r="D28" s="115">
        <v>411.31780873671778</v>
      </c>
      <c r="E28" s="115">
        <v>341.14442266824085</v>
      </c>
      <c r="F28" s="115">
        <v>26.876231404958677</v>
      </c>
      <c r="G28" s="115">
        <v>43.297154663518299</v>
      </c>
      <c r="H28" s="115">
        <v>70.173386068476987</v>
      </c>
      <c r="I28" s="115">
        <v>301.54223376623378</v>
      </c>
      <c r="J28" s="115"/>
      <c r="K28" s="115">
        <v>24.754506329276527</v>
      </c>
      <c r="L28" s="115">
        <v>44.819521841794568</v>
      </c>
      <c r="M28" s="115">
        <v>17.943290436835891</v>
      </c>
      <c r="N28" s="115">
        <v>-10.460468713105078</v>
      </c>
      <c r="O28" s="115">
        <v>-17.271684605545715</v>
      </c>
      <c r="P28" s="115"/>
      <c r="Q28" s="115">
        <v>51.630737734235197</v>
      </c>
      <c r="R28" s="115">
        <v>457.2262101534829</v>
      </c>
      <c r="S28" s="115"/>
      <c r="T28" s="115">
        <v>40.020194805194805</v>
      </c>
      <c r="U28" s="115">
        <v>46.594756788665876</v>
      </c>
      <c r="V28" s="115">
        <v>30.220278630460445</v>
      </c>
      <c r="W28" s="115"/>
      <c r="X28" s="115">
        <v>37.362502951593861</v>
      </c>
      <c r="Y28" s="115">
        <v>44.173718844034511</v>
      </c>
      <c r="Z28" s="115">
        <v>499.18677804014163</v>
      </c>
      <c r="AA28" s="269" t="s">
        <v>118</v>
      </c>
      <c r="AB28" s="330"/>
      <c r="AC28" s="331">
        <v>19.377716769617937</v>
      </c>
      <c r="AF28" s="148"/>
      <c r="AG28" s="148"/>
      <c r="AH28" s="148"/>
      <c r="AI28" s="148"/>
      <c r="AJ28" s="149"/>
      <c r="AK28" s="149"/>
      <c r="AL28" s="150"/>
      <c r="AM28" s="150"/>
      <c r="AN28" s="150"/>
      <c r="AO28" s="151"/>
      <c r="AP28" s="151"/>
      <c r="AQ28" s="151"/>
      <c r="AR28" s="151"/>
      <c r="AS28" s="152"/>
    </row>
    <row r="29" spans="1:45">
      <c r="B29" s="136" t="s">
        <v>23</v>
      </c>
      <c r="C29" s="115">
        <v>383.17333939393939</v>
      </c>
      <c r="D29" s="115">
        <v>420.9052242424242</v>
      </c>
      <c r="E29" s="115">
        <v>351.4460606060606</v>
      </c>
      <c r="F29" s="115">
        <v>25.462178787878788</v>
      </c>
      <c r="G29" s="115">
        <v>43.996984848484843</v>
      </c>
      <c r="H29" s="115">
        <v>69.459163636363627</v>
      </c>
      <c r="I29" s="115">
        <v>320.28833636363635</v>
      </c>
      <c r="J29" s="115"/>
      <c r="K29" s="115">
        <v>14.941998238766724</v>
      </c>
      <c r="L29" s="115">
        <v>37.731884848484839</v>
      </c>
      <c r="M29" s="115">
        <v>12.26970606060606</v>
      </c>
      <c r="N29" s="115">
        <v>-0.71525454545454548</v>
      </c>
      <c r="O29" s="115">
        <v>-3.3875467236152055</v>
      </c>
      <c r="P29" s="115"/>
      <c r="Q29" s="115">
        <v>40.404177026645506</v>
      </c>
      <c r="R29" s="115">
        <v>433.56787878787878</v>
      </c>
      <c r="S29" s="115"/>
      <c r="T29" s="115">
        <v>35.603781818181815</v>
      </c>
      <c r="U29" s="115">
        <v>42.928518181818184</v>
      </c>
      <c r="V29" s="115">
        <v>33.497754545454548</v>
      </c>
      <c r="W29" s="115"/>
      <c r="X29" s="115">
        <v>26.808799999999998</v>
      </c>
      <c r="Y29" s="115">
        <v>29.481092178160662</v>
      </c>
      <c r="Z29" s="115">
        <v>474.62437272727271</v>
      </c>
      <c r="AA29" s="269" t="s">
        <v>118</v>
      </c>
      <c r="AB29" s="330"/>
      <c r="AC29" s="331">
        <v>22.649279341111875</v>
      </c>
      <c r="AF29" s="148"/>
      <c r="AG29" s="148"/>
      <c r="AH29" s="148"/>
      <c r="AI29" s="148"/>
      <c r="AJ29" s="149"/>
      <c r="AK29" s="149"/>
      <c r="AL29" s="150"/>
      <c r="AM29" s="150"/>
      <c r="AN29" s="150"/>
      <c r="AO29" s="151"/>
      <c r="AP29" s="151"/>
      <c r="AQ29" s="151"/>
      <c r="AR29" s="151"/>
      <c r="AS29" s="152"/>
    </row>
    <row r="30" spans="1:45">
      <c r="B30" s="136" t="s">
        <v>24</v>
      </c>
      <c r="C30" s="115">
        <v>382.25506271186441</v>
      </c>
      <c r="D30" s="115">
        <v>424.99084830508468</v>
      </c>
      <c r="E30" s="115">
        <v>358.7405644067797</v>
      </c>
      <c r="F30" s="115">
        <v>21.514210169491523</v>
      </c>
      <c r="G30" s="115">
        <v>44.736073728813558</v>
      </c>
      <c r="H30" s="115">
        <v>66.250283898305085</v>
      </c>
      <c r="I30" s="115">
        <v>318.22361694915253</v>
      </c>
      <c r="J30" s="115"/>
      <c r="K30" s="115">
        <v>7.0874544592172946</v>
      </c>
      <c r="L30" s="115">
        <v>42.735785593220342</v>
      </c>
      <c r="M30" s="115">
        <v>21.221575423728815</v>
      </c>
      <c r="N30" s="115">
        <v>-5.5156093220338986</v>
      </c>
      <c r="O30" s="115">
        <v>8.6185116424776229</v>
      </c>
      <c r="P30" s="115"/>
      <c r="Q30" s="115">
        <v>28.601664628708818</v>
      </c>
      <c r="R30" s="115">
        <v>421.54220338983049</v>
      </c>
      <c r="S30" s="115"/>
      <c r="T30" s="115">
        <v>46.291853389830507</v>
      </c>
      <c r="U30" s="115">
        <v>45.439878813559318</v>
      </c>
      <c r="V30" s="115">
        <v>33.941926271186439</v>
      </c>
      <c r="W30" s="115"/>
      <c r="X30" s="115">
        <v>33.164036440677961</v>
      </c>
      <c r="Y30" s="115">
        <v>19.029915476166444</v>
      </c>
      <c r="Z30" s="115">
        <v>467.55623898305083</v>
      </c>
      <c r="AA30" s="269" t="s">
        <v>118</v>
      </c>
      <c r="AB30" s="330"/>
      <c r="AC30" s="331">
        <v>26.996110729810113</v>
      </c>
      <c r="AF30" s="148"/>
      <c r="AG30" s="148"/>
      <c r="AH30" s="148"/>
      <c r="AI30" s="148"/>
      <c r="AJ30" s="149"/>
      <c r="AK30" s="149"/>
      <c r="AL30" s="150"/>
      <c r="AM30" s="150"/>
      <c r="AN30" s="150"/>
      <c r="AO30" s="151"/>
      <c r="AP30" s="151"/>
      <c r="AQ30" s="151"/>
      <c r="AR30" s="151"/>
      <c r="AS30" s="152"/>
    </row>
    <row r="31" spans="1:45">
      <c r="B31" s="136" t="s">
        <v>25</v>
      </c>
      <c r="C31" s="115">
        <v>409.77705679201836</v>
      </c>
      <c r="D31" s="115">
        <v>429.90110053722174</v>
      </c>
      <c r="E31" s="115">
        <v>371.75304681504213</v>
      </c>
      <c r="F31" s="115">
        <v>13.871132003069835</v>
      </c>
      <c r="G31" s="115">
        <v>44.276921719109744</v>
      </c>
      <c r="H31" s="115">
        <v>58.148053722179583</v>
      </c>
      <c r="I31" s="115">
        <v>340.42139677666921</v>
      </c>
      <c r="J31" s="115"/>
      <c r="K31" s="115">
        <v>-15.177949423629366</v>
      </c>
      <c r="L31" s="115">
        <v>20.124043745203373</v>
      </c>
      <c r="M31" s="115">
        <v>6.2529117421335378</v>
      </c>
      <c r="N31" s="115">
        <v>19.27533844973139</v>
      </c>
      <c r="O31" s="115">
        <v>40.706199615494292</v>
      </c>
      <c r="P31" s="115"/>
      <c r="Q31" s="115">
        <v>-1.3068174205595275</v>
      </c>
      <c r="R31" s="115">
        <v>419.99171143514963</v>
      </c>
      <c r="S31" s="115"/>
      <c r="T31" s="115">
        <v>25.612114351496544</v>
      </c>
      <c r="U31" s="115">
        <v>29.090799693016116</v>
      </c>
      <c r="V31" s="115">
        <v>37.678489639293936</v>
      </c>
      <c r="W31" s="115"/>
      <c r="X31" s="115">
        <v>27.903283192632383</v>
      </c>
      <c r="Y31" s="115">
        <v>6.4724220268694799</v>
      </c>
      <c r="Z31" s="115">
        <v>448.33108825786638</v>
      </c>
      <c r="AA31" s="269" t="s">
        <v>118</v>
      </c>
      <c r="AB31" s="330"/>
      <c r="AC31" s="331">
        <v>29.810112102493711</v>
      </c>
      <c r="AF31" s="148"/>
      <c r="AG31" s="148"/>
      <c r="AH31" s="148"/>
      <c r="AI31" s="148"/>
      <c r="AJ31" s="149"/>
      <c r="AK31" s="149"/>
      <c r="AL31" s="150"/>
      <c r="AM31" s="150"/>
      <c r="AN31" s="150"/>
      <c r="AO31" s="151"/>
      <c r="AP31" s="151"/>
      <c r="AQ31" s="151"/>
      <c r="AR31" s="151"/>
      <c r="AS31" s="152"/>
    </row>
    <row r="32" spans="1:45">
      <c r="B32" s="136" t="s">
        <v>26</v>
      </c>
      <c r="C32" s="115">
        <v>415.81051179413873</v>
      </c>
      <c r="D32" s="115">
        <v>442.49891922801999</v>
      </c>
      <c r="E32" s="115">
        <v>380.05829378127231</v>
      </c>
      <c r="F32" s="115">
        <v>19.152416011436742</v>
      </c>
      <c r="G32" s="115">
        <v>43.288209435310939</v>
      </c>
      <c r="H32" s="115">
        <v>62.440625446747674</v>
      </c>
      <c r="I32" s="115">
        <v>344.99656254467482</v>
      </c>
      <c r="J32" s="115"/>
      <c r="K32" s="115">
        <v>-12.780877148101045</v>
      </c>
      <c r="L32" s="115">
        <v>26.688407433881345</v>
      </c>
      <c r="M32" s="115">
        <v>7.535991422444603</v>
      </c>
      <c r="N32" s="115">
        <v>10.516644746247319</v>
      </c>
      <c r="O32" s="115">
        <v>30.833513316792967</v>
      </c>
      <c r="P32" s="115"/>
      <c r="Q32" s="115">
        <v>6.3715388633356964</v>
      </c>
      <c r="R32" s="115">
        <v>413.97962830593275</v>
      </c>
      <c r="S32" s="115"/>
      <c r="T32" s="115">
        <v>40.051357398141526</v>
      </c>
      <c r="U32" s="115">
        <v>28.1131222301644</v>
      </c>
      <c r="V32" s="115">
        <v>37.764315225160829</v>
      </c>
      <c r="W32" s="115"/>
      <c r="X32" s="115">
        <v>27.197680486061472</v>
      </c>
      <c r="Y32" s="115">
        <v>6.8808119155158263</v>
      </c>
      <c r="Z32" s="115">
        <v>446.43875553967121</v>
      </c>
      <c r="AA32" s="269" t="s">
        <v>118</v>
      </c>
      <c r="AB32" s="330"/>
      <c r="AC32" s="331">
        <v>32.006405856783346</v>
      </c>
      <c r="AF32" s="148"/>
      <c r="AG32" s="148"/>
      <c r="AH32" s="148"/>
      <c r="AI32" s="148"/>
      <c r="AJ32" s="149"/>
      <c r="AK32" s="149"/>
      <c r="AL32" s="150"/>
      <c r="AM32" s="150"/>
      <c r="AN32" s="150"/>
      <c r="AO32" s="151"/>
      <c r="AP32" s="151"/>
      <c r="AQ32" s="151"/>
      <c r="AR32" s="151"/>
      <c r="AS32" s="152"/>
    </row>
    <row r="33" spans="2:45">
      <c r="B33" s="136" t="s">
        <v>27</v>
      </c>
      <c r="C33" s="115">
        <v>421.92515132924331</v>
      </c>
      <c r="D33" s="115">
        <v>457.08980163599176</v>
      </c>
      <c r="E33" s="115">
        <v>391.13448057259711</v>
      </c>
      <c r="F33" s="115">
        <v>22.59690797546012</v>
      </c>
      <c r="G33" s="115">
        <v>43.358413087934558</v>
      </c>
      <c r="H33" s="115">
        <v>65.955321063394678</v>
      </c>
      <c r="I33" s="115">
        <v>352.51057259713701</v>
      </c>
      <c r="J33" s="115"/>
      <c r="K33" s="115">
        <v>-1.1331290323868712</v>
      </c>
      <c r="L33" s="115">
        <v>35.164650306748463</v>
      </c>
      <c r="M33" s="115">
        <v>12.567742331288342</v>
      </c>
      <c r="N33" s="115">
        <v>1.7311186094069528</v>
      </c>
      <c r="O33" s="115">
        <v>15.431989973082166</v>
      </c>
      <c r="P33" s="115"/>
      <c r="Q33" s="115">
        <v>21.463778943073251</v>
      </c>
      <c r="R33" s="115">
        <v>427.86339468302657</v>
      </c>
      <c r="S33" s="115"/>
      <c r="T33" s="115">
        <v>36.612711656441718</v>
      </c>
      <c r="U33" s="115">
        <v>29.184693251533737</v>
      </c>
      <c r="V33" s="115">
        <v>39.404550102249488</v>
      </c>
      <c r="W33" s="115"/>
      <c r="X33" s="115">
        <v>35.039509202453985</v>
      </c>
      <c r="Y33" s="115">
        <v>21.338637838778777</v>
      </c>
      <c r="Z33" s="115">
        <v>462.27123926380369</v>
      </c>
      <c r="AA33" s="269" t="s">
        <v>118</v>
      </c>
      <c r="AB33" s="330"/>
      <c r="AC33" s="331">
        <v>33.562113932738505</v>
      </c>
      <c r="AF33" s="148"/>
      <c r="AG33" s="148"/>
      <c r="AH33" s="148"/>
      <c r="AI33" s="148"/>
      <c r="AJ33" s="149"/>
      <c r="AK33" s="149"/>
      <c r="AL33" s="150"/>
      <c r="AM33" s="150"/>
      <c r="AN33" s="150"/>
      <c r="AO33" s="151"/>
      <c r="AP33" s="151"/>
      <c r="AQ33" s="151"/>
      <c r="AR33" s="151"/>
      <c r="AS33" s="152"/>
    </row>
    <row r="34" spans="2:45">
      <c r="B34" s="136" t="s">
        <v>28</v>
      </c>
      <c r="C34" s="115">
        <v>427.55095932859899</v>
      </c>
      <c r="D34" s="115">
        <v>462.92247966429943</v>
      </c>
      <c r="E34" s="115">
        <v>400.61386055519688</v>
      </c>
      <c r="F34" s="115">
        <v>20.647260813428016</v>
      </c>
      <c r="G34" s="115">
        <v>41.661358295674617</v>
      </c>
      <c r="H34" s="115">
        <v>62.308619109102636</v>
      </c>
      <c r="I34" s="115">
        <v>366.12274822466105</v>
      </c>
      <c r="J34" s="115"/>
      <c r="K34" s="115">
        <v>9.4747399293013519</v>
      </c>
      <c r="L34" s="115">
        <v>35.371520335700446</v>
      </c>
      <c r="M34" s="115">
        <v>14.724259522272432</v>
      </c>
      <c r="N34" s="115">
        <v>4.0069851517107802</v>
      </c>
      <c r="O34" s="115">
        <v>9.2565047446818589</v>
      </c>
      <c r="P34" s="115"/>
      <c r="Q34" s="115">
        <v>30.122000742729359</v>
      </c>
      <c r="R34" s="115">
        <v>443.02582311168487</v>
      </c>
      <c r="S34" s="115"/>
      <c r="T34" s="115">
        <v>28.991384118786307</v>
      </c>
      <c r="U34" s="115">
        <v>28.949056810845704</v>
      </c>
      <c r="V34" s="115">
        <v>41.537198192382178</v>
      </c>
      <c r="W34" s="115"/>
      <c r="X34" s="115">
        <v>31.200869593285987</v>
      </c>
      <c r="Y34" s="115">
        <v>25.9513500003149</v>
      </c>
      <c r="Z34" s="115">
        <v>469.78232537120715</v>
      </c>
      <c r="AA34" s="269" t="s">
        <v>118</v>
      </c>
      <c r="AB34" s="330"/>
      <c r="AC34" s="331">
        <v>35.438114847860909</v>
      </c>
      <c r="AF34" s="148"/>
      <c r="AG34" s="148"/>
      <c r="AH34" s="148"/>
      <c r="AI34" s="148"/>
      <c r="AJ34" s="149"/>
      <c r="AK34" s="149"/>
      <c r="AL34" s="150"/>
      <c r="AM34" s="150"/>
      <c r="AN34" s="150"/>
      <c r="AO34" s="151"/>
      <c r="AP34" s="151"/>
      <c r="AQ34" s="151"/>
      <c r="AR34" s="151"/>
      <c r="AS34" s="152"/>
    </row>
    <row r="35" spans="2:45">
      <c r="B35" s="136" t="s">
        <v>29</v>
      </c>
      <c r="C35" s="115">
        <v>433.431672982885</v>
      </c>
      <c r="D35" s="115">
        <v>457.56835635696814</v>
      </c>
      <c r="E35" s="115">
        <v>402.21482457212704</v>
      </c>
      <c r="F35" s="115">
        <v>16.963006723716379</v>
      </c>
      <c r="G35" s="115">
        <v>38.390525061124684</v>
      </c>
      <c r="H35" s="115">
        <v>55.353531784841067</v>
      </c>
      <c r="I35" s="115">
        <v>370.2445397310513</v>
      </c>
      <c r="J35" s="115"/>
      <c r="K35" s="115">
        <v>6.9860435817244158</v>
      </c>
      <c r="L35" s="115">
        <v>24.136683374083127</v>
      </c>
      <c r="M35" s="115">
        <v>7.1736766503667475</v>
      </c>
      <c r="N35" s="115">
        <v>14.830941931540339</v>
      </c>
      <c r="O35" s="115">
        <v>15.018575000182668</v>
      </c>
      <c r="P35" s="115"/>
      <c r="Q35" s="115">
        <v>23.949050305440796</v>
      </c>
      <c r="R35" s="115">
        <v>434.16106356968209</v>
      </c>
      <c r="S35" s="115"/>
      <c r="T35" s="115">
        <v>29.693944987775055</v>
      </c>
      <c r="U35" s="115">
        <v>15.333232885085572</v>
      </c>
      <c r="V35" s="115">
        <v>44.353894254278721</v>
      </c>
      <c r="W35" s="115"/>
      <c r="X35" s="115">
        <v>25.779816014669919</v>
      </c>
      <c r="Y35" s="115">
        <v>25.592182946027592</v>
      </c>
      <c r="Z35" s="115">
        <v>479.00121821515881</v>
      </c>
      <c r="AA35" s="269" t="s">
        <v>118</v>
      </c>
      <c r="AB35" s="330"/>
      <c r="AC35" s="331">
        <v>37.428506062685891</v>
      </c>
      <c r="AF35" s="148"/>
      <c r="AG35" s="148"/>
      <c r="AH35" s="148"/>
      <c r="AI35" s="148"/>
      <c r="AJ35" s="149"/>
      <c r="AK35" s="149"/>
      <c r="AL35" s="150"/>
      <c r="AM35" s="150"/>
      <c r="AN35" s="150"/>
      <c r="AO35" s="151"/>
      <c r="AP35" s="151"/>
      <c r="AQ35" s="151"/>
      <c r="AR35" s="151"/>
      <c r="AS35" s="152"/>
    </row>
    <row r="36" spans="2:45">
      <c r="B36" s="136" t="s">
        <v>30</v>
      </c>
      <c r="C36" s="115">
        <v>436.54560422783322</v>
      </c>
      <c r="D36" s="115">
        <v>458.08490663534928</v>
      </c>
      <c r="E36" s="115">
        <v>407.44239283617139</v>
      </c>
      <c r="F36" s="115">
        <v>9.9175243687610077</v>
      </c>
      <c r="G36" s="115">
        <v>40.724989430416905</v>
      </c>
      <c r="H36" s="115">
        <v>50.642513799177912</v>
      </c>
      <c r="I36" s="115">
        <v>379.80987022900757</v>
      </c>
      <c r="J36" s="115"/>
      <c r="K36" s="115">
        <v>13.41592008311526</v>
      </c>
      <c r="L36" s="115">
        <v>21.539302407516143</v>
      </c>
      <c r="M36" s="115">
        <v>11.621778038755135</v>
      </c>
      <c r="N36" s="115">
        <v>16.393174985320019</v>
      </c>
      <c r="O36" s="115">
        <v>14.599032940959896</v>
      </c>
      <c r="P36" s="115"/>
      <c r="Q36" s="115">
        <v>23.333444451876268</v>
      </c>
      <c r="R36" s="115">
        <v>430.6833822665883</v>
      </c>
      <c r="S36" s="115"/>
      <c r="T36" s="115">
        <v>26.777829125073392</v>
      </c>
      <c r="U36" s="115">
        <v>9.4632278332354645</v>
      </c>
      <c r="V36" s="115">
        <v>44.197662947739275</v>
      </c>
      <c r="W36" s="115"/>
      <c r="X36" s="115">
        <v>24.039216676453311</v>
      </c>
      <c r="Y36" s="115">
        <v>25.833358720813433</v>
      </c>
      <c r="Z36" s="115">
        <v>489.41853435114496</v>
      </c>
      <c r="AA36" s="269" t="s">
        <v>118</v>
      </c>
      <c r="AB36" s="330"/>
      <c r="AC36" s="331">
        <v>38.961336078700533</v>
      </c>
      <c r="AF36" s="148"/>
      <c r="AG36" s="148"/>
      <c r="AH36" s="148"/>
      <c r="AI36" s="148"/>
      <c r="AJ36" s="149"/>
      <c r="AK36" s="149"/>
      <c r="AL36" s="150"/>
      <c r="AM36" s="150"/>
      <c r="AN36" s="150"/>
      <c r="AO36" s="151"/>
      <c r="AP36" s="151"/>
      <c r="AQ36" s="151"/>
      <c r="AR36" s="151"/>
      <c r="AS36" s="152"/>
    </row>
    <row r="37" spans="2:45">
      <c r="B37" s="136" t="s">
        <v>31</v>
      </c>
      <c r="C37" s="115">
        <v>450.04535186214571</v>
      </c>
      <c r="D37" s="115">
        <v>461.55962034463596</v>
      </c>
      <c r="E37" s="115">
        <v>413.90624458032244</v>
      </c>
      <c r="F37" s="115">
        <v>0.58312395775430792</v>
      </c>
      <c r="G37" s="115">
        <v>47.070251806559206</v>
      </c>
      <c r="H37" s="115">
        <v>47.653375764313509</v>
      </c>
      <c r="I37" s="115">
        <v>393.601382434686</v>
      </c>
      <c r="J37" s="115"/>
      <c r="K37" s="115">
        <v>25.359821302612097</v>
      </c>
      <c r="L37" s="115">
        <v>11.514268482490273</v>
      </c>
      <c r="M37" s="115">
        <v>10.931144524735965</v>
      </c>
      <c r="N37" s="115">
        <v>25.152080044469148</v>
      </c>
      <c r="O37" s="115">
        <v>10.723403266593021</v>
      </c>
      <c r="P37" s="115"/>
      <c r="Q37" s="115">
        <v>25.9429452603664</v>
      </c>
      <c r="R37" s="115">
        <v>406.72896053362979</v>
      </c>
      <c r="S37" s="115"/>
      <c r="T37" s="115">
        <v>2.9131901056142304</v>
      </c>
      <c r="U37" s="115">
        <v>-7.8503062812673701</v>
      </c>
      <c r="V37" s="115">
        <v>44.786349638688158</v>
      </c>
      <c r="W37" s="115"/>
      <c r="X37" s="115">
        <v>14.463903835464148</v>
      </c>
      <c r="Y37" s="115">
        <v>28.892580613340275</v>
      </c>
      <c r="Z37" s="115">
        <v>488.1597915508616</v>
      </c>
      <c r="AA37" s="269" t="s">
        <v>118</v>
      </c>
      <c r="AB37" s="330"/>
      <c r="AC37" s="331">
        <v>41.15762983299016</v>
      </c>
      <c r="AF37" s="148"/>
      <c r="AG37" s="148"/>
      <c r="AH37" s="148"/>
      <c r="AI37" s="148"/>
      <c r="AJ37" s="149"/>
      <c r="AK37" s="149"/>
      <c r="AL37" s="150"/>
      <c r="AM37" s="150"/>
      <c r="AN37" s="150"/>
      <c r="AO37" s="151"/>
      <c r="AP37" s="151"/>
      <c r="AQ37" s="151"/>
      <c r="AR37" s="151"/>
      <c r="AS37" s="152"/>
    </row>
    <row r="38" spans="2:45">
      <c r="B38" s="136" t="s">
        <v>32</v>
      </c>
      <c r="C38" s="115">
        <v>462.49603442879499</v>
      </c>
      <c r="D38" s="115">
        <v>448.79704225352111</v>
      </c>
      <c r="E38" s="115">
        <v>404.14535054773086</v>
      </c>
      <c r="F38" s="115">
        <v>-2.5332190923317683</v>
      </c>
      <c r="G38" s="115">
        <v>47.184910798122068</v>
      </c>
      <c r="H38" s="115">
        <v>44.651691705790292</v>
      </c>
      <c r="I38" s="115">
        <v>405.18052738654148</v>
      </c>
      <c r="J38" s="115"/>
      <c r="K38" s="115">
        <v>15.855711179876824</v>
      </c>
      <c r="L38" s="115">
        <v>-13.698992175273867</v>
      </c>
      <c r="M38" s="115">
        <v>-11.165773082942097</v>
      </c>
      <c r="N38" s="115">
        <v>47.704779342723</v>
      </c>
      <c r="O38" s="115">
        <v>20.683295079904077</v>
      </c>
      <c r="P38" s="115"/>
      <c r="Q38" s="115">
        <v>13.322492087545058</v>
      </c>
      <c r="R38" s="115">
        <v>350.45524256651015</v>
      </c>
      <c r="S38" s="115"/>
      <c r="T38" s="115">
        <v>-15.867391236306727</v>
      </c>
      <c r="U38" s="115">
        <v>-33.070935837245699</v>
      </c>
      <c r="V38" s="115">
        <v>43.247134585289508</v>
      </c>
      <c r="W38" s="115"/>
      <c r="X38" s="115">
        <v>-8.7807621283255095</v>
      </c>
      <c r="Y38" s="115">
        <v>18.240722134493414</v>
      </c>
      <c r="Z38" s="115">
        <v>445.18076369327071</v>
      </c>
      <c r="AA38" s="269" t="s">
        <v>118</v>
      </c>
      <c r="AB38" s="330"/>
      <c r="AC38" s="331">
        <v>43.857240905971175</v>
      </c>
      <c r="AF38" s="148"/>
      <c r="AG38" s="148"/>
      <c r="AH38" s="148"/>
      <c r="AI38" s="148"/>
      <c r="AJ38" s="149"/>
      <c r="AK38" s="149"/>
      <c r="AL38" s="150"/>
      <c r="AM38" s="150"/>
      <c r="AN38" s="150"/>
      <c r="AO38" s="151"/>
      <c r="AP38" s="151"/>
      <c r="AQ38" s="151"/>
      <c r="AR38" s="151"/>
      <c r="AS38" s="152"/>
    </row>
    <row r="39" spans="2:45" ht="15" customHeight="1">
      <c r="B39" s="136" t="s">
        <v>33</v>
      </c>
      <c r="C39" s="115">
        <v>463.32388226744177</v>
      </c>
      <c r="D39" s="115">
        <v>461.98971075581392</v>
      </c>
      <c r="E39" s="115">
        <v>407.50680523255812</v>
      </c>
      <c r="F39" s="115">
        <v>6.7280363372093017</v>
      </c>
      <c r="G39" s="115">
        <v>47.754869186046513</v>
      </c>
      <c r="H39" s="115">
        <v>54.482905523255809</v>
      </c>
      <c r="I39" s="115">
        <v>409.23699273255812</v>
      </c>
      <c r="J39" s="115"/>
      <c r="K39" s="115">
        <v>10.064209869751975</v>
      </c>
      <c r="L39" s="115">
        <v>-1.3341715116279069</v>
      </c>
      <c r="M39" s="115">
        <v>-8.0622078488372093</v>
      </c>
      <c r="N39" s="115">
        <v>31.45891715116279</v>
      </c>
      <c r="O39" s="115">
        <v>13.332499432573611</v>
      </c>
      <c r="P39" s="115"/>
      <c r="Q39" s="115">
        <v>16.792246206961277</v>
      </c>
      <c r="R39" s="115">
        <v>321.68357558139536</v>
      </c>
      <c r="S39" s="115"/>
      <c r="T39" s="115">
        <v>-9.6886264534883715</v>
      </c>
      <c r="U39" s="115">
        <v>-14.802950581395349</v>
      </c>
      <c r="V39" s="115">
        <v>41.873925872093018</v>
      </c>
      <c r="W39" s="115"/>
      <c r="X39" s="115">
        <v>4.6653648255813955</v>
      </c>
      <c r="Y39" s="115">
        <v>22.791782544170577</v>
      </c>
      <c r="Z39" s="115">
        <v>395.29172383720925</v>
      </c>
      <c r="AA39" s="269" t="s">
        <v>118</v>
      </c>
      <c r="AB39" s="330"/>
      <c r="AC39" s="331">
        <v>47.22031571722718</v>
      </c>
      <c r="AF39" s="148"/>
      <c r="AG39" s="148"/>
      <c r="AH39" s="148"/>
      <c r="AI39" s="148"/>
      <c r="AJ39" s="149"/>
      <c r="AK39" s="149"/>
      <c r="AL39" s="150"/>
      <c r="AM39" s="150"/>
      <c r="AN39" s="150"/>
      <c r="AO39" s="151"/>
      <c r="AP39" s="151"/>
      <c r="AQ39" s="151"/>
      <c r="AR39" s="151"/>
      <c r="AS39" s="152"/>
    </row>
    <row r="40" spans="2:45">
      <c r="B40" s="136" t="s">
        <v>34</v>
      </c>
      <c r="C40" s="115">
        <v>451.03280707251565</v>
      </c>
      <c r="D40" s="115">
        <v>463.25751969561327</v>
      </c>
      <c r="E40" s="115">
        <v>410.48659713518356</v>
      </c>
      <c r="F40" s="115">
        <v>9.2467976723366174</v>
      </c>
      <c r="G40" s="115">
        <v>43.524124888093105</v>
      </c>
      <c r="H40" s="115">
        <v>52.770922560429725</v>
      </c>
      <c r="I40" s="115">
        <v>404.14727752909585</v>
      </c>
      <c r="J40" s="115"/>
      <c r="K40" s="115">
        <v>-4.3471116866147734E-2</v>
      </c>
      <c r="L40" s="115">
        <v>12.224712623097583</v>
      </c>
      <c r="M40" s="115">
        <v>2.977914950760967</v>
      </c>
      <c r="N40" s="115">
        <v>14.852399731423457</v>
      </c>
      <c r="O40" s="115">
        <v>17.873785799050573</v>
      </c>
      <c r="P40" s="115"/>
      <c r="Q40" s="115">
        <v>9.2033265554704684</v>
      </c>
      <c r="R40" s="115">
        <v>295.63925693822739</v>
      </c>
      <c r="S40" s="115"/>
      <c r="T40" s="115">
        <v>-5.1555886302596239</v>
      </c>
      <c r="U40" s="115">
        <v>-1.6650496866606981</v>
      </c>
      <c r="V40" s="115">
        <v>38.09852820053716</v>
      </c>
      <c r="W40" s="115"/>
      <c r="X40" s="115">
        <v>16.378532229185318</v>
      </c>
      <c r="Y40" s="115">
        <v>13.357146161558205</v>
      </c>
      <c r="Z40" s="115">
        <v>368.46121262309759</v>
      </c>
      <c r="AA40" s="269" t="s">
        <v>118</v>
      </c>
      <c r="AB40" s="330"/>
      <c r="AC40" s="331">
        <v>51.109585907115076</v>
      </c>
      <c r="AF40" s="148"/>
      <c r="AG40" s="148"/>
      <c r="AH40" s="148"/>
      <c r="AI40" s="148"/>
      <c r="AJ40" s="149"/>
      <c r="AK40" s="149"/>
      <c r="AL40" s="150"/>
      <c r="AM40" s="150"/>
      <c r="AN40" s="150"/>
      <c r="AO40" s="151"/>
      <c r="AP40" s="151"/>
      <c r="AQ40" s="151"/>
      <c r="AR40" s="151"/>
      <c r="AS40" s="152"/>
    </row>
    <row r="41" spans="2:45">
      <c r="B41" s="136" t="s">
        <v>35</v>
      </c>
      <c r="C41" s="115">
        <v>443.19722156448205</v>
      </c>
      <c r="D41" s="115">
        <v>485.77427315010573</v>
      </c>
      <c r="E41" s="115">
        <v>432.34457378435519</v>
      </c>
      <c r="F41" s="115">
        <v>13.961325158562369</v>
      </c>
      <c r="G41" s="115">
        <v>39.468374207188162</v>
      </c>
      <c r="H41" s="115">
        <v>53.42969936575053</v>
      </c>
      <c r="I41" s="115">
        <v>400.59799154334036</v>
      </c>
      <c r="J41" s="115"/>
      <c r="K41" s="115">
        <v>10.313768777056278</v>
      </c>
      <c r="L41" s="115">
        <v>42.577051585623678</v>
      </c>
      <c r="M41" s="115">
        <v>28.615726427061311</v>
      </c>
      <c r="N41" s="115">
        <v>-19.755441437632136</v>
      </c>
      <c r="O41" s="115">
        <v>-1.4534837876270994</v>
      </c>
      <c r="P41" s="115"/>
      <c r="Q41" s="115">
        <v>24.275093935618646</v>
      </c>
      <c r="R41" s="115">
        <v>306.43205073995773</v>
      </c>
      <c r="S41" s="115"/>
      <c r="T41" s="115">
        <v>24.063602536997884</v>
      </c>
      <c r="U41" s="115">
        <v>25.418335306553914</v>
      </c>
      <c r="V41" s="115">
        <v>32.411935306553907</v>
      </c>
      <c r="W41" s="115"/>
      <c r="X41" s="115">
        <v>42.351570824524309</v>
      </c>
      <c r="Y41" s="115">
        <v>24.049613174519273</v>
      </c>
      <c r="Z41" s="115">
        <v>378.29572642706131</v>
      </c>
      <c r="AA41" s="269" t="s">
        <v>118</v>
      </c>
      <c r="AB41" s="330"/>
      <c r="AC41" s="331">
        <v>54.10661175932281</v>
      </c>
      <c r="AF41" s="148"/>
      <c r="AG41" s="148"/>
      <c r="AH41" s="148"/>
      <c r="AI41" s="148"/>
      <c r="AJ41" s="149"/>
      <c r="AK41" s="149"/>
      <c r="AL41" s="150"/>
      <c r="AM41" s="150"/>
      <c r="AN41" s="150"/>
      <c r="AO41" s="151"/>
      <c r="AP41" s="151"/>
      <c r="AQ41" s="151"/>
      <c r="AR41" s="151"/>
      <c r="AS41" s="152"/>
    </row>
    <row r="42" spans="2:45">
      <c r="B42" s="136" t="s">
        <v>36</v>
      </c>
      <c r="C42" s="115">
        <v>427.14543487221761</v>
      </c>
      <c r="D42" s="115">
        <v>512.04301112943108</v>
      </c>
      <c r="E42" s="115">
        <v>459.17841467436108</v>
      </c>
      <c r="F42" s="115">
        <v>14.143590272052759</v>
      </c>
      <c r="G42" s="115">
        <v>38.721006183017302</v>
      </c>
      <c r="H42" s="115">
        <v>52.864596455070071</v>
      </c>
      <c r="I42" s="115">
        <v>387.00466446826044</v>
      </c>
      <c r="J42" s="115"/>
      <c r="K42" s="115">
        <v>48.912358508390966</v>
      </c>
      <c r="L42" s="115">
        <v>84.897576257213501</v>
      </c>
      <c r="M42" s="115">
        <v>70.753985985160753</v>
      </c>
      <c r="N42" s="115">
        <v>-59.615683429513602</v>
      </c>
      <c r="O42" s="115">
        <v>-37.774055952743815</v>
      </c>
      <c r="P42" s="115"/>
      <c r="Q42" s="115">
        <v>63.055948780443728</v>
      </c>
      <c r="R42" s="115">
        <v>363.76953833470731</v>
      </c>
      <c r="S42" s="115"/>
      <c r="T42" s="115">
        <v>65.224472794723823</v>
      </c>
      <c r="U42" s="115">
        <v>65.137989694971139</v>
      </c>
      <c r="V42" s="115">
        <v>33.141044517724644</v>
      </c>
      <c r="W42" s="115"/>
      <c r="X42" s="115">
        <v>83.881399835119524</v>
      </c>
      <c r="Y42" s="115">
        <v>62.039772358349744</v>
      </c>
      <c r="Z42" s="115">
        <v>447.99326710634784</v>
      </c>
      <c r="AA42" s="269" t="s">
        <v>118</v>
      </c>
      <c r="AB42" s="330"/>
      <c r="AC42" s="331">
        <v>55.502173415694358</v>
      </c>
      <c r="AF42" s="148"/>
      <c r="AG42" s="148"/>
      <c r="AH42" s="148"/>
      <c r="AI42" s="148"/>
      <c r="AJ42" s="149"/>
      <c r="AK42" s="149"/>
      <c r="AL42" s="150"/>
      <c r="AM42" s="150"/>
      <c r="AN42" s="150"/>
      <c r="AO42" s="151"/>
      <c r="AP42" s="151"/>
      <c r="AQ42" s="151"/>
      <c r="AR42" s="151"/>
      <c r="AS42" s="152"/>
    </row>
    <row r="43" spans="2:45">
      <c r="B43" s="136" t="s">
        <v>37</v>
      </c>
      <c r="C43" s="115">
        <v>430.51009332260656</v>
      </c>
      <c r="D43" s="115">
        <v>521.15823330651642</v>
      </c>
      <c r="E43" s="115">
        <v>472.7730567176186</v>
      </c>
      <c r="F43" s="115">
        <v>10.053651649235718</v>
      </c>
      <c r="G43" s="115">
        <v>38.331524939662096</v>
      </c>
      <c r="H43" s="115">
        <v>48.385176588897814</v>
      </c>
      <c r="I43" s="115">
        <v>389.96493644408685</v>
      </c>
      <c r="J43" s="115"/>
      <c r="K43" s="115">
        <v>63.312757713837151</v>
      </c>
      <c r="L43" s="115">
        <v>90.648139983909871</v>
      </c>
      <c r="M43" s="115">
        <v>80.594488334674168</v>
      </c>
      <c r="N43" s="115">
        <v>-61.619495575221229</v>
      </c>
      <c r="O43" s="115">
        <v>-44.337764954384227</v>
      </c>
      <c r="P43" s="115"/>
      <c r="Q43" s="115">
        <v>73.366409363072876</v>
      </c>
      <c r="R43" s="115">
        <v>439.20989541432016</v>
      </c>
      <c r="S43" s="115"/>
      <c r="T43" s="115">
        <v>87.244175382139971</v>
      </c>
      <c r="U43" s="115">
        <v>81.069214802896198</v>
      </c>
      <c r="V43" s="115">
        <v>35.426902252614639</v>
      </c>
      <c r="W43" s="115"/>
      <c r="X43" s="115">
        <v>90.516271520514863</v>
      </c>
      <c r="Y43" s="115">
        <v>73.234540899677853</v>
      </c>
      <c r="Z43" s="115">
        <v>525.21450724054694</v>
      </c>
      <c r="AA43" s="269" t="s">
        <v>118</v>
      </c>
      <c r="AB43" s="330"/>
      <c r="AC43" s="331">
        <v>56.874857012125382</v>
      </c>
      <c r="AF43" s="148"/>
      <c r="AG43" s="148"/>
      <c r="AH43" s="148"/>
      <c r="AI43" s="148"/>
      <c r="AJ43" s="149"/>
      <c r="AK43" s="149"/>
      <c r="AL43" s="150"/>
      <c r="AM43" s="150"/>
      <c r="AN43" s="150"/>
      <c r="AO43" s="151"/>
      <c r="AP43" s="151"/>
      <c r="AQ43" s="151"/>
      <c r="AR43" s="151"/>
      <c r="AS43" s="152"/>
    </row>
    <row r="44" spans="2:45">
      <c r="B44" s="136" t="s">
        <v>38</v>
      </c>
      <c r="C44" s="115">
        <v>459.45320373312154</v>
      </c>
      <c r="D44" s="115">
        <v>535.49263343923747</v>
      </c>
      <c r="E44" s="115">
        <v>487.02452740270053</v>
      </c>
      <c r="F44" s="115">
        <v>10.582055599682286</v>
      </c>
      <c r="G44" s="115">
        <v>37.886050436854646</v>
      </c>
      <c r="H44" s="115">
        <v>48.468106036536938</v>
      </c>
      <c r="I44" s="115">
        <v>418.31754567116758</v>
      </c>
      <c r="J44" s="115"/>
      <c r="K44" s="115">
        <v>53.700002083971512</v>
      </c>
      <c r="L44" s="115">
        <v>76.039429706115968</v>
      </c>
      <c r="M44" s="115">
        <v>65.457374106433676</v>
      </c>
      <c r="N44" s="115">
        <v>-42.382035345512307</v>
      </c>
      <c r="O44" s="115">
        <v>-30.624663323050132</v>
      </c>
      <c r="P44" s="115"/>
      <c r="Q44" s="115">
        <v>64.282057683653775</v>
      </c>
      <c r="R44" s="115">
        <v>503.41143764892769</v>
      </c>
      <c r="S44" s="115"/>
      <c r="T44" s="115">
        <v>67.745292295472609</v>
      </c>
      <c r="U44" s="115">
        <v>63.782229150119143</v>
      </c>
      <c r="V44" s="115">
        <v>39.549044082605242</v>
      </c>
      <c r="W44" s="115"/>
      <c r="X44" s="115">
        <v>79.337642573471015</v>
      </c>
      <c r="Y44" s="115">
        <v>67.580270551008823</v>
      </c>
      <c r="Z44" s="115">
        <v>590.08673590150909</v>
      </c>
      <c r="AA44" s="269" t="s">
        <v>118</v>
      </c>
      <c r="AB44" s="330"/>
      <c r="AC44" s="331">
        <v>57.606954930221917</v>
      </c>
      <c r="AF44" s="148"/>
      <c r="AG44" s="148"/>
      <c r="AH44" s="148"/>
      <c r="AI44" s="148"/>
      <c r="AJ44" s="149"/>
      <c r="AK44" s="149"/>
      <c r="AL44" s="150"/>
      <c r="AM44" s="150"/>
      <c r="AN44" s="150"/>
      <c r="AO44" s="151"/>
      <c r="AP44" s="151"/>
      <c r="AQ44" s="151"/>
      <c r="AR44" s="151"/>
      <c r="AS44" s="152"/>
    </row>
    <row r="45" spans="2:45">
      <c r="B45" s="136" t="s">
        <v>39</v>
      </c>
      <c r="C45" s="115">
        <v>484.52526571538755</v>
      </c>
      <c r="D45" s="115">
        <v>544.04705900501347</v>
      </c>
      <c r="E45" s="115">
        <v>496.44648129579627</v>
      </c>
      <c r="F45" s="115">
        <v>10.085496721943693</v>
      </c>
      <c r="G45" s="115">
        <v>37.515080987273421</v>
      </c>
      <c r="H45" s="115">
        <v>47.60057770921712</v>
      </c>
      <c r="I45" s="115">
        <v>439.22060084843804</v>
      </c>
      <c r="J45" s="115"/>
      <c r="K45" s="115">
        <v>29.748355951320843</v>
      </c>
      <c r="L45" s="115">
        <v>59.521793289625911</v>
      </c>
      <c r="M45" s="115">
        <v>49.43629656768222</v>
      </c>
      <c r="N45" s="115">
        <v>-21.816229078287698</v>
      </c>
      <c r="O45" s="115">
        <v>-2.1282884619263163</v>
      </c>
      <c r="P45" s="115"/>
      <c r="Q45" s="115">
        <v>39.833852673264545</v>
      </c>
      <c r="R45" s="115">
        <v>542.96147319706904</v>
      </c>
      <c r="S45" s="115"/>
      <c r="T45" s="115">
        <v>59.568992672580009</v>
      </c>
      <c r="U45" s="115">
        <v>53.163362128808323</v>
      </c>
      <c r="V45" s="115">
        <v>44.040395680678742</v>
      </c>
      <c r="W45" s="115"/>
      <c r="X45" s="115">
        <v>62.603238719629758</v>
      </c>
      <c r="Y45" s="115">
        <v>42.915298103268384</v>
      </c>
      <c r="Z45" s="115">
        <v>636.10439838025445</v>
      </c>
      <c r="AA45" s="269" t="s">
        <v>118</v>
      </c>
      <c r="AB45" s="330"/>
      <c r="AC45" s="331">
        <v>59.322809425760703</v>
      </c>
      <c r="AF45" s="148"/>
      <c r="AG45" s="148"/>
      <c r="AH45" s="148"/>
      <c r="AI45" s="148"/>
      <c r="AJ45" s="149"/>
      <c r="AK45" s="149"/>
      <c r="AL45" s="150"/>
      <c r="AM45" s="150"/>
      <c r="AN45" s="150"/>
      <c r="AO45" s="151"/>
      <c r="AP45" s="151"/>
      <c r="AQ45" s="151"/>
      <c r="AR45" s="151"/>
      <c r="AS45" s="152"/>
    </row>
    <row r="46" spans="2:45">
      <c r="B46" s="136" t="s">
        <v>40</v>
      </c>
      <c r="C46" s="115">
        <v>487.73197094972056</v>
      </c>
      <c r="D46" s="115">
        <v>532.83710949720671</v>
      </c>
      <c r="E46" s="115">
        <v>494.41789162011167</v>
      </c>
      <c r="F46" s="115">
        <v>2.6519027932960895</v>
      </c>
      <c r="G46" s="115">
        <v>35.767315083798877</v>
      </c>
      <c r="H46" s="115">
        <v>38.419217877094965</v>
      </c>
      <c r="I46" s="115">
        <v>445.87944245810053</v>
      </c>
      <c r="J46" s="115"/>
      <c r="K46" s="115">
        <v>35.587424589303012</v>
      </c>
      <c r="L46" s="115">
        <v>45.105138547486028</v>
      </c>
      <c r="M46" s="115">
        <v>42.45323575418994</v>
      </c>
      <c r="N46" s="115">
        <v>-6.3928927374301665</v>
      </c>
      <c r="O46" s="115">
        <v>0.47291842745675833</v>
      </c>
      <c r="P46" s="115"/>
      <c r="Q46" s="115">
        <v>38.2393273825991</v>
      </c>
      <c r="R46" s="115">
        <v>564.89273743016759</v>
      </c>
      <c r="S46" s="115"/>
      <c r="T46" s="115">
        <v>40.86925698324022</v>
      </c>
      <c r="U46" s="115">
        <v>36.825471508379884</v>
      </c>
      <c r="V46" s="115">
        <v>44.873972067039105</v>
      </c>
      <c r="W46" s="115"/>
      <c r="X46" s="115">
        <v>48.216118435754183</v>
      </c>
      <c r="Y46" s="115">
        <v>41.350307270867262</v>
      </c>
      <c r="Z46" s="115">
        <v>653.43926703910608</v>
      </c>
      <c r="AA46" s="269" t="s">
        <v>118</v>
      </c>
      <c r="AB46" s="330"/>
      <c r="AC46" s="331">
        <v>61.427590940288269</v>
      </c>
      <c r="AF46" s="148"/>
      <c r="AG46" s="148"/>
      <c r="AH46" s="148"/>
      <c r="AI46" s="148"/>
      <c r="AJ46" s="149"/>
      <c r="AK46" s="149"/>
      <c r="AL46" s="150"/>
      <c r="AM46" s="150"/>
      <c r="AN46" s="150"/>
      <c r="AO46" s="151"/>
      <c r="AP46" s="151"/>
      <c r="AQ46" s="151"/>
      <c r="AR46" s="151"/>
      <c r="AS46" s="152"/>
    </row>
    <row r="47" spans="2:45">
      <c r="B47" s="136" t="s">
        <v>41</v>
      </c>
      <c r="C47" s="115">
        <v>545.62554576017931</v>
      </c>
      <c r="D47" s="115">
        <v>560.36317967874481</v>
      </c>
      <c r="E47" s="115">
        <v>519.19054762794167</v>
      </c>
      <c r="F47" s="115">
        <v>4.3497736271946215</v>
      </c>
      <c r="G47" s="115">
        <v>36.822858423608515</v>
      </c>
      <c r="H47" s="115">
        <v>41.172632050803145</v>
      </c>
      <c r="I47" s="115">
        <v>491.47217033993275</v>
      </c>
      <c r="J47" s="115"/>
      <c r="K47" s="115">
        <v>27.505278698598655</v>
      </c>
      <c r="L47" s="115">
        <v>14.73763391856556</v>
      </c>
      <c r="M47" s="115">
        <v>10.387860291370938</v>
      </c>
      <c r="N47" s="115">
        <v>26.186812850205456</v>
      </c>
      <c r="O47" s="115">
        <v>9.0693944429777353</v>
      </c>
      <c r="P47" s="115"/>
      <c r="Q47" s="115">
        <v>31.855052325793277</v>
      </c>
      <c r="R47" s="115">
        <v>571.64254762794178</v>
      </c>
      <c r="S47" s="115"/>
      <c r="T47" s="115">
        <v>5.7850029884198735</v>
      </c>
      <c r="U47" s="115">
        <v>1.9430295106462456</v>
      </c>
      <c r="V47" s="115">
        <v>47.947110571535298</v>
      </c>
      <c r="W47" s="115"/>
      <c r="X47" s="115">
        <v>16.719850579006351</v>
      </c>
      <c r="Y47" s="115">
        <v>33.837268986234065</v>
      </c>
      <c r="Z47" s="115">
        <v>657.58159992528954</v>
      </c>
      <c r="AA47" s="269">
        <v>573.11206574523726</v>
      </c>
      <c r="AB47" s="330"/>
      <c r="AC47" s="331">
        <v>61.244566460764126</v>
      </c>
      <c r="AF47" s="148"/>
      <c r="AG47" s="148"/>
      <c r="AH47" s="148"/>
      <c r="AI47" s="148"/>
      <c r="AJ47" s="149"/>
      <c r="AK47" s="149"/>
      <c r="AL47" s="150"/>
      <c r="AM47" s="150"/>
      <c r="AN47" s="150"/>
      <c r="AO47" s="151"/>
      <c r="AP47" s="151"/>
      <c r="AQ47" s="151"/>
      <c r="AR47" s="151"/>
      <c r="AS47" s="152"/>
    </row>
    <row r="48" spans="2:45">
      <c r="B48" s="136" t="s">
        <v>42</v>
      </c>
      <c r="C48" s="115">
        <v>571.28648602941166</v>
      </c>
      <c r="D48" s="115">
        <v>569.39506433823522</v>
      </c>
      <c r="E48" s="115">
        <v>526.61068786764702</v>
      </c>
      <c r="F48" s="115">
        <v>5.6051647058823519</v>
      </c>
      <c r="G48" s="115">
        <v>37.179211764705876</v>
      </c>
      <c r="H48" s="115">
        <v>42.784376470588228</v>
      </c>
      <c r="I48" s="115">
        <v>516.04636654411763</v>
      </c>
      <c r="J48" s="115"/>
      <c r="K48" s="115">
        <v>11.776283429089403</v>
      </c>
      <c r="L48" s="115">
        <v>-1.8914216911764703</v>
      </c>
      <c r="M48" s="115">
        <v>-7.4965863970588229</v>
      </c>
      <c r="N48" s="115">
        <v>40.687260661764697</v>
      </c>
      <c r="O48" s="115">
        <v>21.414390835616473</v>
      </c>
      <c r="P48" s="115"/>
      <c r="Q48" s="115">
        <v>17.381448134971755</v>
      </c>
      <c r="R48" s="115">
        <v>560.67716911764694</v>
      </c>
      <c r="S48" s="115"/>
      <c r="T48" s="115">
        <v>-7.3037481617647044</v>
      </c>
      <c r="U48" s="115">
        <v>-9.8668897058823504</v>
      </c>
      <c r="V48" s="115">
        <v>46.449909926470582</v>
      </c>
      <c r="W48" s="115"/>
      <c r="X48" s="115">
        <v>-0.57369374999999989</v>
      </c>
      <c r="Y48" s="115">
        <v>18.699176076148223</v>
      </c>
      <c r="Z48" s="115">
        <v>648.85566617647044</v>
      </c>
      <c r="AA48" s="269">
        <v>562.12345588235291</v>
      </c>
      <c r="AB48" s="330"/>
      <c r="AC48" s="331">
        <v>62.228323038206369</v>
      </c>
      <c r="AF48" s="148"/>
      <c r="AG48" s="148"/>
      <c r="AH48" s="148"/>
      <c r="AI48" s="148"/>
      <c r="AJ48" s="149"/>
      <c r="AK48" s="149"/>
      <c r="AL48" s="150"/>
      <c r="AM48" s="150"/>
      <c r="AN48" s="150"/>
      <c r="AO48" s="151"/>
      <c r="AP48" s="151"/>
      <c r="AQ48" s="151"/>
      <c r="AR48" s="151"/>
      <c r="AS48" s="152"/>
    </row>
    <row r="49" spans="1:45">
      <c r="B49" s="136" t="s">
        <v>43</v>
      </c>
      <c r="C49" s="115">
        <v>607.3210113469986</v>
      </c>
      <c r="D49" s="115">
        <v>588.93305270863834</v>
      </c>
      <c r="E49" s="115">
        <v>543.01355380673499</v>
      </c>
      <c r="F49" s="115">
        <v>7.1036749633967791</v>
      </c>
      <c r="G49" s="115">
        <v>38.81582393850659</v>
      </c>
      <c r="H49" s="115">
        <v>45.919498901903367</v>
      </c>
      <c r="I49" s="115">
        <v>550.82599633967777</v>
      </c>
      <c r="J49" s="115"/>
      <c r="K49" s="115">
        <v>-5.7838675770093566</v>
      </c>
      <c r="L49" s="115">
        <v>-18.387958638360178</v>
      </c>
      <c r="M49" s="115">
        <v>-25.491633601756952</v>
      </c>
      <c r="N49" s="115">
        <v>51.575240117130306</v>
      </c>
      <c r="O49" s="115">
        <v>31.867474092382718</v>
      </c>
      <c r="P49" s="115"/>
      <c r="Q49" s="115">
        <v>1.3198073863874198</v>
      </c>
      <c r="R49" s="115">
        <v>542.05519765739382</v>
      </c>
      <c r="S49" s="115"/>
      <c r="T49" s="115">
        <v>-14.618531112737919</v>
      </c>
      <c r="U49" s="115">
        <v>-12.884210468521232</v>
      </c>
      <c r="V49" s="115">
        <v>40.358153367496342</v>
      </c>
      <c r="W49" s="115"/>
      <c r="X49" s="115">
        <v>-16.082464128843338</v>
      </c>
      <c r="Y49" s="115">
        <v>3.625301895904256</v>
      </c>
      <c r="Z49" s="115">
        <v>634.63016178623718</v>
      </c>
      <c r="AA49" s="269">
        <v>543.81511713030739</v>
      </c>
      <c r="AB49" s="330"/>
      <c r="AC49" s="331">
        <v>62.502859757492566</v>
      </c>
      <c r="AF49" s="148"/>
      <c r="AG49" s="148"/>
      <c r="AH49" s="148"/>
      <c r="AI49" s="148"/>
      <c r="AJ49" s="149"/>
      <c r="AK49" s="149"/>
      <c r="AL49" s="150"/>
      <c r="AM49" s="150"/>
      <c r="AN49" s="150"/>
      <c r="AO49" s="151"/>
      <c r="AP49" s="151"/>
      <c r="AQ49" s="151"/>
      <c r="AR49" s="151"/>
      <c r="AS49" s="152"/>
    </row>
    <row r="50" spans="1:45">
      <c r="B50" s="136" t="s">
        <v>44</v>
      </c>
      <c r="C50" s="115">
        <v>638.60435693745512</v>
      </c>
      <c r="D50" s="115">
        <v>613.81126563623297</v>
      </c>
      <c r="E50" s="115">
        <v>568.39340186915899</v>
      </c>
      <c r="F50" s="115">
        <v>5.9186042415528402</v>
      </c>
      <c r="G50" s="115">
        <v>39.499259525521211</v>
      </c>
      <c r="H50" s="115">
        <v>45.417863767074053</v>
      </c>
      <c r="I50" s="115">
        <v>578.87783141624732</v>
      </c>
      <c r="J50" s="115"/>
      <c r="K50" s="115">
        <v>-14.773324030039461</v>
      </c>
      <c r="L50" s="115">
        <v>-24.793091301222141</v>
      </c>
      <c r="M50" s="115">
        <v>-30.711695542774986</v>
      </c>
      <c r="N50" s="115">
        <v>57.680859813084119</v>
      </c>
      <c r="O50" s="115">
        <v>41.742488300348604</v>
      </c>
      <c r="P50" s="115"/>
      <c r="Q50" s="115">
        <v>-8.8547197884866264</v>
      </c>
      <c r="R50" s="115">
        <v>482.3497483824587</v>
      </c>
      <c r="S50" s="115"/>
      <c r="T50" s="115">
        <v>-55.88501042415529</v>
      </c>
      <c r="U50" s="115">
        <v>-57.380765995686559</v>
      </c>
      <c r="V50" s="115">
        <v>41.199267433501085</v>
      </c>
      <c r="W50" s="115"/>
      <c r="X50" s="115">
        <v>-24.562129043853343</v>
      </c>
      <c r="Y50" s="115">
        <v>-8.6237575311178265</v>
      </c>
      <c r="Z50" s="115">
        <v>606.319918404026</v>
      </c>
      <c r="AA50" s="269">
        <v>484.23515456506107</v>
      </c>
      <c r="AB50" s="330"/>
      <c r="AC50" s="331">
        <v>63.646762754518413</v>
      </c>
      <c r="AF50" s="148"/>
      <c r="AG50" s="148"/>
      <c r="AH50" s="148"/>
      <c r="AI50" s="148"/>
      <c r="AJ50" s="149"/>
      <c r="AK50" s="149"/>
      <c r="AL50" s="150"/>
      <c r="AM50" s="150"/>
      <c r="AN50" s="150"/>
      <c r="AO50" s="151"/>
      <c r="AP50" s="151"/>
      <c r="AQ50" s="151"/>
      <c r="AR50" s="151"/>
      <c r="AS50" s="152"/>
    </row>
    <row r="51" spans="1:45">
      <c r="B51" s="136" t="s">
        <v>45</v>
      </c>
      <c r="C51" s="115">
        <v>637.89968331562181</v>
      </c>
      <c r="D51" s="115">
        <v>646.3474962805526</v>
      </c>
      <c r="E51" s="115">
        <v>588.79986716259305</v>
      </c>
      <c r="F51" s="115">
        <v>16.962205100956432</v>
      </c>
      <c r="G51" s="115">
        <v>40.585424017003191</v>
      </c>
      <c r="H51" s="115">
        <v>57.54762911795963</v>
      </c>
      <c r="I51" s="115">
        <v>579.75748671625934</v>
      </c>
      <c r="J51" s="115"/>
      <c r="K51" s="115">
        <v>-0.46445414315584643</v>
      </c>
      <c r="L51" s="115">
        <v>8.4478129649309253</v>
      </c>
      <c r="M51" s="115">
        <v>-8.5143921360255064</v>
      </c>
      <c r="N51" s="115">
        <v>21.664552603613181</v>
      </c>
      <c r="O51" s="115">
        <v>13.614614610743525</v>
      </c>
      <c r="P51" s="115"/>
      <c r="Q51" s="115">
        <v>16.497750957800584</v>
      </c>
      <c r="R51" s="115">
        <v>486.18278427205109</v>
      </c>
      <c r="S51" s="115"/>
      <c r="T51" s="115">
        <v>4.2904856535600429</v>
      </c>
      <c r="U51" s="115">
        <v>6.215088204038258</v>
      </c>
      <c r="V51" s="115">
        <v>34.522074388947935</v>
      </c>
      <c r="W51" s="115"/>
      <c r="X51" s="115">
        <v>6.5866928799149846</v>
      </c>
      <c r="Y51" s="115">
        <v>14.636630872784643</v>
      </c>
      <c r="Z51" s="115">
        <v>594.00852603613191</v>
      </c>
      <c r="AA51" s="269">
        <v>488.0408076514347</v>
      </c>
      <c r="AB51" s="330"/>
      <c r="AC51" s="331">
        <v>64.584763212079608</v>
      </c>
      <c r="AF51" s="148"/>
      <c r="AG51" s="148"/>
      <c r="AH51" s="148"/>
      <c r="AI51" s="148"/>
      <c r="AJ51" s="149"/>
      <c r="AK51" s="149"/>
      <c r="AL51" s="150"/>
      <c r="AM51" s="150"/>
      <c r="AN51" s="150"/>
      <c r="AO51" s="151"/>
      <c r="AP51" s="151"/>
      <c r="AQ51" s="151"/>
      <c r="AR51" s="151"/>
      <c r="AS51" s="152"/>
    </row>
    <row r="52" spans="1:45">
      <c r="B52" s="136" t="s">
        <v>46</v>
      </c>
      <c r="C52" s="115">
        <v>632.64848336798332</v>
      </c>
      <c r="D52" s="115">
        <v>684.24930457380458</v>
      </c>
      <c r="E52" s="115">
        <v>618.88574012473998</v>
      </c>
      <c r="F52" s="115">
        <v>22.904585239085236</v>
      </c>
      <c r="G52" s="115">
        <v>42.458979209979205</v>
      </c>
      <c r="H52" s="115">
        <v>65.363564449064441</v>
      </c>
      <c r="I52" s="115">
        <v>575.95119126819122</v>
      </c>
      <c r="J52" s="115"/>
      <c r="K52" s="115">
        <v>26.448236206000924</v>
      </c>
      <c r="L52" s="115">
        <v>51.600821205821198</v>
      </c>
      <c r="M52" s="115">
        <v>28.696235966735962</v>
      </c>
      <c r="N52" s="115">
        <v>-21.659622661122661</v>
      </c>
      <c r="O52" s="115">
        <v>-19.41162290038762</v>
      </c>
      <c r="P52" s="115"/>
      <c r="Q52" s="115">
        <v>49.352821445086164</v>
      </c>
      <c r="R52" s="115">
        <v>527.06444906444904</v>
      </c>
      <c r="S52" s="115"/>
      <c r="T52" s="115">
        <v>32.943042619542616</v>
      </c>
      <c r="U52" s="115">
        <v>37.159558212058208</v>
      </c>
      <c r="V52" s="115">
        <v>31.716254677754673</v>
      </c>
      <c r="W52" s="115"/>
      <c r="X52" s="115">
        <v>43.847824324324321</v>
      </c>
      <c r="Y52" s="115">
        <v>41.59982456358928</v>
      </c>
      <c r="Z52" s="115">
        <v>614.27998440748433</v>
      </c>
      <c r="AA52" s="269">
        <v>528.73045738045732</v>
      </c>
      <c r="AB52" s="330"/>
      <c r="AC52" s="331">
        <v>66.026080988332197</v>
      </c>
      <c r="AF52" s="148"/>
      <c r="AG52" s="148"/>
      <c r="AH52" s="148"/>
      <c r="AI52" s="148"/>
      <c r="AJ52" s="149"/>
      <c r="AK52" s="149"/>
      <c r="AL52" s="150"/>
      <c r="AM52" s="150"/>
      <c r="AN52" s="150"/>
      <c r="AO52" s="151"/>
      <c r="AP52" s="151"/>
      <c r="AQ52" s="151"/>
      <c r="AR52" s="151"/>
      <c r="AS52" s="152"/>
    </row>
    <row r="53" spans="1:45">
      <c r="B53" s="136" t="s">
        <v>47</v>
      </c>
      <c r="C53" s="115">
        <v>670.1270841248305</v>
      </c>
      <c r="D53" s="115">
        <v>731.95864518317512</v>
      </c>
      <c r="E53" s="115">
        <v>661.11968080054282</v>
      </c>
      <c r="F53" s="115">
        <v>29.03275135685211</v>
      </c>
      <c r="G53" s="115">
        <v>41.806213025780195</v>
      </c>
      <c r="H53" s="115">
        <v>70.838964382632312</v>
      </c>
      <c r="I53" s="115">
        <v>610.71084158751705</v>
      </c>
      <c r="J53" s="115"/>
      <c r="K53" s="115">
        <v>35.650887343731668</v>
      </c>
      <c r="L53" s="115">
        <v>61.831561058344654</v>
      </c>
      <c r="M53" s="115">
        <v>32.798809701492544</v>
      </c>
      <c r="N53" s="115">
        <v>-31.301282564450482</v>
      </c>
      <c r="O53" s="115">
        <v>-34.153360206689612</v>
      </c>
      <c r="P53" s="115"/>
      <c r="Q53" s="115">
        <v>64.683638700583785</v>
      </c>
      <c r="R53" s="115">
        <v>565.35356173677076</v>
      </c>
      <c r="S53" s="115"/>
      <c r="T53" s="115">
        <v>58.405041044776127</v>
      </c>
      <c r="U53" s="115">
        <v>56.966821913161482</v>
      </c>
      <c r="V53" s="115">
        <v>33.007870420624158</v>
      </c>
      <c r="W53" s="115"/>
      <c r="X53" s="115">
        <v>54.016248643147904</v>
      </c>
      <c r="Y53" s="115">
        <v>56.868326285387013</v>
      </c>
      <c r="Z53" s="115">
        <v>666.09562245590246</v>
      </c>
      <c r="AA53" s="269">
        <v>567.4293419267301</v>
      </c>
      <c r="AB53" s="330"/>
      <c r="AC53" s="331">
        <v>67.444520704644233</v>
      </c>
      <c r="AF53" s="148"/>
      <c r="AG53" s="148"/>
      <c r="AH53" s="148"/>
      <c r="AI53" s="148"/>
      <c r="AJ53" s="149"/>
      <c r="AK53" s="149"/>
      <c r="AL53" s="150"/>
      <c r="AM53" s="150"/>
      <c r="AN53" s="150"/>
      <c r="AO53" s="151"/>
      <c r="AP53" s="151"/>
      <c r="AQ53" s="151"/>
      <c r="AR53" s="151"/>
      <c r="AS53" s="152"/>
    </row>
    <row r="54" spans="1:45">
      <c r="B54" s="136" t="s">
        <v>48</v>
      </c>
      <c r="C54" s="115">
        <v>698.37537170184692</v>
      </c>
      <c r="D54" s="115">
        <v>769.10570580474928</v>
      </c>
      <c r="E54" s="115">
        <v>690.4248225593667</v>
      </c>
      <c r="F54" s="115">
        <v>35.935328825857518</v>
      </c>
      <c r="G54" s="115">
        <v>42.745554419525064</v>
      </c>
      <c r="H54" s="115">
        <v>78.680883245382589</v>
      </c>
      <c r="I54" s="115">
        <v>637.70468073878612</v>
      </c>
      <c r="J54" s="115"/>
      <c r="K54" s="115">
        <v>44.541281490940428</v>
      </c>
      <c r="L54" s="115">
        <v>70.730334102902376</v>
      </c>
      <c r="M54" s="115">
        <v>34.795005277044851</v>
      </c>
      <c r="N54" s="115">
        <v>-39.00598515831134</v>
      </c>
      <c r="O54" s="115">
        <v>-48.752261372206917</v>
      </c>
      <c r="P54" s="115"/>
      <c r="Q54" s="115">
        <v>80.476610316797945</v>
      </c>
      <c r="R54" s="115">
        <v>627.97084432717668</v>
      </c>
      <c r="S54" s="115"/>
      <c r="T54" s="115">
        <v>59.266550461741417</v>
      </c>
      <c r="U54" s="115">
        <v>59.132479551451176</v>
      </c>
      <c r="V54" s="115">
        <v>35.759450857519788</v>
      </c>
      <c r="W54" s="115"/>
      <c r="X54" s="115">
        <v>61.712984168865425</v>
      </c>
      <c r="Y54" s="115">
        <v>71.459260382761016</v>
      </c>
      <c r="Z54" s="115">
        <v>726.90940963060677</v>
      </c>
      <c r="AA54" s="269">
        <v>630.13327836411599</v>
      </c>
      <c r="AB54" s="330"/>
      <c r="AC54" s="331">
        <v>69.366277739647686</v>
      </c>
      <c r="AF54" s="148"/>
      <c r="AG54" s="148"/>
      <c r="AH54" s="148"/>
      <c r="AI54" s="148"/>
      <c r="AJ54" s="149"/>
      <c r="AK54" s="149"/>
      <c r="AL54" s="150"/>
      <c r="AM54" s="150"/>
      <c r="AN54" s="150"/>
      <c r="AO54" s="151"/>
      <c r="AP54" s="151"/>
      <c r="AQ54" s="151"/>
      <c r="AR54" s="151"/>
      <c r="AS54" s="152"/>
    </row>
    <row r="55" spans="1:45">
      <c r="B55" s="136" t="s">
        <v>49</v>
      </c>
      <c r="C55" s="115">
        <v>732.54841870179939</v>
      </c>
      <c r="D55" s="115">
        <v>794.58937017994856</v>
      </c>
      <c r="E55" s="115">
        <v>713.92953181233929</v>
      </c>
      <c r="F55" s="115">
        <v>35.852874678663241</v>
      </c>
      <c r="G55" s="115">
        <v>44.80696368894602</v>
      </c>
      <c r="H55" s="115">
        <v>80.659838367609254</v>
      </c>
      <c r="I55" s="115">
        <v>664.82741452442156</v>
      </c>
      <c r="J55" s="115"/>
      <c r="K55" s="115">
        <v>33.213941435316244</v>
      </c>
      <c r="L55" s="115">
        <v>62.040951478149097</v>
      </c>
      <c r="M55" s="115">
        <v>26.188076799485859</v>
      </c>
      <c r="N55" s="115">
        <v>-30.404574871465297</v>
      </c>
      <c r="O55" s="115">
        <v>-37.430439507295674</v>
      </c>
      <c r="P55" s="115"/>
      <c r="Q55" s="115">
        <v>69.066816113979485</v>
      </c>
      <c r="R55" s="115">
        <v>666.32467866323907</v>
      </c>
      <c r="S55" s="115"/>
      <c r="T55" s="115">
        <v>60.452390745501283</v>
      </c>
      <c r="U55" s="115">
        <v>57.8609720437018</v>
      </c>
      <c r="V55" s="115">
        <v>37.250414845758357</v>
      </c>
      <c r="W55" s="115"/>
      <c r="X55" s="115">
        <v>59.317503856041128</v>
      </c>
      <c r="Y55" s="115">
        <v>66.343368491871516</v>
      </c>
      <c r="Z55" s="115">
        <v>776.14886278920312</v>
      </c>
      <c r="AA55" s="269">
        <v>669.27426092544988</v>
      </c>
      <c r="AB55" s="330"/>
      <c r="AC55" s="331">
        <v>71.196522534889041</v>
      </c>
      <c r="AF55" s="148"/>
      <c r="AG55" s="148"/>
      <c r="AH55" s="148"/>
      <c r="AI55" s="148"/>
      <c r="AJ55" s="149"/>
      <c r="AK55" s="149"/>
      <c r="AL55" s="150"/>
      <c r="AM55" s="150"/>
      <c r="AN55" s="150"/>
      <c r="AO55" s="151"/>
      <c r="AP55" s="151"/>
      <c r="AQ55" s="151"/>
      <c r="AR55" s="151"/>
      <c r="AS55" s="152"/>
    </row>
    <row r="56" spans="1:45">
      <c r="B56" s="136" t="s">
        <v>50</v>
      </c>
      <c r="C56" s="115">
        <v>753.69581636477199</v>
      </c>
      <c r="D56" s="115">
        <v>808.11899812617105</v>
      </c>
      <c r="E56" s="115">
        <v>726.74495658963133</v>
      </c>
      <c r="F56" s="115">
        <v>35.219175515302936</v>
      </c>
      <c r="G56" s="115">
        <v>46.154866021236721</v>
      </c>
      <c r="H56" s="115">
        <v>81.37404153653965</v>
      </c>
      <c r="I56" s="115">
        <v>685.73372829481571</v>
      </c>
      <c r="J56" s="115"/>
      <c r="K56" s="115">
        <v>24.705989627131313</v>
      </c>
      <c r="L56" s="115">
        <v>54.423181761399121</v>
      </c>
      <c r="M56" s="115">
        <v>19.204006246096188</v>
      </c>
      <c r="N56" s="115">
        <v>-19.475658026233603</v>
      </c>
      <c r="O56" s="115">
        <v>-24.97764140726872</v>
      </c>
      <c r="P56" s="115"/>
      <c r="Q56" s="115">
        <v>59.925165142434246</v>
      </c>
      <c r="R56" s="115">
        <v>695.51046221111801</v>
      </c>
      <c r="S56" s="115"/>
      <c r="T56" s="115">
        <v>51.111487195502804</v>
      </c>
      <c r="U56" s="115">
        <v>48.072809494066206</v>
      </c>
      <c r="V56" s="115">
        <v>39.34309525296689</v>
      </c>
      <c r="W56" s="115"/>
      <c r="X56" s="115">
        <v>52.274539038101175</v>
      </c>
      <c r="Y56" s="115">
        <v>57.776522419136313</v>
      </c>
      <c r="Z56" s="115">
        <v>811.42250218613367</v>
      </c>
      <c r="AA56" s="269">
        <v>698.24063085571515</v>
      </c>
      <c r="AB56" s="330"/>
      <c r="AC56" s="331">
        <v>73.255547929535581</v>
      </c>
      <c r="AF56" s="148"/>
      <c r="AG56" s="148"/>
      <c r="AH56" s="148"/>
      <c r="AI56" s="148"/>
      <c r="AJ56" s="149"/>
      <c r="AK56" s="149"/>
      <c r="AL56" s="150"/>
      <c r="AM56" s="150"/>
      <c r="AN56" s="150"/>
      <c r="AO56" s="151"/>
      <c r="AP56" s="151"/>
      <c r="AQ56" s="151"/>
      <c r="AR56" s="151"/>
      <c r="AS56" s="152"/>
    </row>
    <row r="57" spans="1:45">
      <c r="B57" s="136" t="s">
        <v>51</v>
      </c>
      <c r="C57" s="115">
        <v>775.35111668185959</v>
      </c>
      <c r="D57" s="115">
        <v>835.17710391978108</v>
      </c>
      <c r="E57" s="115">
        <v>751.61808751139461</v>
      </c>
      <c r="F57" s="115">
        <v>35.737009115770277</v>
      </c>
      <c r="G57" s="115">
        <v>47.822007292616227</v>
      </c>
      <c r="H57" s="115">
        <v>83.559016408386498</v>
      </c>
      <c r="I57" s="115">
        <v>702.55557155879671</v>
      </c>
      <c r="J57" s="115"/>
      <c r="K57" s="115">
        <v>41.315182596952624</v>
      </c>
      <c r="L57" s="115">
        <v>59.825987237921595</v>
      </c>
      <c r="M57" s="115">
        <v>24.088978122151321</v>
      </c>
      <c r="N57" s="115">
        <v>-24.560477666362807</v>
      </c>
      <c r="O57" s="115">
        <v>-41.786682141164114</v>
      </c>
      <c r="P57" s="115"/>
      <c r="Q57" s="115">
        <v>77.052191712722916</v>
      </c>
      <c r="R57" s="115">
        <v>721.85916134913396</v>
      </c>
      <c r="S57" s="115"/>
      <c r="T57" s="115">
        <v>44.178843208751132</v>
      </c>
      <c r="U57" s="115">
        <v>37.182055606198723</v>
      </c>
      <c r="V57" s="115">
        <v>41.801422971741111</v>
      </c>
      <c r="W57" s="115"/>
      <c r="X57" s="115">
        <v>60.16467000911576</v>
      </c>
      <c r="Y57" s="115">
        <v>77.390874483917074</v>
      </c>
      <c r="Z57" s="115">
        <v>846.17300455788506</v>
      </c>
      <c r="AA57" s="269">
        <v>724.64831358249774</v>
      </c>
      <c r="AB57" s="330"/>
      <c r="AC57" s="331">
        <v>75.291695264241596</v>
      </c>
      <c r="AF57" s="148"/>
      <c r="AG57" s="148"/>
      <c r="AH57" s="148"/>
      <c r="AI57" s="148"/>
      <c r="AJ57" s="149"/>
      <c r="AK57" s="149"/>
      <c r="AL57" s="150"/>
      <c r="AM57" s="150"/>
      <c r="AN57" s="150"/>
      <c r="AO57" s="151"/>
      <c r="AP57" s="151"/>
      <c r="AQ57" s="151"/>
      <c r="AR57" s="151"/>
      <c r="AS57" s="152"/>
    </row>
    <row r="58" spans="1:45">
      <c r="B58" s="136" t="s">
        <v>52</v>
      </c>
      <c r="C58" s="115">
        <v>736.02208579881653</v>
      </c>
      <c r="D58" s="115">
        <v>887.66604230769224</v>
      </c>
      <c r="E58" s="115">
        <v>776.47969970414192</v>
      </c>
      <c r="F58" s="115">
        <v>60.315920414201173</v>
      </c>
      <c r="G58" s="115">
        <v>50.870422189349121</v>
      </c>
      <c r="H58" s="115">
        <v>111.18634260355029</v>
      </c>
      <c r="I58" s="115">
        <v>659.95892662721894</v>
      </c>
      <c r="J58" s="115"/>
      <c r="K58" s="115">
        <v>84.539045582101465</v>
      </c>
      <c r="L58" s="115">
        <v>151.64395650887573</v>
      </c>
      <c r="M58" s="115">
        <v>91.328036094674559</v>
      </c>
      <c r="N58" s="115">
        <v>-112.63472130177514</v>
      </c>
      <c r="O58" s="115">
        <v>-105.84573078920204</v>
      </c>
      <c r="P58" s="115"/>
      <c r="Q58" s="115">
        <v>144.85496599630264</v>
      </c>
      <c r="R58" s="115">
        <v>977.1383431952662</v>
      </c>
      <c r="S58" s="115"/>
      <c r="T58" s="115">
        <v>211.86288727810648</v>
      </c>
      <c r="U58" s="115">
        <v>225.01468313609467</v>
      </c>
      <c r="V58" s="115">
        <v>41.088693195266266</v>
      </c>
      <c r="W58" s="115"/>
      <c r="X58" s="115">
        <v>138.8206322485207</v>
      </c>
      <c r="Y58" s="115">
        <v>132.03164173594766</v>
      </c>
      <c r="Z58" s="115">
        <v>1061.6383082840237</v>
      </c>
      <c r="AA58" s="269">
        <v>977.78494082840234</v>
      </c>
      <c r="AB58" s="330"/>
      <c r="AC58" s="331">
        <v>77.327842598947612</v>
      </c>
      <c r="AF58" s="148"/>
      <c r="AG58" s="148"/>
      <c r="AH58" s="148"/>
      <c r="AI58" s="148"/>
      <c r="AJ58" s="149"/>
      <c r="AK58" s="149"/>
      <c r="AL58" s="150"/>
      <c r="AM58" s="150"/>
      <c r="AN58" s="150"/>
      <c r="AO58" s="151"/>
      <c r="AP58" s="151"/>
      <c r="AQ58" s="151"/>
      <c r="AR58" s="151"/>
      <c r="AS58" s="152"/>
    </row>
    <row r="59" spans="1:45">
      <c r="B59" s="136" t="s">
        <v>53</v>
      </c>
      <c r="C59" s="115">
        <v>717.88519918462441</v>
      </c>
      <c r="D59" s="115">
        <v>918.67244292370424</v>
      </c>
      <c r="E59" s="115">
        <v>808.02275451368666</v>
      </c>
      <c r="F59" s="115">
        <v>58.290607163657548</v>
      </c>
      <c r="G59" s="115">
        <v>52.359081246359928</v>
      </c>
      <c r="H59" s="115">
        <v>110.64968841001748</v>
      </c>
      <c r="I59" s="115">
        <v>641.79619569015733</v>
      </c>
      <c r="J59" s="115"/>
      <c r="K59" s="115">
        <v>101.59885246944194</v>
      </c>
      <c r="L59" s="115">
        <v>200.78724373907983</v>
      </c>
      <c r="M59" s="115">
        <v>142.49663657542226</v>
      </c>
      <c r="N59" s="115">
        <v>-165.51121170646476</v>
      </c>
      <c r="O59" s="115">
        <v>-124.61342760048446</v>
      </c>
      <c r="P59" s="115"/>
      <c r="Q59" s="115">
        <v>159.88945963309948</v>
      </c>
      <c r="R59" s="115">
        <v>1266.8771986022132</v>
      </c>
      <c r="S59" s="115"/>
      <c r="T59" s="115">
        <v>252.77974140943508</v>
      </c>
      <c r="U59" s="115">
        <v>256.43921287128717</v>
      </c>
      <c r="V59" s="115">
        <v>33.355286837507279</v>
      </c>
      <c r="W59" s="115"/>
      <c r="X59" s="115">
        <v>198.59410658124636</v>
      </c>
      <c r="Y59" s="115">
        <v>157.69632247526607</v>
      </c>
      <c r="Z59" s="115">
        <v>1368.7568841001746</v>
      </c>
      <c r="AA59" s="269">
        <v>1251.0937390797903</v>
      </c>
      <c r="AB59" s="330"/>
      <c r="AC59" s="331">
        <v>78.563257835735527</v>
      </c>
      <c r="AD59" s="149"/>
      <c r="AF59" s="148"/>
      <c r="AG59" s="148"/>
      <c r="AH59" s="148"/>
      <c r="AI59" s="148"/>
      <c r="AJ59" s="149"/>
      <c r="AK59" s="149"/>
      <c r="AL59" s="150"/>
      <c r="AM59" s="150"/>
      <c r="AN59" s="150"/>
      <c r="AO59" s="151"/>
      <c r="AP59" s="151"/>
      <c r="AQ59" s="151"/>
      <c r="AR59" s="151"/>
      <c r="AS59" s="152"/>
    </row>
    <row r="60" spans="1:45">
      <c r="B60" s="136" t="s">
        <v>54</v>
      </c>
      <c r="C60" s="115">
        <v>754.71308407206163</v>
      </c>
      <c r="D60" s="115">
        <v>929.58308235630534</v>
      </c>
      <c r="E60" s="115">
        <v>828.36262167572204</v>
      </c>
      <c r="F60" s="115">
        <v>49.257182728052619</v>
      </c>
      <c r="G60" s="115">
        <v>51.963277952530738</v>
      </c>
      <c r="H60" s="115">
        <v>101.22046068058334</v>
      </c>
      <c r="I60" s="115">
        <v>676.51380669144976</v>
      </c>
      <c r="J60" s="115"/>
      <c r="K60" s="115">
        <v>94.271296344127038</v>
      </c>
      <c r="L60" s="115">
        <v>174.86999828424362</v>
      </c>
      <c r="M60" s="115">
        <v>125.61281555619101</v>
      </c>
      <c r="N60" s="115">
        <v>-125.68281155275952</v>
      </c>
      <c r="O60" s="115">
        <v>-94.34129234069556</v>
      </c>
      <c r="P60" s="115"/>
      <c r="Q60" s="115">
        <v>143.52847907217966</v>
      </c>
      <c r="R60" s="115">
        <v>1423.1686016585645</v>
      </c>
      <c r="S60" s="115"/>
      <c r="T60" s="115">
        <v>167.5066694309408</v>
      </c>
      <c r="U60" s="115">
        <v>161.81449499571062</v>
      </c>
      <c r="V60" s="115">
        <v>48.903452959679726</v>
      </c>
      <c r="W60" s="115"/>
      <c r="X60" s="115">
        <v>177.88607577923935</v>
      </c>
      <c r="Y60" s="115">
        <v>146.54455656717542</v>
      </c>
      <c r="Z60" s="115">
        <v>1516.2695267372033</v>
      </c>
      <c r="AA60" s="269">
        <v>1417.4189305118673</v>
      </c>
      <c r="AB60" s="330"/>
      <c r="AC60" s="331">
        <v>80.004575611988102</v>
      </c>
      <c r="AF60" s="158"/>
      <c r="AG60" s="158"/>
      <c r="AH60" s="158"/>
      <c r="AI60" s="158"/>
      <c r="AJ60" s="149"/>
      <c r="AK60" s="149"/>
      <c r="AL60" s="150"/>
      <c r="AM60" s="150"/>
      <c r="AN60" s="150"/>
      <c r="AO60" s="151"/>
      <c r="AP60" s="151"/>
      <c r="AQ60" s="151"/>
      <c r="AR60" s="151"/>
      <c r="AS60" s="152"/>
    </row>
    <row r="61" spans="1:45">
      <c r="A61" s="227"/>
      <c r="B61" s="136" t="s">
        <v>55</v>
      </c>
      <c r="C61" s="115">
        <v>769.09530338028162</v>
      </c>
      <c r="D61" s="115">
        <v>918.7965126760563</v>
      </c>
      <c r="E61" s="115">
        <v>826.67307042253526</v>
      </c>
      <c r="F61" s="115">
        <v>39.313143380281687</v>
      </c>
      <c r="G61" s="115">
        <v>52.810298873239439</v>
      </c>
      <c r="H61" s="115">
        <v>92.123442253521119</v>
      </c>
      <c r="I61" s="115">
        <v>689.1761856338029</v>
      </c>
      <c r="J61" s="115"/>
      <c r="K61" s="115">
        <v>87.086583770348085</v>
      </c>
      <c r="L61" s="115">
        <v>149.70120929577465</v>
      </c>
      <c r="M61" s="115">
        <v>110.38806591549294</v>
      </c>
      <c r="N61" s="115">
        <v>-99.567686197183107</v>
      </c>
      <c r="O61" s="115">
        <v>-76.266204052038248</v>
      </c>
      <c r="P61" s="115"/>
      <c r="Q61" s="115">
        <v>126.39972715062979</v>
      </c>
      <c r="R61" s="115">
        <v>1520.6154929577465</v>
      </c>
      <c r="S61" s="115"/>
      <c r="T61" s="115">
        <v>144.88572169014085</v>
      </c>
      <c r="U61" s="115">
        <v>133.36105690140846</v>
      </c>
      <c r="V61" s="115">
        <v>50.682668450704213</v>
      </c>
      <c r="W61" s="115"/>
      <c r="X61" s="115">
        <v>153.84073098591549</v>
      </c>
      <c r="Y61" s="115">
        <v>130.53924884077065</v>
      </c>
      <c r="Z61" s="115">
        <v>1660.4197732394368</v>
      </c>
      <c r="AA61" s="269">
        <v>1527.3874647887324</v>
      </c>
      <c r="AB61" s="330"/>
      <c r="AC61" s="331">
        <v>81.217112788835507</v>
      </c>
      <c r="AD61" s="149"/>
      <c r="AF61" s="159"/>
      <c r="AG61" s="159"/>
      <c r="AH61" s="159"/>
      <c r="AI61" s="159"/>
      <c r="AJ61" s="149"/>
      <c r="AK61" s="149"/>
      <c r="AL61" s="160"/>
      <c r="AM61" s="160"/>
      <c r="AN61" s="160"/>
      <c r="AO61" s="161"/>
      <c r="AP61" s="161"/>
      <c r="AQ61" s="161"/>
      <c r="AR61" s="161"/>
      <c r="AS61" s="152"/>
    </row>
    <row r="62" spans="1:45">
      <c r="A62" s="59"/>
      <c r="B62" s="136" t="s">
        <v>56</v>
      </c>
      <c r="C62" s="115">
        <v>768.11455080066276</v>
      </c>
      <c r="D62" s="115">
        <v>918.8488840419659</v>
      </c>
      <c r="E62" s="115">
        <v>824.23399116510222</v>
      </c>
      <c r="F62" s="115">
        <v>41.493123412479299</v>
      </c>
      <c r="G62" s="115">
        <v>53.121769464384315</v>
      </c>
      <c r="H62" s="115">
        <v>94.614892876863621</v>
      </c>
      <c r="I62" s="115">
        <v>683.20467780231922</v>
      </c>
      <c r="J62" s="115"/>
      <c r="K62" s="115">
        <v>86.043443910088158</v>
      </c>
      <c r="L62" s="115">
        <v>150.73433324130318</v>
      </c>
      <c r="M62" s="115">
        <v>109.24120982882386</v>
      </c>
      <c r="N62" s="115">
        <v>-106.75763224737716</v>
      </c>
      <c r="O62" s="115">
        <v>-83.559866328641448</v>
      </c>
      <c r="P62" s="115"/>
      <c r="Q62" s="115">
        <v>127.53656732256746</v>
      </c>
      <c r="R62" s="115">
        <v>1618.6698785201547</v>
      </c>
      <c r="S62" s="115"/>
      <c r="T62" s="115">
        <v>115.68547818884593</v>
      </c>
      <c r="U62" s="115">
        <v>104.9957161789067</v>
      </c>
      <c r="V62" s="115">
        <v>44.654918001104363</v>
      </c>
      <c r="W62" s="115"/>
      <c r="X62" s="115">
        <v>152.66037299834346</v>
      </c>
      <c r="Y62" s="115">
        <v>129.46260707960775</v>
      </c>
      <c r="Z62" s="115">
        <v>1718.7539519602431</v>
      </c>
      <c r="AA62" s="269">
        <v>1591.6377415792383</v>
      </c>
      <c r="AB62" s="336"/>
      <c r="AC62" s="331">
        <v>82.864333104552728</v>
      </c>
      <c r="AD62" s="149"/>
      <c r="AF62" s="337"/>
      <c r="AG62" s="337"/>
      <c r="AH62" s="337"/>
      <c r="AI62" s="337"/>
      <c r="AJ62" s="149"/>
      <c r="AK62" s="149"/>
      <c r="AL62" s="166"/>
      <c r="AM62" s="167"/>
      <c r="AN62" s="167"/>
      <c r="AO62" s="168"/>
      <c r="AP62" s="168"/>
      <c r="AQ62" s="168"/>
      <c r="AR62" s="168"/>
      <c r="AS62" s="155"/>
    </row>
    <row r="63" spans="1:45">
      <c r="A63" s="59"/>
      <c r="B63" s="136" t="s">
        <v>57</v>
      </c>
      <c r="C63" s="115">
        <v>786.11747586767899</v>
      </c>
      <c r="D63" s="115">
        <v>910.48238150759232</v>
      </c>
      <c r="E63" s="115">
        <v>822.08222505422998</v>
      </c>
      <c r="F63" s="115">
        <v>34.828146963123643</v>
      </c>
      <c r="G63" s="115">
        <v>53.572009490238628</v>
      </c>
      <c r="H63" s="115">
        <v>88.400156453362271</v>
      </c>
      <c r="I63" s="115">
        <v>698.94873725596528</v>
      </c>
      <c r="J63" s="115"/>
      <c r="K63" s="115">
        <v>66.962365673571455</v>
      </c>
      <c r="L63" s="115">
        <v>124.36490563991325</v>
      </c>
      <c r="M63" s="115">
        <v>89.536758676789603</v>
      </c>
      <c r="N63" s="115">
        <v>-82.528699295010853</v>
      </c>
      <c r="O63" s="115">
        <v>-59.954306291792712</v>
      </c>
      <c r="P63" s="115"/>
      <c r="Q63" s="115">
        <v>101.7905126366951</v>
      </c>
      <c r="R63" s="115">
        <v>1707.984842733189</v>
      </c>
      <c r="S63" s="115"/>
      <c r="T63" s="115">
        <v>92.958417299349264</v>
      </c>
      <c r="U63" s="115">
        <v>76.644204989154034</v>
      </c>
      <c r="V63" s="115">
        <v>43.016660791757062</v>
      </c>
      <c r="W63" s="115"/>
      <c r="X63" s="115">
        <v>122.555112527115</v>
      </c>
      <c r="Y63" s="115">
        <v>99.980719523896838</v>
      </c>
      <c r="Z63" s="115">
        <v>1802.5918665943602</v>
      </c>
      <c r="AA63" s="269">
        <v>1658.4436822125817</v>
      </c>
      <c r="AB63" s="338"/>
      <c r="AC63" s="331">
        <v>84.374285060626846</v>
      </c>
      <c r="AF63" s="337"/>
      <c r="AG63" s="337"/>
      <c r="AH63" s="337"/>
      <c r="AI63" s="337"/>
      <c r="AJ63" s="149"/>
      <c r="AK63" s="149"/>
      <c r="AL63" s="166"/>
      <c r="AM63" s="167"/>
      <c r="AN63" s="167"/>
      <c r="AO63" s="168"/>
      <c r="AP63" s="168"/>
      <c r="AQ63" s="168"/>
      <c r="AR63" s="168"/>
      <c r="AS63" s="155"/>
    </row>
    <row r="64" spans="1:45">
      <c r="A64" s="59"/>
      <c r="B64" s="136" t="s">
        <v>58</v>
      </c>
      <c r="C64" s="118">
        <v>806.74701791922962</v>
      </c>
      <c r="D64" s="118">
        <v>919.4390901310511</v>
      </c>
      <c r="E64" s="118">
        <v>823.02224177587584</v>
      </c>
      <c r="F64" s="118">
        <v>42.320024338058303</v>
      </c>
      <c r="G64" s="118">
        <v>54.096824017116873</v>
      </c>
      <c r="H64" s="118">
        <v>96.416848355175176</v>
      </c>
      <c r="I64" s="118">
        <v>715.38037550147089</v>
      </c>
      <c r="J64" s="118"/>
      <c r="K64" s="118">
        <v>57.911964351069059</v>
      </c>
      <c r="L64" s="118">
        <v>112.69207221182134</v>
      </c>
      <c r="M64" s="118">
        <v>70.372047873763037</v>
      </c>
      <c r="N64" s="118">
        <v>-75.458493714897031</v>
      </c>
      <c r="O64" s="118">
        <v>-62.998410192203046</v>
      </c>
      <c r="P64" s="118"/>
      <c r="Q64" s="118">
        <v>100.23198868912735</v>
      </c>
      <c r="R64" s="118">
        <v>1784.0553891414813</v>
      </c>
      <c r="S64" s="118"/>
      <c r="T64" s="118">
        <v>98.829724525274145</v>
      </c>
      <c r="U64" s="118">
        <v>91.420417758759015</v>
      </c>
      <c r="V64" s="118">
        <v>38.624723188018187</v>
      </c>
      <c r="W64" s="118"/>
      <c r="X64" s="118">
        <v>110.01967156993848</v>
      </c>
      <c r="Y64" s="118">
        <v>97.559588047244503</v>
      </c>
      <c r="Z64" s="118">
        <v>1873.4744289917089</v>
      </c>
      <c r="AA64" s="269">
        <v>1735.0730676651513</v>
      </c>
      <c r="AB64" s="338"/>
      <c r="AC64" s="339">
        <v>85.541066117593232</v>
      </c>
      <c r="AF64" s="337"/>
      <c r="AG64" s="337"/>
      <c r="AH64" s="337"/>
      <c r="AI64" s="337"/>
      <c r="AJ64" s="149"/>
      <c r="AK64" s="149"/>
      <c r="AL64" s="166"/>
      <c r="AM64" s="167"/>
      <c r="AN64" s="167"/>
      <c r="AO64" s="168"/>
      <c r="AP64" s="168"/>
      <c r="AQ64" s="168"/>
      <c r="AR64" s="168"/>
      <c r="AS64" s="155"/>
    </row>
    <row r="65" spans="1:50">
      <c r="A65" s="59"/>
      <c r="B65" s="136" t="s">
        <v>59</v>
      </c>
      <c r="C65" s="118">
        <v>828.08125311753781</v>
      </c>
      <c r="D65" s="118">
        <v>921.6814226585301</v>
      </c>
      <c r="E65" s="118">
        <v>828.92785168479702</v>
      </c>
      <c r="F65" s="118">
        <v>37.997199257097378</v>
      </c>
      <c r="G65" s="118">
        <v>54.756371716635719</v>
      </c>
      <c r="H65" s="118">
        <v>92.753570973733076</v>
      </c>
      <c r="I65" s="118">
        <v>735.63152984876626</v>
      </c>
      <c r="J65" s="118"/>
      <c r="K65" s="118">
        <v>49.811159779326431</v>
      </c>
      <c r="L65" s="118">
        <v>93.600169540992312</v>
      </c>
      <c r="M65" s="118">
        <v>55.602970283894933</v>
      </c>
      <c r="N65" s="118">
        <v>-55.510192358715841</v>
      </c>
      <c r="O65" s="118">
        <v>-49.718381854147339</v>
      </c>
      <c r="P65" s="118"/>
      <c r="Q65" s="118">
        <v>87.808359036423766</v>
      </c>
      <c r="R65" s="118">
        <v>1826.10151233749</v>
      </c>
      <c r="S65" s="118"/>
      <c r="T65" s="118">
        <v>70.450917484743954</v>
      </c>
      <c r="U65" s="118">
        <v>58.177557707614746</v>
      </c>
      <c r="V65" s="118">
        <v>38.862353409392405</v>
      </c>
      <c r="W65" s="118"/>
      <c r="X65" s="118">
        <v>96.518035287874753</v>
      </c>
      <c r="Y65" s="118">
        <v>90.72622478330625</v>
      </c>
      <c r="Z65" s="118">
        <v>1914.5745417882727</v>
      </c>
      <c r="AA65" s="269">
        <v>1777.5090740249404</v>
      </c>
      <c r="AB65" s="330"/>
      <c r="AC65" s="331">
        <v>86.22740791580874</v>
      </c>
      <c r="AF65" s="337"/>
      <c r="AG65" s="337"/>
      <c r="AH65" s="337"/>
      <c r="AI65" s="337"/>
      <c r="AJ65" s="149"/>
      <c r="AK65" s="149"/>
      <c r="AL65" s="166"/>
      <c r="AM65" s="167"/>
      <c r="AN65" s="167"/>
      <c r="AO65" s="168"/>
      <c r="AP65" s="168"/>
      <c r="AQ65" s="168"/>
      <c r="AR65" s="168"/>
      <c r="AS65" s="155"/>
    </row>
    <row r="66" spans="1:50">
      <c r="A66" s="59"/>
      <c r="B66" s="136" t="s">
        <v>60</v>
      </c>
      <c r="C66" s="118">
        <v>859.99594769549469</v>
      </c>
      <c r="D66" s="118">
        <v>921.12203987571206</v>
      </c>
      <c r="E66" s="118">
        <v>820.79842232004148</v>
      </c>
      <c r="F66" s="118">
        <v>45.172281719316416</v>
      </c>
      <c r="G66" s="118">
        <v>55.151335836354221</v>
      </c>
      <c r="H66" s="118">
        <v>100.32361755567065</v>
      </c>
      <c r="I66" s="118">
        <v>766.18921724495078</v>
      </c>
      <c r="J66" s="118"/>
      <c r="K66" s="118">
        <v>11.981328730988377</v>
      </c>
      <c r="L66" s="118">
        <v>61.126092180217505</v>
      </c>
      <c r="M66" s="118">
        <v>15.953810460901089</v>
      </c>
      <c r="N66" s="118">
        <v>-24.619980062143966</v>
      </c>
      <c r="O66" s="118">
        <v>-20.647498332231248</v>
      </c>
      <c r="P66" s="118"/>
      <c r="Q66" s="118">
        <v>57.153610450304789</v>
      </c>
      <c r="R66" s="118">
        <v>1915.3400569653031</v>
      </c>
      <c r="S66" s="118"/>
      <c r="T66" s="118">
        <v>75.786258674262044</v>
      </c>
      <c r="U66" s="118">
        <v>113.78521103055412</v>
      </c>
      <c r="V66" s="118">
        <v>40.291973070947698</v>
      </c>
      <c r="W66" s="118"/>
      <c r="X66" s="118">
        <v>62.838501035732783</v>
      </c>
      <c r="Y66" s="118">
        <v>58.866019305820075</v>
      </c>
      <c r="Z66" s="118">
        <v>1946.2166108234076</v>
      </c>
      <c r="AA66" s="269">
        <v>1780.9957534955981</v>
      </c>
      <c r="AB66" s="316"/>
      <c r="AC66" s="340">
        <v>88.355067490276824</v>
      </c>
      <c r="AF66" s="337"/>
      <c r="AG66" s="337"/>
      <c r="AH66" s="337"/>
      <c r="AI66" s="337"/>
      <c r="AJ66" s="149"/>
      <c r="AK66" s="149"/>
      <c r="AL66" s="166"/>
      <c r="AM66" s="167"/>
      <c r="AN66" s="167"/>
      <c r="AO66" s="168"/>
      <c r="AP66" s="168"/>
      <c r="AQ66" s="168"/>
      <c r="AR66" s="168"/>
      <c r="AS66" s="155"/>
    </row>
    <row r="67" spans="1:50">
      <c r="A67" s="59"/>
      <c r="B67" s="136" t="s">
        <v>61</v>
      </c>
      <c r="C67" s="118">
        <v>870.91646832866945</v>
      </c>
      <c r="D67" s="118">
        <v>930.57711574662926</v>
      </c>
      <c r="E67" s="118">
        <v>825.2928354108368</v>
      </c>
      <c r="F67" s="118">
        <v>50.377137115237844</v>
      </c>
      <c r="G67" s="118">
        <v>54.907143220554566</v>
      </c>
      <c r="H67" s="118">
        <v>105.2842803357924</v>
      </c>
      <c r="I67" s="118">
        <v>779.87713355380299</v>
      </c>
      <c r="J67" s="118"/>
      <c r="K67" s="118">
        <v>9.0960408835282109</v>
      </c>
      <c r="L67" s="118">
        <v>59.660647417959801</v>
      </c>
      <c r="M67" s="118">
        <v>9.2835103027219521</v>
      </c>
      <c r="N67" s="118">
        <v>-18.716019333502924</v>
      </c>
      <c r="O67" s="118">
        <v>-18.528549914309185</v>
      </c>
      <c r="P67" s="118"/>
      <c r="Q67" s="118">
        <v>59.473177998766062</v>
      </c>
      <c r="R67" s="118">
        <v>1936.9834647672344</v>
      </c>
      <c r="S67" s="118"/>
      <c r="T67" s="118">
        <v>42.93720808954464</v>
      </c>
      <c r="U67" s="118">
        <v>89.379222080895431</v>
      </c>
      <c r="V67" s="118">
        <v>46.242978377003304</v>
      </c>
      <c r="W67" s="118"/>
      <c r="X67" s="118">
        <v>61.066127957262772</v>
      </c>
      <c r="Y67" s="118">
        <v>60.87865853806904</v>
      </c>
      <c r="Z67" s="118">
        <v>1960.7843436784531</v>
      </c>
      <c r="AA67" s="269">
        <v>1725.8278046298649</v>
      </c>
      <c r="AB67" s="316"/>
      <c r="AC67" s="340">
        <v>89.933653626172514</v>
      </c>
      <c r="AF67" s="337"/>
      <c r="AG67" s="337"/>
      <c r="AH67" s="337"/>
      <c r="AI67" s="337"/>
      <c r="AJ67" s="149"/>
      <c r="AK67" s="149"/>
      <c r="AL67" s="166"/>
      <c r="AM67" s="167"/>
      <c r="AN67" s="167"/>
      <c r="AO67" s="168"/>
      <c r="AP67" s="168"/>
      <c r="AQ67" s="168"/>
      <c r="AR67" s="168"/>
      <c r="AS67" s="155"/>
    </row>
    <row r="68" spans="1:50">
      <c r="A68" s="59"/>
      <c r="B68" s="136" t="s">
        <v>171</v>
      </c>
      <c r="C68" s="118">
        <v>887.22931849825954</v>
      </c>
      <c r="D68" s="118">
        <v>928.71795499751374</v>
      </c>
      <c r="E68" s="118">
        <v>827.18512406762807</v>
      </c>
      <c r="F68" s="118">
        <v>47.363729985082045</v>
      </c>
      <c r="G68" s="118">
        <v>54.169100944803581</v>
      </c>
      <c r="H68" s="118">
        <v>101.53283092988563</v>
      </c>
      <c r="I68" s="118">
        <v>800.0614497762308</v>
      </c>
      <c r="J68" s="118"/>
      <c r="K68" s="118">
        <v>-2.4894647795354734</v>
      </c>
      <c r="L68" s="118">
        <v>41.488636499254106</v>
      </c>
      <c r="M68" s="118">
        <v>-5.8750934858279455</v>
      </c>
      <c r="N68" s="118">
        <v>-8.6680994530084536</v>
      </c>
      <c r="O68" s="118">
        <v>-12.053728159300928</v>
      </c>
      <c r="P68" s="118"/>
      <c r="Q68" s="118">
        <v>44.874265205546571</v>
      </c>
      <c r="R68" s="118">
        <v>1918.5886126305325</v>
      </c>
      <c r="S68" s="118"/>
      <c r="T68" s="118">
        <v>37.834906514172054</v>
      </c>
      <c r="U68" s="118">
        <v>17.793730233714573</v>
      </c>
      <c r="V68" s="118">
        <v>40.849614122327203</v>
      </c>
      <c r="W68" s="118"/>
      <c r="X68" s="118">
        <v>43.340497265042274</v>
      </c>
      <c r="Y68" s="118">
        <v>46.726125971334739</v>
      </c>
      <c r="Z68" s="118">
        <v>1978.9457976131282</v>
      </c>
      <c r="AA68" s="269">
        <v>1717.6443311785181</v>
      </c>
      <c r="AB68" s="316"/>
      <c r="AC68" s="340">
        <v>92.01555708075955</v>
      </c>
      <c r="AF68" s="337"/>
      <c r="AG68" s="337"/>
      <c r="AH68" s="337"/>
      <c r="AI68" s="337"/>
      <c r="AJ68" s="149"/>
      <c r="AK68" s="149"/>
      <c r="AL68" s="166"/>
      <c r="AM68" s="167"/>
      <c r="AN68" s="167"/>
      <c r="AO68" s="168"/>
      <c r="AP68" s="168"/>
      <c r="AQ68" s="168"/>
      <c r="AR68" s="168"/>
      <c r="AS68" s="155"/>
    </row>
    <row r="69" spans="1:50">
      <c r="A69" s="59"/>
      <c r="B69" s="136" t="s">
        <v>182</v>
      </c>
      <c r="C69" s="118">
        <v>881.33157563229577</v>
      </c>
      <c r="D69" s="118">
        <v>941.77510724708156</v>
      </c>
      <c r="E69" s="118">
        <v>841.34521692606995</v>
      </c>
      <c r="F69" s="118">
        <v>45.875303258754855</v>
      </c>
      <c r="G69" s="118">
        <v>54.554587062256807</v>
      </c>
      <c r="H69" s="118">
        <v>100.42989032101165</v>
      </c>
      <c r="I69" s="118">
        <v>790.93202480544744</v>
      </c>
      <c r="J69" s="118"/>
      <c r="K69" s="118">
        <v>16.380671880832804</v>
      </c>
      <c r="L69" s="118">
        <v>60.443531614785996</v>
      </c>
      <c r="M69" s="118">
        <v>14.568228356031129</v>
      </c>
      <c r="N69" s="118">
        <v>-30.553417558365759</v>
      </c>
      <c r="O69" s="118">
        <v>-32.365861083167431</v>
      </c>
      <c r="P69" s="118"/>
      <c r="Q69" s="118">
        <v>62.255975139587662</v>
      </c>
      <c r="R69" s="118">
        <v>1910.9306177042799</v>
      </c>
      <c r="S69" s="118"/>
      <c r="T69" s="118">
        <v>59.60908730544746</v>
      </c>
      <c r="U69" s="118">
        <v>18.318444309338521</v>
      </c>
      <c r="V69" s="118">
        <v>39.060497568093389</v>
      </c>
      <c r="W69" s="118"/>
      <c r="X69" s="118">
        <v>66.650309095330741</v>
      </c>
      <c r="Y69" s="118">
        <v>68.46275262013242</v>
      </c>
      <c r="Z69" s="118">
        <v>1994.5302446498054</v>
      </c>
      <c r="AA69" s="269">
        <v>1723.2072227626456</v>
      </c>
      <c r="AB69" s="316"/>
      <c r="AC69" s="340">
        <v>94.074582475406089</v>
      </c>
      <c r="AF69" s="337"/>
      <c r="AG69" s="337"/>
      <c r="AH69" s="337"/>
      <c r="AI69" s="337"/>
      <c r="AJ69" s="149"/>
      <c r="AK69" s="149"/>
      <c r="AL69" s="166"/>
      <c r="AM69" s="167"/>
      <c r="AN69" s="167"/>
      <c r="AO69" s="168"/>
      <c r="AP69" s="168"/>
      <c r="AQ69" s="168"/>
      <c r="AR69" s="168"/>
      <c r="AS69" s="155"/>
    </row>
    <row r="70" spans="1:50">
      <c r="A70" s="59"/>
      <c r="B70" s="136" t="s">
        <v>186</v>
      </c>
      <c r="C70" s="341">
        <v>796.47799999999995</v>
      </c>
      <c r="D70" s="341">
        <v>1094.4939999999999</v>
      </c>
      <c r="E70" s="341">
        <v>987.31</v>
      </c>
      <c r="F70" s="341">
        <v>54.857999999999997</v>
      </c>
      <c r="G70" s="341">
        <v>52.326000000000008</v>
      </c>
      <c r="H70" s="341">
        <v>107.184</v>
      </c>
      <c r="I70" s="341">
        <v>714.49800000000005</v>
      </c>
      <c r="J70" s="341"/>
      <c r="K70" s="341">
        <v>233.86908308071227</v>
      </c>
      <c r="L70" s="341">
        <v>298.01600000000002</v>
      </c>
      <c r="M70" s="341">
        <v>243.15799999999999</v>
      </c>
      <c r="N70" s="341">
        <v>-281.54700000000003</v>
      </c>
      <c r="O70" s="341">
        <v>-272.25808308071237</v>
      </c>
      <c r="P70" s="341"/>
      <c r="Q70" s="341">
        <v>288.72708308071236</v>
      </c>
      <c r="R70" s="341">
        <v>2137.4</v>
      </c>
      <c r="S70" s="341"/>
      <c r="T70" s="341">
        <v>339.21</v>
      </c>
      <c r="U70" s="341">
        <v>339.18299999999999</v>
      </c>
      <c r="V70" s="341">
        <v>22.92</v>
      </c>
      <c r="W70" s="341"/>
      <c r="X70" s="341">
        <v>302.87099999999998</v>
      </c>
      <c r="Y70" s="341">
        <v>293.58208308071238</v>
      </c>
      <c r="Z70" s="342">
        <v>2224.5030000000002</v>
      </c>
      <c r="AA70" s="343">
        <v>1918.9</v>
      </c>
      <c r="AB70" s="344"/>
      <c r="AC70" s="345">
        <v>100</v>
      </c>
      <c r="AD70" s="176"/>
      <c r="AF70" s="337"/>
      <c r="AG70" s="337"/>
      <c r="AH70" s="337"/>
      <c r="AI70" s="337"/>
      <c r="AJ70" s="149"/>
      <c r="AK70" s="149"/>
      <c r="AL70" s="166"/>
      <c r="AM70" s="167"/>
      <c r="AN70" s="167"/>
      <c r="AO70" s="168"/>
      <c r="AP70" s="168"/>
      <c r="AQ70" s="168"/>
      <c r="AR70" s="168"/>
      <c r="AS70" s="155"/>
    </row>
    <row r="71" spans="1:50" s="149" customFormat="1">
      <c r="A71" s="59"/>
      <c r="B71" s="346" t="s">
        <v>244</v>
      </c>
      <c r="C71" s="284">
        <v>832.75036644036118</v>
      </c>
      <c r="D71" s="284">
        <v>1070.5203598003652</v>
      </c>
      <c r="E71" s="284">
        <v>949.78192485725754</v>
      </c>
      <c r="F71" s="284">
        <v>63.194187977415403</v>
      </c>
      <c r="G71" s="284">
        <v>57.544246965691904</v>
      </c>
      <c r="H71" s="284">
        <v>120.73843494310732</v>
      </c>
      <c r="I71" s="347">
        <v>743.5645612054027</v>
      </c>
      <c r="J71" s="347"/>
      <c r="K71" s="347">
        <v>159.69703463387737</v>
      </c>
      <c r="L71" s="284">
        <v>237.7699933600037</v>
      </c>
      <c r="M71" s="284">
        <v>174.5758053825883</v>
      </c>
      <c r="N71" s="347">
        <v>-217.51370168200964</v>
      </c>
      <c r="O71" s="347">
        <v>-202.63493093329873</v>
      </c>
      <c r="P71" s="284"/>
      <c r="Q71" s="284">
        <v>222.89122261129276</v>
      </c>
      <c r="R71" s="284">
        <v>2543.9309019932684</v>
      </c>
      <c r="S71" s="284"/>
      <c r="T71" s="347">
        <v>244.38840607593559</v>
      </c>
      <c r="U71" s="347">
        <v>304.19440900712328</v>
      </c>
      <c r="V71" s="347">
        <v>25.200192258147926</v>
      </c>
      <c r="W71" s="284"/>
      <c r="X71" s="284">
        <v>244.46745136917767</v>
      </c>
      <c r="Y71" s="347">
        <v>229.58868062046679</v>
      </c>
      <c r="Z71" s="284">
        <v>2467.280562981296</v>
      </c>
      <c r="AA71" s="348">
        <v>2223.3314751668158</v>
      </c>
      <c r="AB71" s="330"/>
      <c r="AC71" s="349">
        <v>98.386820597951612</v>
      </c>
      <c r="AF71" s="337"/>
      <c r="AG71" s="337"/>
      <c r="AH71" s="337"/>
      <c r="AI71" s="337"/>
      <c r="AL71" s="166"/>
      <c r="AM71" s="167"/>
      <c r="AN71" s="167"/>
      <c r="AO71" s="168"/>
      <c r="AP71" s="168"/>
      <c r="AQ71" s="168"/>
      <c r="AR71" s="168"/>
      <c r="AS71" s="155"/>
    </row>
    <row r="72" spans="1:50">
      <c r="A72" s="59"/>
      <c r="B72" s="350" t="s">
        <v>280</v>
      </c>
      <c r="C72" s="194">
        <v>901.16450395433549</v>
      </c>
      <c r="D72" s="194">
        <v>1009.99028771214</v>
      </c>
      <c r="E72" s="194">
        <v>881.69238336890294</v>
      </c>
      <c r="F72" s="194">
        <v>68.146947016170373</v>
      </c>
      <c r="G72" s="194">
        <v>60.150957327066493</v>
      </c>
      <c r="H72" s="194">
        <v>128.29790434323687</v>
      </c>
      <c r="I72" s="351">
        <v>806.90106268264685</v>
      </c>
      <c r="J72" s="351"/>
      <c r="K72" s="351">
        <v>32.775818430993695</v>
      </c>
      <c r="L72" s="194">
        <v>108.82578375780439</v>
      </c>
      <c r="M72" s="194">
        <v>40.678836741634001</v>
      </c>
      <c r="N72" s="351">
        <v>-89.106981970444139</v>
      </c>
      <c r="O72" s="351">
        <v>-81.203963659803819</v>
      </c>
      <c r="P72" s="194"/>
      <c r="Q72" s="194">
        <v>100.9227654471641</v>
      </c>
      <c r="R72" s="194">
        <v>2677.5174703257571</v>
      </c>
      <c r="S72" s="194"/>
      <c r="T72" s="351">
        <v>130.65504794320228</v>
      </c>
      <c r="U72" s="351">
        <v>133.78322065332597</v>
      </c>
      <c r="V72" s="351">
        <v>24.939276539004705</v>
      </c>
      <c r="W72" s="194"/>
      <c r="X72" s="194">
        <v>109.52610082316612</v>
      </c>
      <c r="Y72" s="351">
        <v>101.62308251252581</v>
      </c>
      <c r="Z72" s="194">
        <v>2606.6245273043978</v>
      </c>
      <c r="AA72" s="352">
        <v>2358.0640801539421</v>
      </c>
      <c r="AB72" s="330"/>
      <c r="AC72" s="353">
        <v>98.249072010961584</v>
      </c>
      <c r="AF72" s="337"/>
      <c r="AG72" s="337"/>
      <c r="AH72" s="337"/>
      <c r="AI72" s="337"/>
      <c r="AJ72" s="149"/>
      <c r="AK72" s="149"/>
      <c r="AL72" s="166"/>
      <c r="AM72" s="167"/>
      <c r="AN72" s="167"/>
      <c r="AO72" s="168"/>
      <c r="AP72" s="168"/>
      <c r="AQ72" s="168"/>
      <c r="AR72" s="168"/>
      <c r="AS72" s="155"/>
    </row>
    <row r="73" spans="1:50">
      <c r="A73" s="59"/>
      <c r="B73" s="350" t="s">
        <v>282</v>
      </c>
      <c r="C73" s="194">
        <v>942.46150966924256</v>
      </c>
      <c r="D73" s="194">
        <v>1027.5989337450412</v>
      </c>
      <c r="E73" s="194">
        <v>896.07999939830131</v>
      </c>
      <c r="F73" s="194">
        <v>69.968879909058984</v>
      </c>
      <c r="G73" s="194">
        <v>61.550054437680856</v>
      </c>
      <c r="H73" s="194">
        <v>131.51893434673983</v>
      </c>
      <c r="I73" s="351">
        <v>844.04068586701214</v>
      </c>
      <c r="J73" s="351"/>
      <c r="K73" s="351">
        <v>11.459566788243695</v>
      </c>
      <c r="L73" s="194">
        <v>85.137424075798506</v>
      </c>
      <c r="M73" s="194">
        <v>15.168544166739526</v>
      </c>
      <c r="N73" s="351">
        <v>-63.623585627380976</v>
      </c>
      <c r="O73" s="351">
        <v>-59.914608248885123</v>
      </c>
      <c r="P73" s="194"/>
      <c r="Q73" s="194">
        <v>81.428446697302675</v>
      </c>
      <c r="R73" s="194">
        <v>2740.6285640232327</v>
      </c>
      <c r="S73" s="194"/>
      <c r="T73" s="351">
        <v>109.39929152983423</v>
      </c>
      <c r="U73" s="351">
        <v>113.68457089871194</v>
      </c>
      <c r="V73" s="351">
        <v>27.604714767320338</v>
      </c>
      <c r="W73" s="194"/>
      <c r="X73" s="194">
        <v>86.791177501174658</v>
      </c>
      <c r="Y73" s="351">
        <v>83.082200122678813</v>
      </c>
      <c r="Z73" s="194">
        <v>2682.3962819217177</v>
      </c>
      <c r="AA73" s="352">
        <v>2424.9682141985268</v>
      </c>
      <c r="AB73" s="330"/>
      <c r="AC73" s="353">
        <v>100.23891150328124</v>
      </c>
      <c r="AF73" s="337"/>
      <c r="AG73" s="337"/>
      <c r="AH73" s="337"/>
      <c r="AI73" s="337"/>
      <c r="AJ73" s="149"/>
      <c r="AK73" s="149"/>
      <c r="AL73" s="166"/>
      <c r="AM73" s="167"/>
      <c r="AN73" s="167"/>
      <c r="AO73" s="168"/>
      <c r="AP73" s="168"/>
      <c r="AQ73" s="168"/>
      <c r="AR73" s="168"/>
      <c r="AS73" s="155"/>
    </row>
    <row r="74" spans="1:50">
      <c r="B74" s="354" t="s">
        <v>284</v>
      </c>
      <c r="C74" s="201">
        <v>971.57404260461033</v>
      </c>
      <c r="D74" s="194">
        <v>1044.3173968532778</v>
      </c>
      <c r="E74" s="194">
        <v>911.82642903099747</v>
      </c>
      <c r="F74" s="194">
        <v>69.602568029783768</v>
      </c>
      <c r="G74" s="194">
        <v>62.888399792496507</v>
      </c>
      <c r="H74" s="194">
        <v>132.49096782228028</v>
      </c>
      <c r="I74" s="351">
        <v>869.75323861833078</v>
      </c>
      <c r="J74" s="351"/>
      <c r="K74" s="351">
        <v>0.696653151767756</v>
      </c>
      <c r="L74" s="194">
        <v>72.743354248667416</v>
      </c>
      <c r="M74" s="194">
        <v>3.1407862188836448</v>
      </c>
      <c r="N74" s="351">
        <v>-49.556185088366121</v>
      </c>
      <c r="O74" s="351">
        <v>-47.112052021250229</v>
      </c>
      <c r="P74" s="194"/>
      <c r="Q74" s="194">
        <v>70.299221181551516</v>
      </c>
      <c r="R74" s="194">
        <v>2698.2113305522271</v>
      </c>
      <c r="S74" s="194"/>
      <c r="T74" s="351">
        <v>97.132840511521863</v>
      </c>
      <c r="U74" s="351">
        <v>21.217794670778375</v>
      </c>
      <c r="V74" s="351">
        <v>30.421902066901787</v>
      </c>
      <c r="W74" s="194"/>
      <c r="X74" s="194">
        <v>77.968534633329242</v>
      </c>
      <c r="Y74" s="351">
        <v>75.524401566213371</v>
      </c>
      <c r="Z74" s="194">
        <v>2743.4072123892565</v>
      </c>
      <c r="AA74" s="352">
        <v>2465.5521873988496</v>
      </c>
      <c r="AB74" s="330"/>
      <c r="AC74" s="353">
        <v>102.33136660125633</v>
      </c>
    </row>
    <row r="75" spans="1:50">
      <c r="B75" s="355" t="s">
        <v>311</v>
      </c>
      <c r="C75" s="356">
        <v>992.91501558459322</v>
      </c>
      <c r="D75" s="357">
        <v>1063.4070017785843</v>
      </c>
      <c r="E75" s="357">
        <v>929.64904131350045</v>
      </c>
      <c r="F75" s="357">
        <v>69.647671352826762</v>
      </c>
      <c r="G75" s="357">
        <v>64.110289112257036</v>
      </c>
      <c r="H75" s="357">
        <v>133.75796046508378</v>
      </c>
      <c r="I75" s="358">
        <v>888.01494448818994</v>
      </c>
      <c r="J75" s="358"/>
      <c r="K75" s="358">
        <v>-0.30060182367410959</v>
      </c>
      <c r="L75" s="357">
        <v>70.491986193990925</v>
      </c>
      <c r="M75" s="357">
        <v>0.84431484116415778</v>
      </c>
      <c r="N75" s="358">
        <v>-46.555682293429221</v>
      </c>
      <c r="O75" s="358">
        <v>-45.410765628590951</v>
      </c>
      <c r="P75" s="357"/>
      <c r="Q75" s="357">
        <v>69.347069529152648</v>
      </c>
      <c r="R75" s="357">
        <v>2682.982020575997</v>
      </c>
      <c r="S75" s="357"/>
      <c r="T75" s="358">
        <v>84.285418687936343</v>
      </c>
      <c r="U75" s="358">
        <v>37.244111744264181</v>
      </c>
      <c r="V75" s="358">
        <v>32.252355752401478</v>
      </c>
      <c r="W75" s="357"/>
      <c r="X75" s="357">
        <v>77.499101039357967</v>
      </c>
      <c r="Y75" s="358">
        <v>76.35418437451969</v>
      </c>
      <c r="Z75" s="357">
        <v>2801.8132298103155</v>
      </c>
      <c r="AA75" s="359">
        <v>2502.8439759743169</v>
      </c>
      <c r="AB75" s="330"/>
      <c r="AC75" s="360">
        <v>104.52023313508356</v>
      </c>
    </row>
    <row r="76" spans="1:50" s="149" customFormat="1">
      <c r="A76" s="57"/>
      <c r="B76" s="361" t="s">
        <v>130</v>
      </c>
      <c r="C76" s="214" t="s">
        <v>323</v>
      </c>
      <c r="D76" s="214"/>
      <c r="E76" s="214"/>
      <c r="F76" s="214"/>
      <c r="G76" s="214"/>
      <c r="H76" s="214"/>
      <c r="I76" s="214"/>
      <c r="J76" s="214"/>
      <c r="K76" s="214"/>
      <c r="L76" s="214"/>
      <c r="M76" s="214"/>
      <c r="N76" s="214"/>
      <c r="O76" s="214"/>
      <c r="P76" s="214"/>
      <c r="Q76" s="214"/>
      <c r="R76" s="214"/>
      <c r="S76" s="214"/>
      <c r="T76" s="214"/>
      <c r="U76" s="214"/>
      <c r="V76" s="214"/>
      <c r="W76" s="214"/>
      <c r="X76" s="214"/>
      <c r="Y76" s="214"/>
      <c r="Z76" s="214"/>
      <c r="AA76" s="215"/>
      <c r="AB76" s="312"/>
      <c r="AC76" s="362"/>
      <c r="AE76" s="218"/>
      <c r="AF76" s="218"/>
      <c r="AG76" s="218"/>
      <c r="AH76" s="218"/>
      <c r="AI76" s="218"/>
      <c r="AL76" s="220"/>
      <c r="AM76" s="220"/>
      <c r="AN76" s="220"/>
      <c r="AO76" s="220"/>
      <c r="AP76" s="220"/>
      <c r="AQ76" s="220"/>
      <c r="AR76" s="220"/>
      <c r="AS76" s="155"/>
    </row>
    <row r="77" spans="1:50">
      <c r="B77" s="363"/>
      <c r="C77" s="222" t="s">
        <v>326</v>
      </c>
      <c r="D77" s="222"/>
      <c r="E77" s="222"/>
      <c r="F77" s="222"/>
      <c r="G77" s="222"/>
      <c r="H77" s="222"/>
      <c r="I77" s="222"/>
      <c r="J77" s="222"/>
      <c r="K77" s="222"/>
      <c r="L77" s="222"/>
      <c r="M77" s="222"/>
      <c r="N77" s="222"/>
      <c r="O77" s="222"/>
      <c r="P77" s="222"/>
      <c r="Q77" s="222"/>
      <c r="R77" s="222"/>
      <c r="S77" s="222"/>
      <c r="T77" s="222"/>
      <c r="U77" s="222"/>
      <c r="V77" s="222"/>
      <c r="W77" s="222"/>
      <c r="X77" s="222"/>
      <c r="Y77" s="222"/>
      <c r="Z77" s="222"/>
      <c r="AA77" s="223"/>
      <c r="AB77" s="312"/>
      <c r="AC77" s="227"/>
      <c r="AE77" s="149"/>
      <c r="AF77" s="149"/>
      <c r="AG77" s="149"/>
      <c r="AH77" s="149"/>
      <c r="AI77" s="149"/>
      <c r="AJ77" s="149"/>
      <c r="AK77" s="149"/>
      <c r="AL77" s="149"/>
      <c r="AM77" s="149"/>
      <c r="AN77" s="149"/>
      <c r="AO77" s="149"/>
      <c r="AP77" s="149"/>
      <c r="AQ77" s="149"/>
      <c r="AR77" s="149"/>
      <c r="AS77" s="149"/>
      <c r="AT77" s="149"/>
      <c r="AU77" s="149"/>
      <c r="AV77" s="149"/>
      <c r="AW77" s="149"/>
      <c r="AX77" s="149"/>
    </row>
    <row r="78" spans="1:50">
      <c r="B78" s="364"/>
      <c r="C78" s="226" t="s">
        <v>172</v>
      </c>
      <c r="D78" s="59"/>
      <c r="E78" s="59"/>
      <c r="F78" s="59"/>
      <c r="G78" s="59"/>
      <c r="H78" s="59"/>
      <c r="I78" s="59"/>
      <c r="J78" s="59"/>
      <c r="K78" s="59"/>
      <c r="L78" s="59"/>
      <c r="M78" s="59"/>
      <c r="N78" s="59"/>
      <c r="O78" s="59"/>
      <c r="P78" s="59"/>
      <c r="Q78" s="59"/>
      <c r="R78" s="59"/>
      <c r="S78" s="59"/>
      <c r="T78" s="59"/>
      <c r="U78" s="59"/>
      <c r="V78" s="59"/>
      <c r="W78" s="59"/>
      <c r="X78" s="59"/>
      <c r="Y78" s="59"/>
      <c r="Z78" s="59"/>
      <c r="AA78" s="227"/>
      <c r="AB78" s="312"/>
      <c r="AC78" s="227"/>
      <c r="AE78" s="149"/>
      <c r="AF78" s="149"/>
      <c r="AG78" s="149"/>
      <c r="AH78" s="149"/>
      <c r="AI78" s="149"/>
      <c r="AJ78" s="149"/>
      <c r="AK78" s="149"/>
      <c r="AL78" s="149"/>
      <c r="AM78" s="149"/>
      <c r="AN78" s="149"/>
      <c r="AO78" s="149"/>
      <c r="AP78" s="149"/>
      <c r="AQ78" s="149"/>
      <c r="AR78" s="149"/>
      <c r="AS78" s="149"/>
      <c r="AT78" s="149"/>
      <c r="AU78" s="149"/>
      <c r="AV78" s="149"/>
      <c r="AW78" s="149"/>
      <c r="AX78" s="149"/>
    </row>
    <row r="79" spans="1:50" ht="16" thickBot="1">
      <c r="B79" s="365"/>
      <c r="C79" s="229" t="s">
        <v>129</v>
      </c>
      <c r="D79" s="230"/>
      <c r="E79" s="230"/>
      <c r="F79" s="230"/>
      <c r="G79" s="230"/>
      <c r="H79" s="230"/>
      <c r="I79" s="230"/>
      <c r="J79" s="230"/>
      <c r="K79" s="230"/>
      <c r="L79" s="230"/>
      <c r="M79" s="230"/>
      <c r="N79" s="230"/>
      <c r="O79" s="230"/>
      <c r="P79" s="230"/>
      <c r="Q79" s="230"/>
      <c r="R79" s="230"/>
      <c r="S79" s="230"/>
      <c r="T79" s="230"/>
      <c r="U79" s="230"/>
      <c r="V79" s="230"/>
      <c r="W79" s="230"/>
      <c r="X79" s="230"/>
      <c r="Y79" s="230"/>
      <c r="Z79" s="230"/>
      <c r="AA79" s="232"/>
      <c r="AB79" s="312"/>
      <c r="AC79" s="232"/>
      <c r="AE79" s="149"/>
      <c r="AF79" s="149"/>
      <c r="AG79" s="149"/>
      <c r="AH79" s="149"/>
      <c r="AI79" s="149"/>
      <c r="AJ79" s="149"/>
      <c r="AK79" s="149"/>
      <c r="AL79" s="149"/>
      <c r="AM79" s="149"/>
      <c r="AN79" s="149"/>
      <c r="AO79" s="149"/>
      <c r="AP79" s="149"/>
      <c r="AQ79" s="149"/>
      <c r="AR79" s="149"/>
      <c r="AS79" s="149"/>
      <c r="AT79" s="149"/>
      <c r="AU79" s="149"/>
      <c r="AV79" s="149"/>
      <c r="AW79" s="149"/>
      <c r="AX79" s="149"/>
    </row>
    <row r="80" spans="1:50">
      <c r="AE80" s="149"/>
      <c r="AF80" s="149"/>
      <c r="AG80" s="149"/>
      <c r="AH80" s="149"/>
      <c r="AI80" s="149"/>
      <c r="AJ80" s="149"/>
      <c r="AK80" s="149"/>
      <c r="AL80" s="149"/>
      <c r="AM80" s="149"/>
      <c r="AN80" s="149"/>
      <c r="AO80" s="149"/>
      <c r="AP80" s="149"/>
      <c r="AQ80" s="149"/>
      <c r="AR80" s="149"/>
      <c r="AS80" s="149"/>
    </row>
    <row r="81" spans="2:45">
      <c r="AE81" s="149"/>
      <c r="AF81" s="149"/>
      <c r="AG81" s="149"/>
      <c r="AH81" s="149"/>
      <c r="AI81" s="149"/>
      <c r="AJ81" s="149"/>
      <c r="AK81" s="149"/>
      <c r="AL81" s="149"/>
      <c r="AM81" s="149"/>
      <c r="AN81" s="149"/>
      <c r="AO81" s="149"/>
      <c r="AP81" s="149"/>
      <c r="AQ81" s="149"/>
      <c r="AR81" s="149"/>
      <c r="AS81" s="149"/>
    </row>
    <row r="82" spans="2:45">
      <c r="AE82" s="149"/>
      <c r="AF82" s="149"/>
      <c r="AG82" s="149"/>
      <c r="AH82" s="149"/>
      <c r="AI82" s="149"/>
      <c r="AJ82" s="149"/>
      <c r="AK82" s="149"/>
      <c r="AL82" s="149"/>
      <c r="AM82" s="149"/>
      <c r="AN82" s="149"/>
      <c r="AO82" s="149"/>
      <c r="AP82" s="149"/>
      <c r="AQ82" s="149"/>
      <c r="AR82" s="149"/>
    </row>
    <row r="83" spans="2:45">
      <c r="B83" s="233"/>
      <c r="AE83" s="149"/>
      <c r="AF83" s="149"/>
      <c r="AG83" s="149"/>
      <c r="AH83" s="149"/>
      <c r="AI83" s="149"/>
      <c r="AJ83" s="149"/>
      <c r="AK83" s="149"/>
      <c r="AL83" s="149"/>
      <c r="AM83" s="149"/>
      <c r="AN83" s="149"/>
      <c r="AO83" s="149"/>
      <c r="AP83" s="149"/>
      <c r="AQ83" s="149"/>
      <c r="AR83" s="149"/>
    </row>
    <row r="84" spans="2:45">
      <c r="B84" s="233"/>
      <c r="AE84" s="149"/>
      <c r="AF84" s="149"/>
      <c r="AG84" s="149"/>
      <c r="AH84" s="149"/>
      <c r="AI84" s="149"/>
      <c r="AJ84" s="149"/>
      <c r="AK84" s="149"/>
      <c r="AL84" s="149"/>
      <c r="AM84" s="149"/>
      <c r="AN84" s="149"/>
      <c r="AO84" s="149"/>
      <c r="AP84" s="149"/>
      <c r="AQ84" s="149"/>
      <c r="AR84" s="149"/>
    </row>
    <row r="85" spans="2:45">
      <c r="B85" s="233"/>
      <c r="AE85" s="149"/>
      <c r="AF85" s="149"/>
      <c r="AG85" s="149"/>
      <c r="AH85" s="149"/>
      <c r="AI85" s="149"/>
      <c r="AJ85" s="149"/>
      <c r="AK85" s="149"/>
      <c r="AL85" s="149"/>
      <c r="AM85" s="149"/>
      <c r="AN85" s="149"/>
      <c r="AO85" s="149"/>
      <c r="AP85" s="149"/>
      <c r="AQ85" s="149"/>
      <c r="AR85" s="149"/>
    </row>
    <row r="86" spans="2:45">
      <c r="B86" s="233"/>
      <c r="AE86" s="149"/>
      <c r="AF86" s="149"/>
      <c r="AG86" s="149"/>
      <c r="AH86" s="149"/>
      <c r="AI86" s="149"/>
      <c r="AJ86" s="149"/>
      <c r="AK86" s="149"/>
      <c r="AL86" s="149"/>
      <c r="AM86" s="149"/>
      <c r="AN86" s="149"/>
      <c r="AO86" s="149"/>
      <c r="AP86" s="149"/>
      <c r="AQ86" s="149"/>
      <c r="AR86" s="149"/>
    </row>
    <row r="87" spans="2:45">
      <c r="B87" s="233"/>
      <c r="AE87" s="149"/>
      <c r="AF87" s="149"/>
      <c r="AG87" s="149"/>
      <c r="AH87" s="149"/>
      <c r="AI87" s="149"/>
      <c r="AJ87" s="149"/>
      <c r="AK87" s="149"/>
      <c r="AL87" s="149"/>
      <c r="AM87" s="149"/>
      <c r="AN87" s="149"/>
      <c r="AO87" s="149"/>
      <c r="AP87" s="149"/>
      <c r="AQ87" s="149"/>
      <c r="AR87" s="149"/>
    </row>
    <row r="88" spans="2:45">
      <c r="B88" s="233"/>
      <c r="AE88" s="149"/>
      <c r="AF88" s="149"/>
      <c r="AG88" s="149"/>
      <c r="AH88" s="149"/>
      <c r="AI88" s="149"/>
      <c r="AJ88" s="149"/>
      <c r="AK88" s="149"/>
      <c r="AL88" s="149"/>
      <c r="AM88" s="149"/>
      <c r="AN88" s="149"/>
      <c r="AO88" s="149"/>
      <c r="AP88" s="149"/>
      <c r="AQ88" s="149"/>
      <c r="AR88" s="149"/>
    </row>
    <row r="89" spans="2:45">
      <c r="B89" s="233"/>
      <c r="AE89" s="149"/>
      <c r="AF89" s="149"/>
      <c r="AG89" s="149"/>
      <c r="AH89" s="149"/>
      <c r="AI89" s="149"/>
      <c r="AJ89" s="149"/>
      <c r="AK89" s="149"/>
      <c r="AL89" s="149"/>
      <c r="AM89" s="149"/>
      <c r="AN89" s="149"/>
      <c r="AO89" s="149"/>
      <c r="AP89" s="149"/>
      <c r="AQ89" s="149"/>
      <c r="AR89" s="149"/>
    </row>
    <row r="90" spans="2:45">
      <c r="B90" s="233"/>
      <c r="AE90" s="149"/>
      <c r="AF90" s="149"/>
      <c r="AG90" s="149"/>
      <c r="AH90" s="149"/>
      <c r="AI90" s="149"/>
      <c r="AJ90" s="149"/>
      <c r="AK90" s="149"/>
      <c r="AL90" s="149"/>
      <c r="AM90" s="149"/>
      <c r="AN90" s="149"/>
      <c r="AO90" s="149"/>
      <c r="AP90" s="149"/>
      <c r="AQ90" s="149"/>
      <c r="AR90" s="149"/>
    </row>
    <row r="91" spans="2:45">
      <c r="AE91" s="149"/>
      <c r="AF91" s="149"/>
      <c r="AG91" s="149"/>
      <c r="AH91" s="149"/>
      <c r="AI91" s="149"/>
      <c r="AJ91" s="149"/>
      <c r="AK91" s="149"/>
      <c r="AL91" s="149"/>
      <c r="AM91" s="149"/>
      <c r="AN91" s="149"/>
      <c r="AO91" s="149"/>
      <c r="AP91" s="149"/>
      <c r="AQ91" s="149"/>
      <c r="AR91" s="149"/>
    </row>
    <row r="92" spans="2:45">
      <c r="AE92" s="149"/>
      <c r="AF92" s="149"/>
      <c r="AG92" s="149"/>
      <c r="AH92" s="149"/>
      <c r="AI92" s="149"/>
      <c r="AJ92" s="149"/>
      <c r="AK92" s="149"/>
      <c r="AL92" s="149"/>
      <c r="AM92" s="149"/>
      <c r="AN92" s="149"/>
      <c r="AO92" s="149"/>
      <c r="AP92" s="149"/>
      <c r="AQ92" s="149"/>
      <c r="AR92" s="149"/>
    </row>
    <row r="93" spans="2:45">
      <c r="AE93" s="149"/>
      <c r="AF93" s="149"/>
      <c r="AG93" s="149"/>
      <c r="AH93" s="149"/>
      <c r="AI93" s="149"/>
      <c r="AJ93" s="149"/>
      <c r="AK93" s="149"/>
      <c r="AL93" s="149"/>
      <c r="AM93" s="149"/>
      <c r="AN93" s="149"/>
      <c r="AO93" s="149"/>
      <c r="AP93" s="149"/>
      <c r="AQ93" s="149"/>
      <c r="AR93" s="149"/>
    </row>
    <row r="94" spans="2:45">
      <c r="AE94" s="149"/>
      <c r="AF94" s="149"/>
      <c r="AG94" s="149"/>
      <c r="AH94" s="149"/>
      <c r="AI94" s="149"/>
      <c r="AJ94" s="149"/>
      <c r="AK94" s="149"/>
      <c r="AL94" s="149"/>
      <c r="AM94" s="149"/>
      <c r="AN94" s="149"/>
      <c r="AO94" s="149"/>
      <c r="AP94" s="149"/>
      <c r="AQ94" s="149"/>
      <c r="AR94" s="149"/>
    </row>
    <row r="95" spans="2:45">
      <c r="AE95" s="149"/>
      <c r="AF95" s="149"/>
      <c r="AG95" s="149"/>
      <c r="AH95" s="149"/>
      <c r="AI95" s="149"/>
      <c r="AJ95" s="149"/>
      <c r="AK95" s="149"/>
      <c r="AL95" s="149"/>
      <c r="AM95" s="149"/>
      <c r="AN95" s="149"/>
      <c r="AO95" s="149"/>
      <c r="AP95" s="149"/>
      <c r="AQ95" s="149"/>
      <c r="AR95" s="149"/>
    </row>
    <row r="96" spans="2:45">
      <c r="AE96" s="149"/>
      <c r="AF96" s="149"/>
      <c r="AG96" s="149"/>
      <c r="AH96" s="149"/>
      <c r="AI96" s="149"/>
      <c r="AJ96" s="149"/>
      <c r="AK96" s="149"/>
      <c r="AL96" s="149"/>
      <c r="AM96" s="149"/>
      <c r="AN96" s="149"/>
      <c r="AO96" s="149"/>
      <c r="AP96" s="149"/>
      <c r="AQ96" s="149"/>
      <c r="AR96" s="149"/>
    </row>
    <row r="97" spans="31:44">
      <c r="AE97" s="149"/>
      <c r="AF97" s="149"/>
      <c r="AG97" s="149"/>
      <c r="AH97" s="149"/>
      <c r="AI97" s="149"/>
      <c r="AJ97" s="149"/>
      <c r="AK97" s="149"/>
      <c r="AL97" s="149"/>
      <c r="AM97" s="149"/>
      <c r="AN97" s="149"/>
      <c r="AO97" s="149"/>
      <c r="AP97" s="149"/>
      <c r="AQ97" s="149"/>
      <c r="AR97" s="149"/>
    </row>
    <row r="98" spans="31:44">
      <c r="AE98" s="149"/>
      <c r="AF98" s="149"/>
      <c r="AG98" s="149"/>
      <c r="AH98" s="149"/>
      <c r="AI98" s="149"/>
      <c r="AJ98" s="149"/>
      <c r="AK98" s="149"/>
      <c r="AL98" s="149"/>
      <c r="AM98" s="149"/>
      <c r="AN98" s="149"/>
      <c r="AO98" s="149"/>
      <c r="AP98" s="149"/>
      <c r="AQ98" s="149"/>
      <c r="AR98" s="149"/>
    </row>
    <row r="99" spans="31:44">
      <c r="AE99" s="149"/>
      <c r="AF99" s="149"/>
      <c r="AG99" s="149"/>
      <c r="AH99" s="149"/>
      <c r="AI99" s="149"/>
      <c r="AJ99" s="149"/>
      <c r="AK99" s="149"/>
      <c r="AL99" s="149"/>
      <c r="AM99" s="149"/>
      <c r="AN99" s="149"/>
      <c r="AO99" s="149"/>
      <c r="AP99" s="149"/>
      <c r="AQ99" s="149"/>
      <c r="AR99" s="149"/>
    </row>
    <row r="100" spans="31:44">
      <c r="AE100" s="149"/>
      <c r="AF100" s="149"/>
      <c r="AG100" s="149"/>
      <c r="AH100" s="149"/>
      <c r="AI100" s="149"/>
      <c r="AJ100" s="149"/>
      <c r="AK100" s="149"/>
      <c r="AL100" s="149"/>
      <c r="AM100" s="149"/>
      <c r="AN100" s="149"/>
      <c r="AO100" s="149"/>
      <c r="AP100" s="149"/>
      <c r="AQ100" s="149"/>
      <c r="AR100" s="149"/>
    </row>
    <row r="101" spans="31:44">
      <c r="AE101" s="149"/>
      <c r="AF101" s="149"/>
      <c r="AG101" s="149"/>
      <c r="AH101" s="149"/>
      <c r="AI101" s="149"/>
      <c r="AJ101" s="149"/>
      <c r="AK101" s="149"/>
      <c r="AL101" s="149"/>
      <c r="AM101" s="149"/>
      <c r="AN101" s="149"/>
      <c r="AO101" s="149"/>
      <c r="AP101" s="149"/>
      <c r="AQ101" s="149"/>
      <c r="AR101" s="149"/>
    </row>
    <row r="102" spans="31:44">
      <c r="AE102" s="149"/>
      <c r="AF102" s="149"/>
      <c r="AG102" s="149"/>
      <c r="AH102" s="149"/>
      <c r="AI102" s="149"/>
      <c r="AJ102" s="149"/>
      <c r="AK102" s="149"/>
      <c r="AL102" s="149"/>
      <c r="AM102" s="149"/>
      <c r="AN102" s="149"/>
      <c r="AO102" s="149"/>
      <c r="AP102" s="149"/>
      <c r="AQ102" s="149"/>
      <c r="AR102" s="149"/>
    </row>
    <row r="103" spans="31:44">
      <c r="AE103" s="149"/>
      <c r="AF103" s="149"/>
      <c r="AG103" s="149"/>
      <c r="AH103" s="149"/>
      <c r="AI103" s="149"/>
      <c r="AJ103" s="149"/>
      <c r="AK103" s="149"/>
      <c r="AL103" s="149"/>
      <c r="AM103" s="149"/>
      <c r="AN103" s="149"/>
      <c r="AO103" s="149"/>
      <c r="AP103" s="149"/>
      <c r="AQ103" s="149"/>
      <c r="AR103" s="149"/>
    </row>
  </sheetData>
  <mergeCells count="9">
    <mergeCell ref="AO2:AR2"/>
    <mergeCell ref="K3:O3"/>
    <mergeCell ref="Q3:R3"/>
    <mergeCell ref="C1:AA1"/>
    <mergeCell ref="C77:Z77"/>
    <mergeCell ref="C76:Z76"/>
    <mergeCell ref="T3:V3"/>
    <mergeCell ref="C3:I3"/>
    <mergeCell ref="X3:AA3"/>
  </mergeCells>
  <phoneticPr fontId="125" type="noConversion"/>
  <pageMargins left="0.74803149606299213" right="0.74803149606299213" top="0.98425196850393704" bottom="0.98425196850393704" header="0.51181102362204722" footer="0.51181102362204722"/>
  <pageSetup paperSize="8" scale="35"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9">
    <tabColor rgb="FF00B050"/>
    <pageSetUpPr fitToPage="1"/>
  </sheetPr>
  <dimension ref="A1:AI111"/>
  <sheetViews>
    <sheetView zoomScaleNormal="100" workbookViewId="0">
      <pane xSplit="2" ySplit="6" topLeftCell="C7" activePane="bottomRight" state="frozen"/>
      <selection activeCell="A3" sqref="A3"/>
      <selection pane="topRight" activeCell="C3" sqref="C3"/>
      <selection pane="bottomLeft" activeCell="A7" sqref="A7"/>
      <selection pane="bottomRight"/>
    </sheetView>
  </sheetViews>
  <sheetFormatPr defaultColWidth="9.1796875" defaultRowHeight="15.5"/>
  <cols>
    <col min="1" max="1" width="9.1796875" style="57"/>
    <col min="2" max="2" width="10.453125" style="57" bestFit="1" customWidth="1"/>
    <col min="3" max="5" width="13" style="57" customWidth="1"/>
    <col min="6" max="6" width="17.26953125" style="57" customWidth="1"/>
    <col min="7" max="12" width="13" style="57" customWidth="1"/>
    <col min="13" max="13" width="14.1796875" style="57" bestFit="1" customWidth="1"/>
    <col min="14" max="14" width="27.7265625" style="57" bestFit="1" customWidth="1"/>
    <col min="15" max="20" width="13" style="57" customWidth="1"/>
    <col min="21" max="21" width="18.26953125" style="57" bestFit="1" customWidth="1"/>
    <col min="22" max="26" width="13" style="57" customWidth="1"/>
    <col min="27" max="27" width="16.54296875" style="57" bestFit="1" customWidth="1"/>
    <col min="28" max="28" width="13" style="57" customWidth="1"/>
    <col min="29" max="29" width="15" style="57" bestFit="1" customWidth="1"/>
    <col min="30" max="30" width="13.54296875" style="57" bestFit="1" customWidth="1"/>
    <col min="31" max="33" width="13" style="57" customWidth="1"/>
    <col min="34" max="16384" width="9.1796875" style="57"/>
  </cols>
  <sheetData>
    <row r="1" spans="2:35" ht="29.25" customHeight="1" thickBot="1">
      <c r="B1" s="366"/>
      <c r="C1" s="367" t="s">
        <v>3</v>
      </c>
      <c r="D1" s="367"/>
      <c r="E1" s="367"/>
      <c r="F1" s="367"/>
      <c r="G1" s="367"/>
      <c r="H1" s="367"/>
      <c r="I1" s="367"/>
      <c r="J1" s="367"/>
      <c r="K1" s="367"/>
      <c r="L1" s="367"/>
      <c r="M1" s="367"/>
      <c r="N1" s="367"/>
      <c r="O1" s="367"/>
      <c r="P1" s="367"/>
      <c r="Q1" s="367"/>
      <c r="R1" s="367"/>
      <c r="S1" s="367"/>
      <c r="T1" s="367"/>
      <c r="U1" s="367"/>
      <c r="V1" s="367"/>
      <c r="W1" s="367"/>
      <c r="X1" s="367"/>
      <c r="Y1" s="367"/>
      <c r="Z1" s="367"/>
      <c r="AA1" s="367"/>
      <c r="AB1" s="367"/>
      <c r="AC1" s="367"/>
      <c r="AD1" s="367"/>
      <c r="AE1" s="367"/>
      <c r="AF1" s="367"/>
      <c r="AG1" s="368"/>
      <c r="AH1" s="59"/>
      <c r="AI1" s="59"/>
    </row>
    <row r="2" spans="2:35" s="67" customFormat="1" ht="15.75" customHeight="1">
      <c r="B2" s="369"/>
      <c r="C2" s="61"/>
      <c r="D2" s="61"/>
      <c r="E2" s="61"/>
      <c r="F2" s="61"/>
      <c r="G2" s="61"/>
      <c r="H2" s="61"/>
      <c r="I2" s="61"/>
      <c r="J2" s="61"/>
      <c r="K2" s="61"/>
      <c r="L2" s="61"/>
      <c r="M2" s="61"/>
      <c r="N2" s="61"/>
      <c r="O2" s="61"/>
      <c r="P2" s="61"/>
      <c r="Q2" s="61"/>
      <c r="R2" s="61"/>
      <c r="S2" s="61"/>
      <c r="T2" s="61"/>
      <c r="U2" s="61"/>
      <c r="V2" s="61"/>
      <c r="W2" s="61"/>
      <c r="X2" s="61"/>
      <c r="Y2" s="61"/>
      <c r="Z2" s="61"/>
      <c r="AA2" s="61"/>
      <c r="AB2" s="61"/>
      <c r="AC2" s="61"/>
      <c r="AD2" s="61"/>
      <c r="AE2" s="61"/>
      <c r="AF2" s="61"/>
      <c r="AG2" s="370"/>
      <c r="AH2" s="69"/>
      <c r="AI2" s="69"/>
    </row>
    <row r="3" spans="2:35" s="87" customFormat="1">
      <c r="B3" s="371"/>
      <c r="C3" s="81"/>
      <c r="D3" s="81"/>
      <c r="E3" s="81"/>
      <c r="F3" s="81"/>
      <c r="G3" s="81"/>
      <c r="H3" s="82"/>
      <c r="I3" s="82"/>
      <c r="J3" s="82"/>
      <c r="K3" s="82"/>
      <c r="L3" s="82"/>
      <c r="M3" s="82"/>
      <c r="N3" s="82"/>
      <c r="O3" s="82"/>
      <c r="P3" s="82"/>
      <c r="Q3" s="82"/>
      <c r="R3" s="82"/>
      <c r="S3" s="82"/>
      <c r="T3" s="82"/>
      <c r="U3" s="82"/>
      <c r="V3" s="82"/>
      <c r="W3" s="82"/>
      <c r="X3" s="82"/>
      <c r="Y3" s="82"/>
      <c r="Z3" s="82"/>
      <c r="AA3" s="82"/>
      <c r="AB3" s="82"/>
      <c r="AC3" s="82"/>
      <c r="AD3" s="82"/>
      <c r="AE3" s="82"/>
      <c r="AF3" s="82"/>
      <c r="AG3" s="372"/>
      <c r="AH3" s="89"/>
      <c r="AI3" s="89"/>
    </row>
    <row r="4" spans="2:35" s="87" customFormat="1" ht="40.5" customHeight="1">
      <c r="B4" s="373"/>
      <c r="C4" s="81" t="s">
        <v>274</v>
      </c>
      <c r="D4" s="81" t="s">
        <v>245</v>
      </c>
      <c r="E4" s="81" t="s">
        <v>229</v>
      </c>
      <c r="F4" s="93" t="s">
        <v>247</v>
      </c>
      <c r="G4" s="81" t="s">
        <v>248</v>
      </c>
      <c r="H4" s="81" t="s">
        <v>228</v>
      </c>
      <c r="I4" s="81" t="s">
        <v>227</v>
      </c>
      <c r="J4" s="81" t="s">
        <v>331</v>
      </c>
      <c r="K4" s="81" t="s">
        <v>250</v>
      </c>
      <c r="L4" s="81" t="s">
        <v>252</v>
      </c>
      <c r="M4" s="81" t="s">
        <v>254</v>
      </c>
      <c r="N4" s="81" t="s">
        <v>332</v>
      </c>
      <c r="O4" s="81" t="s">
        <v>257</v>
      </c>
      <c r="P4" s="81" t="s">
        <v>259</v>
      </c>
      <c r="Q4" s="81" t="s">
        <v>261</v>
      </c>
      <c r="R4" s="81" t="s">
        <v>262</v>
      </c>
      <c r="S4" s="81" t="s">
        <v>237</v>
      </c>
      <c r="T4" s="81" t="s">
        <v>275</v>
      </c>
      <c r="U4" s="81" t="s">
        <v>263</v>
      </c>
      <c r="V4" s="81" t="s">
        <v>264</v>
      </c>
      <c r="W4" s="81" t="s">
        <v>223</v>
      </c>
      <c r="X4" s="81" t="s">
        <v>224</v>
      </c>
      <c r="Y4" s="81" t="s">
        <v>241</v>
      </c>
      <c r="Z4" s="81" t="s">
        <v>265</v>
      </c>
      <c r="AA4" s="81" t="s">
        <v>268</v>
      </c>
      <c r="AB4" s="81" t="s">
        <v>226</v>
      </c>
      <c r="AC4" s="81" t="s">
        <v>269</v>
      </c>
      <c r="AD4" s="81" t="s">
        <v>270</v>
      </c>
      <c r="AE4" s="81" t="s">
        <v>271</v>
      </c>
      <c r="AF4" s="81" t="s">
        <v>3</v>
      </c>
      <c r="AG4" s="374" t="s">
        <v>272</v>
      </c>
      <c r="AH4" s="89"/>
      <c r="AI4" s="89"/>
    </row>
    <row r="5" spans="2:35" s="103" customFormat="1">
      <c r="B5" s="375"/>
      <c r="C5" s="98" t="s">
        <v>281</v>
      </c>
      <c r="D5" s="98" t="s">
        <v>246</v>
      </c>
      <c r="E5" s="98" t="s">
        <v>233</v>
      </c>
      <c r="F5" s="98" t="s">
        <v>230</v>
      </c>
      <c r="G5" s="98" t="s">
        <v>234</v>
      </c>
      <c r="H5" s="98" t="s">
        <v>232</v>
      </c>
      <c r="I5" s="98" t="s">
        <v>231</v>
      </c>
      <c r="J5" s="98" t="s">
        <v>249</v>
      </c>
      <c r="K5" s="98" t="s">
        <v>251</v>
      </c>
      <c r="L5" s="98" t="s">
        <v>253</v>
      </c>
      <c r="M5" s="98" t="s">
        <v>255</v>
      </c>
      <c r="N5" s="98" t="s">
        <v>256</v>
      </c>
      <c r="O5" s="98" t="s">
        <v>258</v>
      </c>
      <c r="P5" s="98" t="s">
        <v>260</v>
      </c>
      <c r="Q5" s="98" t="s">
        <v>235</v>
      </c>
      <c r="R5" s="98" t="s">
        <v>236</v>
      </c>
      <c r="S5" s="98" t="s">
        <v>238</v>
      </c>
      <c r="T5" s="98" t="s">
        <v>225</v>
      </c>
      <c r="U5" s="98" t="s">
        <v>276</v>
      </c>
      <c r="V5" s="98" t="s">
        <v>277</v>
      </c>
      <c r="W5" s="98" t="s">
        <v>239</v>
      </c>
      <c r="X5" s="98" t="s">
        <v>240</v>
      </c>
      <c r="Y5" s="98" t="s">
        <v>242</v>
      </c>
      <c r="Z5" s="98" t="s">
        <v>266</v>
      </c>
      <c r="AA5" s="98" t="s">
        <v>170</v>
      </c>
      <c r="AB5" s="98" t="s">
        <v>243</v>
      </c>
      <c r="AC5" s="98" t="s">
        <v>278</v>
      </c>
      <c r="AD5" s="98" t="s">
        <v>273</v>
      </c>
      <c r="AE5" s="376" t="s">
        <v>267</v>
      </c>
      <c r="AF5" s="98" t="s">
        <v>80</v>
      </c>
      <c r="AG5" s="377" t="s">
        <v>93</v>
      </c>
      <c r="AH5" s="105"/>
      <c r="AI5" s="105"/>
    </row>
    <row r="6" spans="2:35" s="103" customFormat="1">
      <c r="B6" s="375"/>
      <c r="C6" s="108"/>
      <c r="D6" s="108"/>
      <c r="E6" s="108"/>
      <c r="F6" s="108"/>
      <c r="G6" s="108"/>
      <c r="H6" s="108"/>
      <c r="I6" s="108"/>
      <c r="J6" s="108"/>
      <c r="K6" s="108"/>
      <c r="L6" s="108"/>
      <c r="M6" s="108"/>
      <c r="N6" s="108"/>
      <c r="O6" s="108"/>
      <c r="P6" s="108"/>
      <c r="Q6" s="108"/>
      <c r="R6" s="108"/>
      <c r="S6" s="108"/>
      <c r="T6" s="108"/>
      <c r="U6" s="108"/>
      <c r="V6" s="108"/>
      <c r="W6" s="108"/>
      <c r="X6" s="108"/>
      <c r="Y6" s="108"/>
      <c r="Z6" s="108"/>
      <c r="AA6" s="108"/>
      <c r="AB6" s="108"/>
      <c r="AC6" s="108"/>
      <c r="AD6" s="108"/>
      <c r="AE6" s="108"/>
      <c r="AF6" s="108"/>
      <c r="AG6" s="378"/>
      <c r="AH6" s="105"/>
      <c r="AI6" s="105"/>
    </row>
    <row r="7" spans="2:35" s="153" customFormat="1">
      <c r="B7" s="379" t="s">
        <v>43</v>
      </c>
      <c r="C7" s="115">
        <v>56.923000000000002</v>
      </c>
      <c r="D7" s="115">
        <v>5.8840000000000003</v>
      </c>
      <c r="E7" s="115">
        <v>22.515000000000001</v>
      </c>
      <c r="F7" s="115">
        <v>3.1859999999999999</v>
      </c>
      <c r="G7" s="115">
        <v>3.7120000000000002</v>
      </c>
      <c r="H7" s="115">
        <v>7.7960000000000003</v>
      </c>
      <c r="I7" s="115">
        <v>6.5</v>
      </c>
      <c r="J7" s="115">
        <v>4.8550000000000004</v>
      </c>
      <c r="K7" s="115">
        <v>0.88200000000000001</v>
      </c>
      <c r="L7" s="115">
        <v>1.5109999999999999</v>
      </c>
      <c r="M7" s="115">
        <v>0</v>
      </c>
      <c r="N7" s="115">
        <v>0</v>
      </c>
      <c r="O7" s="115">
        <v>0</v>
      </c>
      <c r="P7" s="115">
        <v>0</v>
      </c>
      <c r="Q7" s="115">
        <v>80.319999999999993</v>
      </c>
      <c r="R7" s="115">
        <v>14.432</v>
      </c>
      <c r="S7" s="115">
        <v>1.9379999999999999</v>
      </c>
      <c r="T7" s="115">
        <v>2.1280000000000001</v>
      </c>
      <c r="U7" s="115">
        <v>33.142000000000003</v>
      </c>
      <c r="V7" s="115">
        <v>1.18</v>
      </c>
      <c r="W7" s="115">
        <v>0.85299999999999998</v>
      </c>
      <c r="X7" s="115">
        <v>0</v>
      </c>
      <c r="Y7" s="115">
        <v>2.286</v>
      </c>
      <c r="Z7" s="115">
        <v>2.0470000000000002</v>
      </c>
      <c r="AA7" s="115">
        <v>56.935000000000002</v>
      </c>
      <c r="AB7" s="115">
        <v>13.031000000000001</v>
      </c>
      <c r="AC7" s="115">
        <v>11.709</v>
      </c>
      <c r="AD7" s="115">
        <v>25.74</v>
      </c>
      <c r="AE7" s="115">
        <v>20.088000000000022</v>
      </c>
      <c r="AF7" s="115">
        <v>379.59300000000002</v>
      </c>
      <c r="AG7" s="269">
        <v>344.28199999999998</v>
      </c>
      <c r="AH7" s="149"/>
      <c r="AI7" s="149"/>
    </row>
    <row r="8" spans="2:35" s="153" customFormat="1">
      <c r="B8" s="379" t="s">
        <v>44</v>
      </c>
      <c r="C8" s="115">
        <v>59.04</v>
      </c>
      <c r="D8" s="115">
        <v>6.4390000000000001</v>
      </c>
      <c r="E8" s="115">
        <v>22.63</v>
      </c>
      <c r="F8" s="115">
        <v>3.6859999999999999</v>
      </c>
      <c r="G8" s="115">
        <v>4.4790000000000001</v>
      </c>
      <c r="H8" s="115">
        <v>7.6379999999999999</v>
      </c>
      <c r="I8" s="115">
        <v>6.6120000000000001</v>
      </c>
      <c r="J8" s="115">
        <v>4.2690000000000001</v>
      </c>
      <c r="K8" s="115">
        <v>0.95599999999999996</v>
      </c>
      <c r="L8" s="115">
        <v>1.7509999999999999</v>
      </c>
      <c r="M8" s="115">
        <v>0</v>
      </c>
      <c r="N8" s="115">
        <v>0</v>
      </c>
      <c r="O8" s="115">
        <v>0</v>
      </c>
      <c r="P8" s="115">
        <v>0</v>
      </c>
      <c r="Q8" s="115">
        <v>89.778000000000006</v>
      </c>
      <c r="R8" s="115">
        <v>15.273</v>
      </c>
      <c r="S8" s="115">
        <v>2.0369999999999999</v>
      </c>
      <c r="T8" s="115">
        <v>3.2360000000000002</v>
      </c>
      <c r="U8" s="115">
        <v>32.228000000000002</v>
      </c>
      <c r="V8" s="115">
        <v>2.64</v>
      </c>
      <c r="W8" s="115">
        <v>1.518</v>
      </c>
      <c r="X8" s="115">
        <v>0</v>
      </c>
      <c r="Y8" s="115">
        <v>2.0640000000000001</v>
      </c>
      <c r="Z8" s="115">
        <v>2.2229999999999999</v>
      </c>
      <c r="AA8" s="115">
        <v>62.067999999999998</v>
      </c>
      <c r="AB8" s="115">
        <v>14.314</v>
      </c>
      <c r="AC8" s="115">
        <v>13.064</v>
      </c>
      <c r="AD8" s="115">
        <v>26.027999999999999</v>
      </c>
      <c r="AE8" s="115">
        <v>22.479999999999961</v>
      </c>
      <c r="AF8" s="115">
        <v>406.45100000000002</v>
      </c>
      <c r="AG8" s="269">
        <v>368.43700000000001</v>
      </c>
      <c r="AH8" s="149"/>
      <c r="AI8" s="149"/>
    </row>
    <row r="9" spans="2:35" s="153" customFormat="1">
      <c r="B9" s="379" t="s">
        <v>45</v>
      </c>
      <c r="C9" s="115">
        <v>61.738</v>
      </c>
      <c r="D9" s="115">
        <v>7.6109999999999998</v>
      </c>
      <c r="E9" s="115">
        <v>21.916</v>
      </c>
      <c r="F9" s="115">
        <v>4.1310000000000002</v>
      </c>
      <c r="G9" s="115">
        <v>2.8519999999999999</v>
      </c>
      <c r="H9" s="115">
        <v>7.6390000000000002</v>
      </c>
      <c r="I9" s="115">
        <v>6.9749999999999996</v>
      </c>
      <c r="J9" s="115">
        <v>4.2910000000000004</v>
      </c>
      <c r="K9" s="115">
        <v>0.80200000000000005</v>
      </c>
      <c r="L9" s="115">
        <v>1.921</v>
      </c>
      <c r="M9" s="115">
        <v>0.82199999999999995</v>
      </c>
      <c r="N9" s="115">
        <v>0</v>
      </c>
      <c r="O9" s="115">
        <v>0</v>
      </c>
      <c r="P9" s="380">
        <v>0</v>
      </c>
      <c r="Q9" s="115">
        <v>92.128</v>
      </c>
      <c r="R9" s="115">
        <v>15.281000000000001</v>
      </c>
      <c r="S9" s="115">
        <v>1.2310000000000001</v>
      </c>
      <c r="T9" s="115">
        <v>3.048</v>
      </c>
      <c r="U9" s="115">
        <v>29.152000000000001</v>
      </c>
      <c r="V9" s="115">
        <v>3.456</v>
      </c>
      <c r="W9" s="115">
        <v>1.31</v>
      </c>
      <c r="X9" s="115">
        <v>0</v>
      </c>
      <c r="Y9" s="115">
        <v>2.1829999999999998</v>
      </c>
      <c r="Z9" s="115">
        <v>2.3570000000000002</v>
      </c>
      <c r="AA9" s="115">
        <v>63.161999999999999</v>
      </c>
      <c r="AB9" s="115">
        <v>15.391</v>
      </c>
      <c r="AC9" s="115">
        <v>11.064</v>
      </c>
      <c r="AD9" s="115">
        <v>27.207000000000001</v>
      </c>
      <c r="AE9" s="115">
        <v>24.317999999999927</v>
      </c>
      <c r="AF9" s="115">
        <v>411.98599999999999</v>
      </c>
      <c r="AG9" s="269">
        <v>374.435</v>
      </c>
      <c r="AH9" s="149"/>
      <c r="AI9" s="149"/>
    </row>
    <row r="10" spans="2:35" s="153" customFormat="1">
      <c r="B10" s="379" t="s">
        <v>46</v>
      </c>
      <c r="C10" s="115">
        <v>63.988</v>
      </c>
      <c r="D10" s="115">
        <v>8.6159999999999997</v>
      </c>
      <c r="E10" s="115">
        <v>22.146999999999998</v>
      </c>
      <c r="F10" s="115">
        <v>5.01</v>
      </c>
      <c r="G10" s="115">
        <v>2.5390000000000001</v>
      </c>
      <c r="H10" s="115">
        <v>8.02</v>
      </c>
      <c r="I10" s="115">
        <v>7.3819999999999997</v>
      </c>
      <c r="J10" s="115">
        <v>4.3360000000000003</v>
      </c>
      <c r="K10" s="115">
        <v>0.80400000000000005</v>
      </c>
      <c r="L10" s="115">
        <v>2.1890000000000001</v>
      </c>
      <c r="M10" s="115">
        <v>0.81299999999999994</v>
      </c>
      <c r="N10" s="115">
        <v>0.27800000000000002</v>
      </c>
      <c r="O10" s="115">
        <v>0</v>
      </c>
      <c r="P10" s="380">
        <v>0</v>
      </c>
      <c r="Q10" s="115">
        <v>94.680999999999997</v>
      </c>
      <c r="R10" s="115">
        <v>16.059999999999999</v>
      </c>
      <c r="S10" s="115">
        <v>3.5999999999999997E-2</v>
      </c>
      <c r="T10" s="115">
        <v>1.5960000000000001</v>
      </c>
      <c r="U10" s="115">
        <v>26.39</v>
      </c>
      <c r="V10" s="115">
        <v>3.7320000000000002</v>
      </c>
      <c r="W10" s="115">
        <v>0.95799999999999996</v>
      </c>
      <c r="X10" s="115">
        <v>0</v>
      </c>
      <c r="Y10" s="115">
        <v>2.2869999999999999</v>
      </c>
      <c r="Z10" s="115">
        <v>2.3559999999999999</v>
      </c>
      <c r="AA10" s="115">
        <v>63.529000000000003</v>
      </c>
      <c r="AB10" s="115">
        <v>16.797000000000001</v>
      </c>
      <c r="AC10" s="115">
        <v>9.8149999999999995</v>
      </c>
      <c r="AD10" s="115">
        <v>28.120999999999999</v>
      </c>
      <c r="AE10" s="115">
        <v>25.233000000000004</v>
      </c>
      <c r="AF10" s="115">
        <v>417.71300000000002</v>
      </c>
      <c r="AG10" s="269">
        <v>380.27800000000002</v>
      </c>
      <c r="AH10" s="149"/>
      <c r="AI10" s="149"/>
    </row>
    <row r="11" spans="2:35" s="153" customFormat="1">
      <c r="B11" s="379" t="s">
        <v>47</v>
      </c>
      <c r="C11" s="115">
        <v>70.459999999999994</v>
      </c>
      <c r="D11" s="115">
        <v>9.83</v>
      </c>
      <c r="E11" s="115">
        <v>22.786000000000001</v>
      </c>
      <c r="F11" s="115">
        <v>4.9859999999999998</v>
      </c>
      <c r="G11" s="115">
        <v>2.5579999999999998</v>
      </c>
      <c r="H11" s="115">
        <v>8.5950000000000006</v>
      </c>
      <c r="I11" s="115">
        <v>7.61</v>
      </c>
      <c r="J11" s="115">
        <v>4.6890000000000001</v>
      </c>
      <c r="K11" s="115">
        <v>0.79900000000000004</v>
      </c>
      <c r="L11" s="115">
        <v>2.3130000000000002</v>
      </c>
      <c r="M11" s="115">
        <v>0.81599999999999995</v>
      </c>
      <c r="N11" s="115">
        <v>0.41599999999999998</v>
      </c>
      <c r="O11" s="115">
        <v>0</v>
      </c>
      <c r="P11" s="380">
        <v>0</v>
      </c>
      <c r="Q11" s="115">
        <v>100.32299999999999</v>
      </c>
      <c r="R11" s="115">
        <v>15.773</v>
      </c>
      <c r="S11" s="115">
        <v>0.82499999999999996</v>
      </c>
      <c r="T11" s="115">
        <v>2.2250000000000001</v>
      </c>
      <c r="U11" s="115">
        <v>27.629000000000001</v>
      </c>
      <c r="V11" s="115">
        <v>3.1080000000000001</v>
      </c>
      <c r="W11" s="115">
        <v>1.179</v>
      </c>
      <c r="X11" s="115">
        <v>0</v>
      </c>
      <c r="Y11" s="115">
        <v>2.391</v>
      </c>
      <c r="Z11" s="115">
        <v>2.504</v>
      </c>
      <c r="AA11" s="115">
        <v>75.147999999999996</v>
      </c>
      <c r="AB11" s="115">
        <v>18.898</v>
      </c>
      <c r="AC11" s="115">
        <v>10.988</v>
      </c>
      <c r="AD11" s="115">
        <v>30.06</v>
      </c>
      <c r="AE11" s="115">
        <v>25.055000000000007</v>
      </c>
      <c r="AF11" s="115">
        <v>451.964</v>
      </c>
      <c r="AG11" s="269">
        <v>411.89100000000002</v>
      </c>
      <c r="AH11" s="149"/>
      <c r="AI11" s="149"/>
    </row>
    <row r="12" spans="2:35" s="153" customFormat="1">
      <c r="B12" s="379" t="s">
        <v>48</v>
      </c>
      <c r="C12" s="115">
        <v>72.311000000000007</v>
      </c>
      <c r="D12" s="115">
        <v>10.48</v>
      </c>
      <c r="E12" s="115">
        <v>23.312999999999999</v>
      </c>
      <c r="F12" s="115">
        <v>6.25</v>
      </c>
      <c r="G12" s="115">
        <v>2.7160000000000002</v>
      </c>
      <c r="H12" s="115">
        <v>8.0709999999999997</v>
      </c>
      <c r="I12" s="115">
        <v>7.8890000000000002</v>
      </c>
      <c r="J12" s="115">
        <v>4.7370000000000001</v>
      </c>
      <c r="K12" s="115">
        <v>0.872</v>
      </c>
      <c r="L12" s="115">
        <v>2.3530000000000002</v>
      </c>
      <c r="M12" s="115">
        <v>0.75</v>
      </c>
      <c r="N12" s="115">
        <v>0.498</v>
      </c>
      <c r="O12" s="115">
        <v>0</v>
      </c>
      <c r="P12" s="380">
        <v>0</v>
      </c>
      <c r="Q12" s="115">
        <v>107.54600000000001</v>
      </c>
      <c r="R12" s="115">
        <v>17.140999999999998</v>
      </c>
      <c r="S12" s="115">
        <v>1.7490000000000001</v>
      </c>
      <c r="T12" s="115">
        <v>2.278</v>
      </c>
      <c r="U12" s="115">
        <v>33.722999999999999</v>
      </c>
      <c r="V12" s="115">
        <v>4.7430000000000003</v>
      </c>
      <c r="W12" s="115">
        <v>1.284</v>
      </c>
      <c r="X12" s="115">
        <v>0</v>
      </c>
      <c r="Y12" s="115">
        <v>2.508</v>
      </c>
      <c r="Z12" s="115">
        <v>2.9239999999999999</v>
      </c>
      <c r="AA12" s="115">
        <v>80.923000000000002</v>
      </c>
      <c r="AB12" s="115">
        <v>20.048999999999999</v>
      </c>
      <c r="AC12" s="115">
        <v>12.817</v>
      </c>
      <c r="AD12" s="115">
        <v>30.475999999999999</v>
      </c>
      <c r="AE12" s="115">
        <v>26.036000000000001</v>
      </c>
      <c r="AF12" s="115">
        <v>484.43700000000001</v>
      </c>
      <c r="AG12" s="269">
        <v>442.35199999999998</v>
      </c>
      <c r="AH12" s="149"/>
      <c r="AI12" s="149"/>
    </row>
    <row r="13" spans="2:35" s="153" customFormat="1">
      <c r="B13" s="379" t="s">
        <v>49</v>
      </c>
      <c r="C13" s="115">
        <v>73.302999999999997</v>
      </c>
      <c r="D13" s="115">
        <v>11.6</v>
      </c>
      <c r="E13" s="115">
        <v>23.437999999999999</v>
      </c>
      <c r="F13" s="115">
        <v>7.4539999999999997</v>
      </c>
      <c r="G13" s="115">
        <v>3.464</v>
      </c>
      <c r="H13" s="115">
        <v>8.4380000000000006</v>
      </c>
      <c r="I13" s="115">
        <v>7.8760000000000003</v>
      </c>
      <c r="J13" s="115">
        <v>4.95</v>
      </c>
      <c r="K13" s="115">
        <v>0.90600000000000003</v>
      </c>
      <c r="L13" s="115">
        <v>2.347</v>
      </c>
      <c r="M13" s="115">
        <v>0.74099999999999999</v>
      </c>
      <c r="N13" s="115">
        <v>0.58299999999999996</v>
      </c>
      <c r="O13" s="115">
        <v>0</v>
      </c>
      <c r="P13" s="380">
        <v>0</v>
      </c>
      <c r="Q13" s="115">
        <v>114.908</v>
      </c>
      <c r="R13" s="115">
        <v>18.077000000000002</v>
      </c>
      <c r="S13" s="115">
        <v>3.09</v>
      </c>
      <c r="T13" s="115">
        <v>3.0409999999999999</v>
      </c>
      <c r="U13" s="115">
        <v>37.997999999999998</v>
      </c>
      <c r="V13" s="115">
        <v>8.0220000000000002</v>
      </c>
      <c r="W13" s="115">
        <v>2.016</v>
      </c>
      <c r="X13" s="115">
        <v>0</v>
      </c>
      <c r="Y13" s="115">
        <v>2.6230000000000002</v>
      </c>
      <c r="Z13" s="115">
        <v>3.258</v>
      </c>
      <c r="AA13" s="115">
        <v>85.558999999999997</v>
      </c>
      <c r="AB13" s="115">
        <v>21.219000000000001</v>
      </c>
      <c r="AC13" s="115">
        <v>14.628</v>
      </c>
      <c r="AD13" s="115">
        <v>35.075000000000003</v>
      </c>
      <c r="AE13" s="115">
        <v>26.935000000000116</v>
      </c>
      <c r="AF13" s="115">
        <v>521.54899999999998</v>
      </c>
      <c r="AG13" s="269">
        <v>473.334</v>
      </c>
      <c r="AH13" s="149"/>
      <c r="AI13" s="149"/>
    </row>
    <row r="14" spans="2:35" s="153" customFormat="1">
      <c r="B14" s="379" t="s">
        <v>50</v>
      </c>
      <c r="C14" s="115">
        <v>78.903000000000006</v>
      </c>
      <c r="D14" s="115">
        <v>12.426</v>
      </c>
      <c r="E14" s="115">
        <v>23.585000000000001</v>
      </c>
      <c r="F14" s="115">
        <v>9.6370000000000005</v>
      </c>
      <c r="G14" s="115">
        <v>3.7559999999999998</v>
      </c>
      <c r="H14" s="115">
        <v>7.641</v>
      </c>
      <c r="I14" s="115">
        <v>7.9139999999999997</v>
      </c>
      <c r="J14" s="115">
        <v>5.1390000000000002</v>
      </c>
      <c r="K14" s="115">
        <v>1.1120000000000001</v>
      </c>
      <c r="L14" s="115">
        <v>2.3039999999999998</v>
      </c>
      <c r="M14" s="115">
        <v>0.69599999999999995</v>
      </c>
      <c r="N14" s="115">
        <v>0.74</v>
      </c>
      <c r="O14" s="115">
        <v>0</v>
      </c>
      <c r="P14" s="380">
        <v>0</v>
      </c>
      <c r="Q14" s="115">
        <v>123.42400000000001</v>
      </c>
      <c r="R14" s="115">
        <v>20.306000000000001</v>
      </c>
      <c r="S14" s="115">
        <v>2.7829999999999999</v>
      </c>
      <c r="T14" s="115">
        <v>3.8119999999999998</v>
      </c>
      <c r="U14" s="115">
        <v>40.667999999999999</v>
      </c>
      <c r="V14" s="115">
        <v>5.67</v>
      </c>
      <c r="W14" s="115">
        <v>2.1549999999999998</v>
      </c>
      <c r="X14" s="115">
        <v>0</v>
      </c>
      <c r="Y14" s="115">
        <v>2.7450000000000001</v>
      </c>
      <c r="Z14" s="115">
        <v>3.5449999999999999</v>
      </c>
      <c r="AA14" s="115">
        <v>90.915999999999997</v>
      </c>
      <c r="AB14" s="115">
        <v>22.332999999999998</v>
      </c>
      <c r="AC14" s="115">
        <v>14.454000000000001</v>
      </c>
      <c r="AD14" s="115">
        <v>37.061999999999998</v>
      </c>
      <c r="AE14" s="115">
        <v>28.398000000000025</v>
      </c>
      <c r="AF14" s="115">
        <v>552.12400000000002</v>
      </c>
      <c r="AG14" s="269">
        <v>502.33800000000002</v>
      </c>
      <c r="AH14" s="149"/>
      <c r="AI14" s="149"/>
    </row>
    <row r="15" spans="2:35" s="153" customFormat="1">
      <c r="B15" s="379" t="s">
        <v>51</v>
      </c>
      <c r="C15" s="115">
        <v>80.852999999999994</v>
      </c>
      <c r="D15" s="115">
        <v>12.946999999999999</v>
      </c>
      <c r="E15" s="115">
        <v>24.905000000000001</v>
      </c>
      <c r="F15" s="115">
        <v>9.9580000000000002</v>
      </c>
      <c r="G15" s="115">
        <v>4.165</v>
      </c>
      <c r="H15" s="115">
        <v>7.9820000000000002</v>
      </c>
      <c r="I15" s="115">
        <v>8.2149999999999999</v>
      </c>
      <c r="J15" s="115">
        <v>5.3929999999999998</v>
      </c>
      <c r="K15" s="115">
        <v>1.9490000000000001</v>
      </c>
      <c r="L15" s="115">
        <v>2.302</v>
      </c>
      <c r="M15" s="115">
        <v>0.70499999999999996</v>
      </c>
      <c r="N15" s="115">
        <v>0.86299999999999999</v>
      </c>
      <c r="O15" s="115">
        <v>0</v>
      </c>
      <c r="P15" s="380">
        <v>0</v>
      </c>
      <c r="Q15" s="115">
        <v>131.86600000000001</v>
      </c>
      <c r="R15" s="115">
        <v>22.443000000000001</v>
      </c>
      <c r="S15" s="115">
        <v>2.7839999999999998</v>
      </c>
      <c r="T15" s="115">
        <v>5.2670000000000003</v>
      </c>
      <c r="U15" s="115">
        <v>39.725000000000001</v>
      </c>
      <c r="V15" s="115">
        <v>7.3780000000000001</v>
      </c>
      <c r="W15" s="115">
        <v>1.68</v>
      </c>
      <c r="X15" s="115">
        <v>0</v>
      </c>
      <c r="Y15" s="115">
        <v>2.8580000000000001</v>
      </c>
      <c r="Z15" s="115">
        <v>3.8239999999999998</v>
      </c>
      <c r="AA15" s="115">
        <v>95.436999999999998</v>
      </c>
      <c r="AB15" s="115">
        <v>23.513999999999999</v>
      </c>
      <c r="AC15" s="115">
        <v>16.844000000000001</v>
      </c>
      <c r="AD15" s="115">
        <v>39.725999999999999</v>
      </c>
      <c r="AE15" s="115">
        <v>30.191999999999894</v>
      </c>
      <c r="AF15" s="115">
        <v>583.77499999999998</v>
      </c>
      <c r="AG15" s="269">
        <v>528.96600000000001</v>
      </c>
      <c r="AH15" s="149"/>
      <c r="AI15" s="149"/>
    </row>
    <row r="16" spans="2:35" s="153" customFormat="1">
      <c r="B16" s="379" t="s">
        <v>52</v>
      </c>
      <c r="C16" s="115">
        <v>75.816999999999993</v>
      </c>
      <c r="D16" s="115">
        <v>13.41</v>
      </c>
      <c r="E16" s="115">
        <v>24.614999999999998</v>
      </c>
      <c r="F16" s="115">
        <v>4.798</v>
      </c>
      <c r="G16" s="115">
        <v>3.2040000000000002</v>
      </c>
      <c r="H16" s="115">
        <v>7.8959999999999999</v>
      </c>
      <c r="I16" s="115">
        <v>8.5980000000000008</v>
      </c>
      <c r="J16" s="115">
        <v>5.5819999999999999</v>
      </c>
      <c r="K16" s="115">
        <v>1.835</v>
      </c>
      <c r="L16" s="115">
        <v>2.2709999999999999</v>
      </c>
      <c r="M16" s="115">
        <v>0.71099999999999997</v>
      </c>
      <c r="N16" s="115">
        <v>1.0409999999999999</v>
      </c>
      <c r="O16" s="115">
        <v>0</v>
      </c>
      <c r="P16" s="380">
        <v>0</v>
      </c>
      <c r="Q16" s="115">
        <v>126.41800000000001</v>
      </c>
      <c r="R16" s="115">
        <v>22.532</v>
      </c>
      <c r="S16" s="115">
        <v>1.89</v>
      </c>
      <c r="T16" s="115">
        <v>7.851</v>
      </c>
      <c r="U16" s="115">
        <v>30.15</v>
      </c>
      <c r="V16" s="115">
        <v>7.9909999999999997</v>
      </c>
      <c r="W16" s="115">
        <v>2.5670000000000002</v>
      </c>
      <c r="X16" s="115">
        <v>0</v>
      </c>
      <c r="Y16" s="115">
        <v>2.9769999999999999</v>
      </c>
      <c r="Z16" s="115">
        <v>2.8370000000000002</v>
      </c>
      <c r="AA16" s="115">
        <v>96.613</v>
      </c>
      <c r="AB16" s="115">
        <v>24.515999999999998</v>
      </c>
      <c r="AC16" s="115">
        <v>16.184999999999999</v>
      </c>
      <c r="AD16" s="115">
        <v>44.712000000000003</v>
      </c>
      <c r="AE16" s="115">
        <v>32.133000000000038</v>
      </c>
      <c r="AF16" s="115">
        <v>569.15</v>
      </c>
      <c r="AG16" s="269">
        <v>510.33199999999999</v>
      </c>
      <c r="AH16" s="149"/>
      <c r="AI16" s="149"/>
    </row>
    <row r="17" spans="1:35" s="153" customFormat="1">
      <c r="B17" s="379" t="s">
        <v>53</v>
      </c>
      <c r="C17" s="115">
        <v>73.543999999999997</v>
      </c>
      <c r="D17" s="115">
        <v>12.7</v>
      </c>
      <c r="E17" s="115">
        <v>26.196999999999999</v>
      </c>
      <c r="F17" s="115">
        <v>4.8879999999999999</v>
      </c>
      <c r="G17" s="115">
        <v>3.016</v>
      </c>
      <c r="H17" s="115">
        <v>9.4619999999999997</v>
      </c>
      <c r="I17" s="115">
        <v>9.2460000000000004</v>
      </c>
      <c r="J17" s="115">
        <v>5.6749999999999998</v>
      </c>
      <c r="K17" s="115">
        <v>1.87</v>
      </c>
      <c r="L17" s="115">
        <v>2.262</v>
      </c>
      <c r="M17" s="115">
        <v>0.68700000000000006</v>
      </c>
      <c r="N17" s="115">
        <v>1.119</v>
      </c>
      <c r="O17" s="115">
        <v>5.7000000000000002E-2</v>
      </c>
      <c r="P17" s="380">
        <v>0</v>
      </c>
      <c r="Q17" s="115">
        <v>125.349</v>
      </c>
      <c r="R17" s="115">
        <v>21.707000000000001</v>
      </c>
      <c r="S17" s="115">
        <v>9.0999999999999998E-2</v>
      </c>
      <c r="T17" s="115">
        <v>2.492</v>
      </c>
      <c r="U17" s="115">
        <v>34.435000000000002</v>
      </c>
      <c r="V17" s="115">
        <v>5.6</v>
      </c>
      <c r="W17" s="115">
        <v>0.92300000000000004</v>
      </c>
      <c r="X17" s="115">
        <v>0</v>
      </c>
      <c r="Y17" s="115">
        <v>3.028</v>
      </c>
      <c r="Z17" s="115">
        <v>2.3860000000000001</v>
      </c>
      <c r="AA17" s="115">
        <v>96.638000000000005</v>
      </c>
      <c r="AB17" s="115">
        <v>25.061</v>
      </c>
      <c r="AC17" s="115">
        <v>14.26</v>
      </c>
      <c r="AD17" s="115">
        <v>47.482999999999997</v>
      </c>
      <c r="AE17" s="115">
        <v>33.81799999999987</v>
      </c>
      <c r="AF17" s="115">
        <v>563.99400000000003</v>
      </c>
      <c r="AG17" s="269">
        <v>504.21600000000001</v>
      </c>
      <c r="AH17" s="149"/>
      <c r="AI17" s="149"/>
    </row>
    <row r="18" spans="1:35" s="153" customFormat="1">
      <c r="B18" s="379" t="s">
        <v>54</v>
      </c>
      <c r="C18" s="115">
        <v>86.290999999999997</v>
      </c>
      <c r="D18" s="115">
        <v>14.994999999999999</v>
      </c>
      <c r="E18" s="115">
        <v>27.256</v>
      </c>
      <c r="F18" s="115">
        <v>5.9610000000000003</v>
      </c>
      <c r="G18" s="115">
        <v>2.97</v>
      </c>
      <c r="H18" s="115">
        <v>9.3049999999999997</v>
      </c>
      <c r="I18" s="115">
        <v>9.4339999999999993</v>
      </c>
      <c r="J18" s="115">
        <v>5.7729999999999997</v>
      </c>
      <c r="K18" s="115">
        <v>2.1829999999999998</v>
      </c>
      <c r="L18" s="115">
        <v>2.5089999999999999</v>
      </c>
      <c r="M18" s="115">
        <v>0.66</v>
      </c>
      <c r="N18" s="115">
        <v>1.2829999999999999</v>
      </c>
      <c r="O18" s="115">
        <v>0.24299999999999999</v>
      </c>
      <c r="P18" s="380">
        <v>0</v>
      </c>
      <c r="Q18" s="115">
        <v>132.006</v>
      </c>
      <c r="R18" s="115">
        <v>22.106999999999999</v>
      </c>
      <c r="S18" s="115">
        <v>-0.86699999999999999</v>
      </c>
      <c r="T18" s="115">
        <v>3.601</v>
      </c>
      <c r="U18" s="115">
        <v>36.323</v>
      </c>
      <c r="V18" s="115">
        <v>7.6079999999999997</v>
      </c>
      <c r="W18" s="115">
        <v>1.458</v>
      </c>
      <c r="X18" s="115">
        <v>4.2000000000000003E-2</v>
      </c>
      <c r="Y18" s="115">
        <v>3.0640000000000001</v>
      </c>
      <c r="Z18" s="115">
        <v>2.7160000000000002</v>
      </c>
      <c r="AA18" s="115">
        <v>97.747</v>
      </c>
      <c r="AB18" s="115">
        <v>25.562999999999999</v>
      </c>
      <c r="AC18" s="115">
        <v>16.018000000000001</v>
      </c>
      <c r="AD18" s="115">
        <v>48.302</v>
      </c>
      <c r="AE18" s="115">
        <v>39.253999999999905</v>
      </c>
      <c r="AF18" s="115">
        <v>603.80499999999995</v>
      </c>
      <c r="AG18" s="269">
        <v>541.24199999999996</v>
      </c>
      <c r="AH18" s="149"/>
      <c r="AI18" s="149"/>
    </row>
    <row r="19" spans="1:35" s="153" customFormat="1">
      <c r="B19" s="379" t="s">
        <v>55</v>
      </c>
      <c r="C19" s="115">
        <v>98.097999999999999</v>
      </c>
      <c r="D19" s="115">
        <v>16.106000000000002</v>
      </c>
      <c r="E19" s="115">
        <v>26.797999999999998</v>
      </c>
      <c r="F19" s="115">
        <v>6.125</v>
      </c>
      <c r="G19" s="115">
        <v>2.794</v>
      </c>
      <c r="H19" s="115">
        <v>9.8780000000000001</v>
      </c>
      <c r="I19" s="115">
        <v>10.18</v>
      </c>
      <c r="J19" s="115">
        <v>5.9210000000000003</v>
      </c>
      <c r="K19" s="115">
        <v>2.637</v>
      </c>
      <c r="L19" s="115">
        <v>3.0019999999999998</v>
      </c>
      <c r="M19" s="115">
        <v>0.67800000000000005</v>
      </c>
      <c r="N19" s="115">
        <v>1.4710000000000001</v>
      </c>
      <c r="O19" s="115">
        <v>0.34100000000000003</v>
      </c>
      <c r="P19" s="380">
        <v>0</v>
      </c>
      <c r="Q19" s="115">
        <v>133.91499999999999</v>
      </c>
      <c r="R19" s="115">
        <v>20.332999999999998</v>
      </c>
      <c r="S19" s="115">
        <v>-1.5449999999999999</v>
      </c>
      <c r="T19" s="115">
        <v>4.3360000000000003</v>
      </c>
      <c r="U19" s="115">
        <v>34.216999999999999</v>
      </c>
      <c r="V19" s="115">
        <v>7.52</v>
      </c>
      <c r="W19" s="115">
        <v>2.032</v>
      </c>
      <c r="X19" s="115">
        <v>2.3820000000000001</v>
      </c>
      <c r="Y19" s="115">
        <v>3.113</v>
      </c>
      <c r="Z19" s="115">
        <v>2.9049999999999998</v>
      </c>
      <c r="AA19" s="115">
        <v>101.59699999999999</v>
      </c>
      <c r="AB19" s="115">
        <v>25.777000000000001</v>
      </c>
      <c r="AC19" s="115">
        <v>16.908999999999999</v>
      </c>
      <c r="AD19" s="115">
        <v>49.802</v>
      </c>
      <c r="AE19" s="115">
        <v>37.314999999999941</v>
      </c>
      <c r="AF19" s="115">
        <v>624.63699999999994</v>
      </c>
      <c r="AG19" s="269">
        <v>559.72900000000004</v>
      </c>
      <c r="AH19" s="149"/>
      <c r="AI19" s="149"/>
    </row>
    <row r="20" spans="1:35" s="153" customFormat="1">
      <c r="A20" s="162"/>
      <c r="B20" s="379" t="s">
        <v>56</v>
      </c>
      <c r="C20" s="115">
        <v>100.694</v>
      </c>
      <c r="D20" s="115">
        <v>16.617999999999999</v>
      </c>
      <c r="E20" s="115">
        <v>26.571000000000002</v>
      </c>
      <c r="F20" s="115">
        <v>6.907</v>
      </c>
      <c r="G20" s="115">
        <v>2.2330000000000001</v>
      </c>
      <c r="H20" s="115">
        <v>9.59</v>
      </c>
      <c r="I20" s="115">
        <v>10.138999999999999</v>
      </c>
      <c r="J20" s="115">
        <v>5.9870000000000001</v>
      </c>
      <c r="K20" s="115">
        <v>2.8180000000000001</v>
      </c>
      <c r="L20" s="115">
        <v>3.0329999999999999</v>
      </c>
      <c r="M20" s="115">
        <v>0.66300000000000003</v>
      </c>
      <c r="N20" s="115">
        <v>2.4630000000000001</v>
      </c>
      <c r="O20" s="115">
        <v>0.25800000000000001</v>
      </c>
      <c r="P20" s="380">
        <v>0</v>
      </c>
      <c r="Q20" s="115">
        <v>132.559</v>
      </c>
      <c r="R20" s="115">
        <v>20.550999999999998</v>
      </c>
      <c r="S20" s="115">
        <v>-0.81899999999999995</v>
      </c>
      <c r="T20" s="115">
        <v>3.927</v>
      </c>
      <c r="U20" s="115">
        <v>36.533999999999999</v>
      </c>
      <c r="V20" s="115">
        <v>4.2140000000000004</v>
      </c>
      <c r="W20" s="115">
        <v>1.7370000000000001</v>
      </c>
      <c r="X20" s="115">
        <v>1.7729999999999999</v>
      </c>
      <c r="Y20" s="115">
        <v>3.085</v>
      </c>
      <c r="Z20" s="115">
        <v>3.1059999999999999</v>
      </c>
      <c r="AA20" s="115">
        <v>104.483</v>
      </c>
      <c r="AB20" s="115">
        <v>26.146000000000001</v>
      </c>
      <c r="AC20" s="115">
        <v>17.765000000000001</v>
      </c>
      <c r="AD20" s="115">
        <v>51.847000000000001</v>
      </c>
      <c r="AE20" s="115">
        <v>41.611000000000104</v>
      </c>
      <c r="AF20" s="115">
        <v>636.49300000000005</v>
      </c>
      <c r="AG20" s="269">
        <v>566.13300000000004</v>
      </c>
      <c r="AH20" s="149"/>
      <c r="AI20" s="149"/>
    </row>
    <row r="21" spans="1:35" s="153" customFormat="1">
      <c r="B21" s="379" t="s">
        <v>57</v>
      </c>
      <c r="C21" s="115">
        <v>106.455</v>
      </c>
      <c r="D21" s="115">
        <v>17.137</v>
      </c>
      <c r="E21" s="115">
        <v>26.882000000000001</v>
      </c>
      <c r="F21" s="115">
        <v>9.3710000000000004</v>
      </c>
      <c r="G21" s="115">
        <v>3.1080000000000001</v>
      </c>
      <c r="H21" s="115">
        <v>9.5559999999999992</v>
      </c>
      <c r="I21" s="115">
        <v>10.308</v>
      </c>
      <c r="J21" s="115">
        <v>6.1050000000000004</v>
      </c>
      <c r="K21" s="115">
        <v>3.0030000000000001</v>
      </c>
      <c r="L21" s="115">
        <v>3.0179999999999998</v>
      </c>
      <c r="M21" s="115">
        <v>1.2</v>
      </c>
      <c r="N21" s="115">
        <v>3.1280000000000001</v>
      </c>
      <c r="O21" s="115">
        <v>0.35499999999999998</v>
      </c>
      <c r="P21" s="380">
        <v>0</v>
      </c>
      <c r="Q21" s="115">
        <v>135.48099999999999</v>
      </c>
      <c r="R21" s="115">
        <v>20.853999999999999</v>
      </c>
      <c r="S21" s="115">
        <v>1.2809999999999999</v>
      </c>
      <c r="T21" s="115">
        <v>3.91</v>
      </c>
      <c r="U21" s="115">
        <v>37.360999999999997</v>
      </c>
      <c r="V21" s="115">
        <v>3.31</v>
      </c>
      <c r="W21" s="115">
        <v>1.1180000000000001</v>
      </c>
      <c r="X21" s="115">
        <v>2.4300000000000002</v>
      </c>
      <c r="Y21" s="115">
        <v>3.12</v>
      </c>
      <c r="Z21" s="115">
        <v>3.4009999999999998</v>
      </c>
      <c r="AA21" s="115">
        <v>107.306</v>
      </c>
      <c r="AB21" s="115">
        <v>27.364000000000001</v>
      </c>
      <c r="AC21" s="115">
        <v>19.071999999999999</v>
      </c>
      <c r="AD21" s="115">
        <v>53.868000000000002</v>
      </c>
      <c r="AE21" s="115">
        <v>43.778999999999883</v>
      </c>
      <c r="AF21" s="115">
        <v>663.28099999999995</v>
      </c>
      <c r="AG21" s="269">
        <v>589.73299999999995</v>
      </c>
      <c r="AH21" s="149"/>
      <c r="AI21" s="149"/>
    </row>
    <row r="22" spans="1:35" s="153" customFormat="1">
      <c r="B22" s="381" t="s">
        <v>58</v>
      </c>
      <c r="C22" s="115">
        <v>111.176</v>
      </c>
      <c r="D22" s="115">
        <v>17.14</v>
      </c>
      <c r="E22" s="115">
        <v>27.155999999999999</v>
      </c>
      <c r="F22" s="115">
        <v>10.853999999999999</v>
      </c>
      <c r="G22" s="115">
        <v>2.9249999999999998</v>
      </c>
      <c r="H22" s="115">
        <v>9.2509999999999994</v>
      </c>
      <c r="I22" s="115">
        <v>10.449</v>
      </c>
      <c r="J22" s="115">
        <v>5.8940000000000001</v>
      </c>
      <c r="K22" s="115">
        <v>3.2050000000000001</v>
      </c>
      <c r="L22" s="115">
        <v>2.9729999999999999</v>
      </c>
      <c r="M22" s="115">
        <v>1.6259999999999999</v>
      </c>
      <c r="N22" s="115">
        <v>3.6560000000000001</v>
      </c>
      <c r="O22" s="115">
        <v>0.44800000000000001</v>
      </c>
      <c r="P22" s="380">
        <v>0</v>
      </c>
      <c r="Q22" s="115">
        <v>140.001</v>
      </c>
      <c r="R22" s="115">
        <v>23.643999999999998</v>
      </c>
      <c r="S22" s="115">
        <v>-2.5000000000000001E-2</v>
      </c>
      <c r="T22" s="115">
        <v>5.5579999999999998</v>
      </c>
      <c r="U22" s="115">
        <v>42.726999999999997</v>
      </c>
      <c r="V22" s="115">
        <v>1.544</v>
      </c>
      <c r="W22" s="115">
        <v>7.6999999999999999E-2</v>
      </c>
      <c r="X22" s="115">
        <v>3.117</v>
      </c>
      <c r="Y22" s="115">
        <v>3.137</v>
      </c>
      <c r="Z22" s="115">
        <v>3.802</v>
      </c>
      <c r="AA22" s="115">
        <v>110.26</v>
      </c>
      <c r="AB22" s="115">
        <v>28.143999999999998</v>
      </c>
      <c r="AC22" s="115">
        <v>20.564</v>
      </c>
      <c r="AD22" s="115">
        <v>55.759</v>
      </c>
      <c r="AE22" s="115">
        <v>45.037999999999897</v>
      </c>
      <c r="AF22" s="115">
        <v>690.1</v>
      </c>
      <c r="AG22" s="269">
        <v>611.94399999999996</v>
      </c>
      <c r="AH22" s="149"/>
      <c r="AI22" s="149"/>
    </row>
    <row r="23" spans="1:35" s="153" customFormat="1">
      <c r="B23" s="381" t="s">
        <v>59</v>
      </c>
      <c r="C23" s="163">
        <v>116.152</v>
      </c>
      <c r="D23" s="163">
        <v>17.800999999999998</v>
      </c>
      <c r="E23" s="163">
        <v>27.622</v>
      </c>
      <c r="F23" s="163">
        <v>11.273999999999999</v>
      </c>
      <c r="G23" s="163">
        <v>3.323</v>
      </c>
      <c r="H23" s="163">
        <v>9.1059999999999999</v>
      </c>
      <c r="I23" s="163">
        <v>10.696999999999999</v>
      </c>
      <c r="J23" s="163">
        <v>5.9059999999999997</v>
      </c>
      <c r="K23" s="163">
        <v>3.04</v>
      </c>
      <c r="L23" s="163">
        <v>3.7170000000000001</v>
      </c>
      <c r="M23" s="163">
        <v>1.7969999999999999</v>
      </c>
      <c r="N23" s="163">
        <v>4.5259999999999998</v>
      </c>
      <c r="O23" s="163">
        <v>0.503</v>
      </c>
      <c r="P23" s="380">
        <v>0</v>
      </c>
      <c r="Q23" s="115">
        <v>146.15899999999999</v>
      </c>
      <c r="R23" s="115">
        <v>24.327999999999999</v>
      </c>
      <c r="S23" s="115">
        <v>-1.613</v>
      </c>
      <c r="T23" s="163">
        <v>7.06</v>
      </c>
      <c r="U23" s="163">
        <v>44.390999999999998</v>
      </c>
      <c r="V23" s="163">
        <v>0.41</v>
      </c>
      <c r="W23" s="163">
        <v>-0.56200000000000006</v>
      </c>
      <c r="X23" s="163">
        <v>3.198</v>
      </c>
      <c r="Y23" s="163">
        <v>3.1150000000000002</v>
      </c>
      <c r="Z23" s="163">
        <v>4.6500000000000004</v>
      </c>
      <c r="AA23" s="163">
        <v>114.205</v>
      </c>
      <c r="AB23" s="163">
        <v>28.986000000000001</v>
      </c>
      <c r="AC23" s="163">
        <v>20.960999999999999</v>
      </c>
      <c r="AD23" s="163">
        <v>57.515000000000001</v>
      </c>
      <c r="AE23" s="115">
        <v>45.766000000000076</v>
      </c>
      <c r="AF23" s="163">
        <v>714.03300000000002</v>
      </c>
      <c r="AG23" s="382">
        <v>634.31600000000003</v>
      </c>
      <c r="AH23" s="149"/>
      <c r="AI23" s="149"/>
    </row>
    <row r="24" spans="1:35" s="153" customFormat="1">
      <c r="B24" s="381" t="s">
        <v>60</v>
      </c>
      <c r="C24" s="163">
        <v>121.973</v>
      </c>
      <c r="D24" s="163">
        <v>17.510000000000002</v>
      </c>
      <c r="E24" s="163">
        <v>27.937000000000001</v>
      </c>
      <c r="F24" s="163">
        <v>12.407999999999999</v>
      </c>
      <c r="G24" s="163">
        <v>3.7149999999999999</v>
      </c>
      <c r="H24" s="163">
        <v>8.6809999999999992</v>
      </c>
      <c r="I24" s="163">
        <v>11.117000000000001</v>
      </c>
      <c r="J24" s="163">
        <v>5.9809999999999999</v>
      </c>
      <c r="K24" s="163">
        <v>3.2109999999999999</v>
      </c>
      <c r="L24" s="163">
        <v>4.907</v>
      </c>
      <c r="M24" s="163">
        <v>1.9319999999999999</v>
      </c>
      <c r="N24" s="163">
        <v>5.1719999999999997</v>
      </c>
      <c r="O24" s="163">
        <v>0.35299999999999998</v>
      </c>
      <c r="P24" s="383">
        <v>0.13800000000000001</v>
      </c>
      <c r="Q24" s="115">
        <v>149.73500000000001</v>
      </c>
      <c r="R24" s="115">
        <v>29.292000000000002</v>
      </c>
      <c r="S24" s="115">
        <v>-1.962</v>
      </c>
      <c r="T24" s="163">
        <v>8.5619999999999994</v>
      </c>
      <c r="U24" s="163">
        <v>53.045999999999999</v>
      </c>
      <c r="V24" s="163">
        <v>0.622</v>
      </c>
      <c r="W24" s="163">
        <v>-0.65300000000000002</v>
      </c>
      <c r="X24" s="163">
        <v>3</v>
      </c>
      <c r="Y24" s="163">
        <v>3.1629999999999998</v>
      </c>
      <c r="Z24" s="163">
        <v>4.8230000000000004</v>
      </c>
      <c r="AA24" s="163">
        <v>125.97799999999999</v>
      </c>
      <c r="AB24" s="163">
        <v>30.361000000000001</v>
      </c>
      <c r="AC24" s="163">
        <v>22.93</v>
      </c>
      <c r="AD24" s="163">
        <v>59.277999999999999</v>
      </c>
      <c r="AE24" s="163">
        <v>46.6400000000001</v>
      </c>
      <c r="AF24" s="163">
        <v>759.85</v>
      </c>
      <c r="AG24" s="382">
        <v>676.96699999999998</v>
      </c>
      <c r="AH24" s="149"/>
      <c r="AI24" s="149"/>
    </row>
    <row r="25" spans="1:35" s="162" customFormat="1">
      <c r="B25" s="381" t="s">
        <v>61</v>
      </c>
      <c r="C25" s="163">
        <v>126.291</v>
      </c>
      <c r="D25" s="163">
        <v>17.355</v>
      </c>
      <c r="E25" s="163">
        <v>27.878</v>
      </c>
      <c r="F25" s="163">
        <v>13.595000000000001</v>
      </c>
      <c r="G25" s="163">
        <v>3.5190000000000001</v>
      </c>
      <c r="H25" s="163">
        <v>8.766</v>
      </c>
      <c r="I25" s="163">
        <v>11.585000000000001</v>
      </c>
      <c r="J25" s="163">
        <v>6.3620000000000001</v>
      </c>
      <c r="K25" s="163">
        <v>3.36</v>
      </c>
      <c r="L25" s="163">
        <v>5.8979999999999997</v>
      </c>
      <c r="M25" s="163">
        <v>1.86</v>
      </c>
      <c r="N25" s="163">
        <v>6.4939999999999998</v>
      </c>
      <c r="O25" s="163">
        <v>0.32900000000000001</v>
      </c>
      <c r="P25" s="383">
        <v>0.219</v>
      </c>
      <c r="Q25" s="115">
        <v>154.92599999999999</v>
      </c>
      <c r="R25" s="115">
        <v>28.295000000000002</v>
      </c>
      <c r="S25" s="115">
        <v>-2.613</v>
      </c>
      <c r="T25" s="163">
        <v>7.7939999999999996</v>
      </c>
      <c r="U25" s="163">
        <v>53.759</v>
      </c>
      <c r="V25" s="163">
        <v>1.7929999999999999</v>
      </c>
      <c r="W25" s="163">
        <v>-0.56799999999999995</v>
      </c>
      <c r="X25" s="163">
        <v>2.6040000000000001</v>
      </c>
      <c r="Y25" s="163">
        <v>3.181</v>
      </c>
      <c r="Z25" s="163">
        <v>5.2039999999999997</v>
      </c>
      <c r="AA25" s="163">
        <v>131.78100000000001</v>
      </c>
      <c r="AB25" s="163">
        <v>32.131</v>
      </c>
      <c r="AC25" s="163">
        <v>23.702000000000002</v>
      </c>
      <c r="AD25" s="163">
        <v>57.731000000000002</v>
      </c>
      <c r="AE25" s="163">
        <v>50.015999999999963</v>
      </c>
      <c r="AF25" s="163">
        <v>783.24699999999996</v>
      </c>
      <c r="AG25" s="382">
        <v>701.37199999999996</v>
      </c>
      <c r="AH25" s="384"/>
      <c r="AI25" s="384"/>
    </row>
    <row r="26" spans="1:35" s="153" customFormat="1">
      <c r="B26" s="381" t="s">
        <v>171</v>
      </c>
      <c r="C26" s="163">
        <v>133.49700000000001</v>
      </c>
      <c r="D26" s="163">
        <v>18.306000000000001</v>
      </c>
      <c r="E26" s="163">
        <v>27.992999999999999</v>
      </c>
      <c r="F26" s="163">
        <v>12.888</v>
      </c>
      <c r="G26" s="163">
        <v>3.6190000000000002</v>
      </c>
      <c r="H26" s="163">
        <v>9.1519999999999992</v>
      </c>
      <c r="I26" s="163">
        <v>12.097</v>
      </c>
      <c r="J26" s="163">
        <v>6.6509999999999998</v>
      </c>
      <c r="K26" s="163">
        <v>3.6320000000000001</v>
      </c>
      <c r="L26" s="163">
        <v>6.306</v>
      </c>
      <c r="M26" s="163">
        <v>1.9470000000000001</v>
      </c>
      <c r="N26" s="163">
        <v>7.4870000000000001</v>
      </c>
      <c r="O26" s="163">
        <v>0.27400000000000002</v>
      </c>
      <c r="P26" s="383">
        <v>1.2E-2</v>
      </c>
      <c r="Q26" s="115">
        <v>163.47</v>
      </c>
      <c r="R26" s="115">
        <v>31.355</v>
      </c>
      <c r="S26" s="115">
        <v>-2.411</v>
      </c>
      <c r="T26" s="163">
        <v>9.1920000000000002</v>
      </c>
      <c r="U26" s="163">
        <v>55.052999999999997</v>
      </c>
      <c r="V26" s="163">
        <v>1.867</v>
      </c>
      <c r="W26" s="163">
        <v>-0.74399999999999999</v>
      </c>
      <c r="X26" s="163">
        <v>2.5230000000000001</v>
      </c>
      <c r="Y26" s="163">
        <v>3.2269999999999999</v>
      </c>
      <c r="Z26" s="163">
        <v>5.36</v>
      </c>
      <c r="AA26" s="163">
        <v>137.68</v>
      </c>
      <c r="AB26" s="163">
        <v>34.82</v>
      </c>
      <c r="AC26" s="163">
        <v>24.891999999999999</v>
      </c>
      <c r="AD26" s="163">
        <v>54.591999999999999</v>
      </c>
      <c r="AE26" s="163">
        <v>51.65199999999993</v>
      </c>
      <c r="AF26" s="163">
        <v>816.38900000000001</v>
      </c>
      <c r="AG26" s="382">
        <v>736.18100000000004</v>
      </c>
      <c r="AH26" s="149"/>
      <c r="AI26" s="149"/>
    </row>
    <row r="27" spans="1:35" s="153" customFormat="1">
      <c r="B27" s="381" t="s">
        <v>182</v>
      </c>
      <c r="C27" s="163">
        <v>133.75</v>
      </c>
      <c r="D27" s="163">
        <v>18.981000000000002</v>
      </c>
      <c r="E27" s="163">
        <v>27.571999999999999</v>
      </c>
      <c r="F27" s="163">
        <v>12.548999999999999</v>
      </c>
      <c r="G27" s="163">
        <v>3.617</v>
      </c>
      <c r="H27" s="163">
        <v>9.6929999999999996</v>
      </c>
      <c r="I27" s="163">
        <v>11.535</v>
      </c>
      <c r="J27" s="163">
        <v>6.984</v>
      </c>
      <c r="K27" s="163">
        <v>3.6549999999999998</v>
      </c>
      <c r="L27" s="163">
        <v>6.48</v>
      </c>
      <c r="M27" s="163">
        <v>2.0920000000000001</v>
      </c>
      <c r="N27" s="163">
        <v>8.0250000000000004</v>
      </c>
      <c r="O27" s="163">
        <v>1.581</v>
      </c>
      <c r="P27" s="383">
        <v>5.0000000000000001E-3</v>
      </c>
      <c r="Q27" s="115">
        <v>165.22300000000001</v>
      </c>
      <c r="R27" s="115">
        <v>32.009</v>
      </c>
      <c r="S27" s="115">
        <v>-3.847</v>
      </c>
      <c r="T27" s="163">
        <v>9.827</v>
      </c>
      <c r="U27" s="163">
        <v>50.067</v>
      </c>
      <c r="V27" s="163">
        <v>0.98399999999999999</v>
      </c>
      <c r="W27" s="163">
        <v>-0.40899999999999997</v>
      </c>
      <c r="X27" s="163">
        <v>2.5230000000000001</v>
      </c>
      <c r="Y27" s="163">
        <v>3.2589999999999999</v>
      </c>
      <c r="Z27" s="163">
        <v>5.1219999999999999</v>
      </c>
      <c r="AA27" s="163">
        <v>144.982</v>
      </c>
      <c r="AB27" s="163">
        <v>36.345999999999997</v>
      </c>
      <c r="AC27" s="163">
        <v>26.545000000000002</v>
      </c>
      <c r="AD27" s="163">
        <v>56.911000000000001</v>
      </c>
      <c r="AE27" s="163">
        <v>53.047999999999888</v>
      </c>
      <c r="AF27" s="163">
        <v>829.10900000000004</v>
      </c>
      <c r="AG27" s="382">
        <v>744.06600000000003</v>
      </c>
      <c r="AH27" s="149"/>
      <c r="AI27" s="149"/>
    </row>
    <row r="28" spans="1:35" s="153" customFormat="1">
      <c r="A28" s="149"/>
      <c r="B28" s="385" t="s">
        <v>186</v>
      </c>
      <c r="C28" s="184">
        <v>118.604</v>
      </c>
      <c r="D28" s="184">
        <v>20.244</v>
      </c>
      <c r="E28" s="184">
        <v>20.908999999999999</v>
      </c>
      <c r="F28" s="184">
        <v>9.51</v>
      </c>
      <c r="G28" s="184">
        <v>3.6779999999999999</v>
      </c>
      <c r="H28" s="184">
        <v>9.7859999999999996</v>
      </c>
      <c r="I28" s="184">
        <v>12.457000000000001</v>
      </c>
      <c r="J28" s="184">
        <v>6.9480000000000004</v>
      </c>
      <c r="K28" s="184">
        <v>0.32600000000000001</v>
      </c>
      <c r="L28" s="184">
        <v>6.3090000000000002</v>
      </c>
      <c r="M28" s="184">
        <v>1.7729999999999999</v>
      </c>
      <c r="N28" s="184">
        <v>8.4760000000000009</v>
      </c>
      <c r="O28" s="184">
        <v>1.284</v>
      </c>
      <c r="P28" s="386">
        <v>0.14000000000000001</v>
      </c>
      <c r="Q28" s="387">
        <v>169.345</v>
      </c>
      <c r="R28" s="387">
        <v>31.873000000000001</v>
      </c>
      <c r="S28" s="387">
        <v>-3.08</v>
      </c>
      <c r="T28" s="184">
        <v>10.611000000000001</v>
      </c>
      <c r="U28" s="184">
        <v>51.464999999999996</v>
      </c>
      <c r="V28" s="184">
        <v>0.69099999999999995</v>
      </c>
      <c r="W28" s="184">
        <v>-0.25</v>
      </c>
      <c r="X28" s="184">
        <v>1.9019999999999999</v>
      </c>
      <c r="Y28" s="184">
        <v>3.6669999999999998</v>
      </c>
      <c r="Z28" s="184">
        <v>5.327</v>
      </c>
      <c r="AA28" s="184">
        <v>144.51599999999999</v>
      </c>
      <c r="AB28" s="184">
        <v>38.454000000000001</v>
      </c>
      <c r="AC28" s="184">
        <v>25</v>
      </c>
      <c r="AD28" s="184">
        <v>56.360999999999997</v>
      </c>
      <c r="AE28" s="184">
        <v>40.152000000000157</v>
      </c>
      <c r="AF28" s="184">
        <v>796.47799999999995</v>
      </c>
      <c r="AG28" s="388">
        <v>714.49800000000005</v>
      </c>
      <c r="AH28" s="176"/>
      <c r="AI28" s="149"/>
    </row>
    <row r="29" spans="1:35" s="149" customFormat="1">
      <c r="A29" s="177"/>
      <c r="B29" s="193" t="s">
        <v>244</v>
      </c>
      <c r="C29" s="194">
        <v>127.9014512524945</v>
      </c>
      <c r="D29" s="194">
        <v>22.808834137340906</v>
      </c>
      <c r="E29" s="194">
        <v>26.03175810332743</v>
      </c>
      <c r="F29" s="194">
        <v>12.296615543450791</v>
      </c>
      <c r="G29" s="194">
        <v>3.414277128920657</v>
      </c>
      <c r="H29" s="194">
        <v>9.6044095806250418</v>
      </c>
      <c r="I29" s="194">
        <v>12.388065739381375</v>
      </c>
      <c r="J29" s="194">
        <v>7.0084775074939483</v>
      </c>
      <c r="K29" s="194">
        <v>1.3482153573792226</v>
      </c>
      <c r="L29" s="194">
        <v>6.5166588226911299</v>
      </c>
      <c r="M29" s="194">
        <v>2.0771069008003442</v>
      </c>
      <c r="N29" s="194">
        <v>10.175000000000001</v>
      </c>
      <c r="O29" s="194">
        <v>1.2506819092607226</v>
      </c>
      <c r="P29" s="389">
        <v>-0.122</v>
      </c>
      <c r="Q29" s="194">
        <v>170.7919849548521</v>
      </c>
      <c r="R29" s="194">
        <v>30.682647259800525</v>
      </c>
      <c r="S29" s="194">
        <v>-3.2976823327361782</v>
      </c>
      <c r="T29" s="194">
        <v>8.6657680127951853</v>
      </c>
      <c r="U29" s="194">
        <v>40.732141178303515</v>
      </c>
      <c r="V29" s="194">
        <v>0.77323895123896347</v>
      </c>
      <c r="W29" s="194">
        <v>-0.22010117436592772</v>
      </c>
      <c r="X29" s="194">
        <v>1.0420570192648562</v>
      </c>
      <c r="Y29" s="194">
        <v>3.7753971195807186</v>
      </c>
      <c r="Z29" s="194">
        <v>5.9507495165554403</v>
      </c>
      <c r="AA29" s="194">
        <v>146.75323593460621</v>
      </c>
      <c r="AB29" s="194">
        <v>39.888969918318523</v>
      </c>
      <c r="AC29" s="194">
        <v>25.134139205983097</v>
      </c>
      <c r="AD29" s="194">
        <v>58.725090890604712</v>
      </c>
      <c r="AE29" s="194">
        <v>47.219420620494752</v>
      </c>
      <c r="AF29" s="194">
        <v>819.31660905846275</v>
      </c>
      <c r="AG29" s="194">
        <v>731.56953086310568</v>
      </c>
      <c r="AH29" s="176"/>
    </row>
    <row r="30" spans="1:35" s="153" customFormat="1">
      <c r="B30" s="390" t="s">
        <v>280</v>
      </c>
      <c r="C30" s="194">
        <v>145.63104609038493</v>
      </c>
      <c r="D30" s="194">
        <v>22.737924853376025</v>
      </c>
      <c r="E30" s="194">
        <v>29.225207207396714</v>
      </c>
      <c r="F30" s="194">
        <v>14.456927233156435</v>
      </c>
      <c r="G30" s="194">
        <v>3.3028873153303806</v>
      </c>
      <c r="H30" s="194">
        <v>9.4315094021529848</v>
      </c>
      <c r="I30" s="194">
        <v>12.658195608153333</v>
      </c>
      <c r="J30" s="194">
        <v>7.2058660227269273</v>
      </c>
      <c r="K30" s="194">
        <v>2.0220757747741533</v>
      </c>
      <c r="L30" s="194">
        <v>6.6785713917233842</v>
      </c>
      <c r="M30" s="194">
        <v>2.1906702717593136</v>
      </c>
      <c r="N30" s="194">
        <v>10.01</v>
      </c>
      <c r="O30" s="194">
        <v>1.2386635449287497</v>
      </c>
      <c r="P30" s="389">
        <v>-3.6999999999999998E-2</v>
      </c>
      <c r="Q30" s="194">
        <v>181.64329708137328</v>
      </c>
      <c r="R30" s="194">
        <v>30.335917714075041</v>
      </c>
      <c r="S30" s="194">
        <v>-3.2529678871533543</v>
      </c>
      <c r="T30" s="194">
        <v>10.730193116609335</v>
      </c>
      <c r="U30" s="194">
        <v>49.444066752618426</v>
      </c>
      <c r="V30" s="194">
        <v>0.61690255124556315</v>
      </c>
      <c r="W30" s="194">
        <v>-0.23481772551912158</v>
      </c>
      <c r="X30" s="194">
        <v>1.0230045405555643</v>
      </c>
      <c r="Y30" s="194">
        <v>3.8130709533988751</v>
      </c>
      <c r="Z30" s="194">
        <v>5.8146146089007562</v>
      </c>
      <c r="AA30" s="194">
        <v>152.62173185710233</v>
      </c>
      <c r="AB30" s="194">
        <v>41.178378171359114</v>
      </c>
      <c r="AC30" s="194">
        <v>26.406591901442201</v>
      </c>
      <c r="AD30" s="194">
        <v>62.230213444281951</v>
      </c>
      <c r="AE30" s="194">
        <v>56.263020631166754</v>
      </c>
      <c r="AF30" s="194">
        <v>885.38576242731983</v>
      </c>
      <c r="AG30" s="391">
        <v>792.772806132288</v>
      </c>
      <c r="AH30" s="149"/>
      <c r="AI30" s="149"/>
    </row>
    <row r="31" spans="1:35" s="153" customFormat="1">
      <c r="B31" s="390" t="s">
        <v>282</v>
      </c>
      <c r="C31" s="194">
        <v>149.72210277851792</v>
      </c>
      <c r="D31" s="194">
        <v>23.725323056829748</v>
      </c>
      <c r="E31" s="194">
        <v>30.145399042406304</v>
      </c>
      <c r="F31" s="194">
        <v>15.093923086093268</v>
      </c>
      <c r="G31" s="194">
        <v>3.4267138611185297</v>
      </c>
      <c r="H31" s="194">
        <v>9.2603677826811293</v>
      </c>
      <c r="I31" s="194">
        <v>13.097819063219564</v>
      </c>
      <c r="J31" s="194">
        <v>7.3990993681542268</v>
      </c>
      <c r="K31" s="194">
        <v>3.0955133591922976</v>
      </c>
      <c r="L31" s="194">
        <v>6.7963913489650674</v>
      </c>
      <c r="M31" s="194">
        <v>2.2729969005500381</v>
      </c>
      <c r="N31" s="194">
        <v>10.64</v>
      </c>
      <c r="O31" s="194">
        <v>1.2389922823593682</v>
      </c>
      <c r="P31" s="389">
        <v>-1.2E-2</v>
      </c>
      <c r="Q31" s="194">
        <v>190.12503648464707</v>
      </c>
      <c r="R31" s="194">
        <v>33.022049494809444</v>
      </c>
      <c r="S31" s="194">
        <v>-3.1873535023652368</v>
      </c>
      <c r="T31" s="194">
        <v>12.158011389541461</v>
      </c>
      <c r="U31" s="194">
        <v>72.113594335058778</v>
      </c>
      <c r="V31" s="194">
        <v>0.4710096350994587</v>
      </c>
      <c r="W31" s="194">
        <v>-0.20729950348652729</v>
      </c>
      <c r="X31" s="194">
        <v>1.0043004083745888</v>
      </c>
      <c r="Y31" s="194">
        <v>3.8500910573292435</v>
      </c>
      <c r="Z31" s="194">
        <v>5.7305044425840688</v>
      </c>
      <c r="AA31" s="194">
        <v>157.43878917798182</v>
      </c>
      <c r="AB31" s="194">
        <v>42.641191493543296</v>
      </c>
      <c r="AC31" s="194">
        <v>28.449004520756251</v>
      </c>
      <c r="AD31" s="194">
        <v>66.238049676448071</v>
      </c>
      <c r="AE31" s="194">
        <v>58.963537589431155</v>
      </c>
      <c r="AF31" s="194">
        <v>944.71315862984056</v>
      </c>
      <c r="AG31" s="391">
        <v>846.05719615792225</v>
      </c>
      <c r="AH31" s="149"/>
      <c r="AI31" s="149"/>
    </row>
    <row r="32" spans="1:35">
      <c r="B32" s="390" t="s">
        <v>284</v>
      </c>
      <c r="C32" s="201">
        <v>155.10333638724126</v>
      </c>
      <c r="D32" s="194">
        <v>24.778968693096488</v>
      </c>
      <c r="E32" s="194">
        <v>30.593823152169495</v>
      </c>
      <c r="F32" s="194">
        <v>16.21592116252944</v>
      </c>
      <c r="G32" s="194">
        <v>3.562269383959261</v>
      </c>
      <c r="H32" s="194">
        <v>9.1439583690997726</v>
      </c>
      <c r="I32" s="194">
        <v>13.759978774585134</v>
      </c>
      <c r="J32" s="194">
        <v>7.5150993681542264</v>
      </c>
      <c r="K32" s="194">
        <v>4.2726865056771368</v>
      </c>
      <c r="L32" s="194">
        <v>6.9211966700982943</v>
      </c>
      <c r="M32" s="194">
        <v>2.307741671192693</v>
      </c>
      <c r="N32" s="194">
        <v>10.81</v>
      </c>
      <c r="O32" s="194">
        <v>1.2394368617652383</v>
      </c>
      <c r="P32" s="389">
        <v>-4.0000000000000001E-3</v>
      </c>
      <c r="Q32" s="194">
        <v>201.12767948453885</v>
      </c>
      <c r="R32" s="194">
        <v>35.359140692286232</v>
      </c>
      <c r="S32" s="194">
        <v>-3.2539621024619554</v>
      </c>
      <c r="T32" s="194">
        <v>13.166708269728215</v>
      </c>
      <c r="U32" s="194">
        <v>82.695847907347542</v>
      </c>
      <c r="V32" s="194">
        <v>0.38643021206045414</v>
      </c>
      <c r="W32" s="194">
        <v>-0.17091416797758432</v>
      </c>
      <c r="X32" s="194">
        <v>0.98593825371841792</v>
      </c>
      <c r="Y32" s="194">
        <v>3.8965199416059706</v>
      </c>
      <c r="Z32" s="194">
        <v>6.0752925201734636</v>
      </c>
      <c r="AA32" s="194">
        <v>163.55895809575284</v>
      </c>
      <c r="AB32" s="194">
        <v>44.119195960541589</v>
      </c>
      <c r="AC32" s="194">
        <v>30.849157306924212</v>
      </c>
      <c r="AD32" s="194">
        <v>69.626693523010587</v>
      </c>
      <c r="AE32" s="194">
        <v>59.58189244355296</v>
      </c>
      <c r="AF32" s="194">
        <v>994.22499534037024</v>
      </c>
      <c r="AG32" s="391">
        <v>890.03037513682386</v>
      </c>
    </row>
    <row r="33" spans="1:35">
      <c r="B33" s="392" t="s">
        <v>311</v>
      </c>
      <c r="C33" s="203">
        <v>159.17572944498582</v>
      </c>
      <c r="D33" s="204">
        <v>26.224904271915342</v>
      </c>
      <c r="E33" s="204">
        <v>31.18753719803453</v>
      </c>
      <c r="F33" s="204">
        <v>17.334270742288453</v>
      </c>
      <c r="G33" s="204">
        <v>3.7087644784539298</v>
      </c>
      <c r="H33" s="204">
        <v>9.074988836032194</v>
      </c>
      <c r="I33" s="204">
        <v>14.256499740338697</v>
      </c>
      <c r="J33" s="204">
        <v>7.689881443287188</v>
      </c>
      <c r="K33" s="204">
        <v>4.4249254441433177</v>
      </c>
      <c r="L33" s="204">
        <v>7.0522670248047641</v>
      </c>
      <c r="M33" s="204">
        <v>2.3860270590161381</v>
      </c>
      <c r="N33" s="204">
        <v>11.17</v>
      </c>
      <c r="O33" s="204">
        <v>1.250416428147336</v>
      </c>
      <c r="P33" s="393">
        <v>-1E-3</v>
      </c>
      <c r="Q33" s="204">
        <v>213.85681321708648</v>
      </c>
      <c r="R33" s="204">
        <v>37.681971792934966</v>
      </c>
      <c r="S33" s="204">
        <v>-3.2983753532139528</v>
      </c>
      <c r="T33" s="204">
        <v>14.38195804448044</v>
      </c>
      <c r="U33" s="204">
        <v>86.287954548368447</v>
      </c>
      <c r="V33" s="204">
        <v>0.37717411631371467</v>
      </c>
      <c r="W33" s="204">
        <v>-0.16292520713723799</v>
      </c>
      <c r="X33" s="204">
        <v>0.96791182403139531</v>
      </c>
      <c r="Y33" s="204">
        <v>3.9369186308825803</v>
      </c>
      <c r="Z33" s="204">
        <v>6.5595357226927122</v>
      </c>
      <c r="AA33" s="204">
        <v>170.15524227833606</v>
      </c>
      <c r="AB33" s="204">
        <v>45.567254442243616</v>
      </c>
      <c r="AC33" s="204">
        <v>33.279248075808553</v>
      </c>
      <c r="AD33" s="204">
        <v>72.500329885644987</v>
      </c>
      <c r="AE33" s="204">
        <v>60.770864992347782</v>
      </c>
      <c r="AF33" s="204">
        <v>1037.7970891222681</v>
      </c>
      <c r="AG33" s="394">
        <v>928.15529025343903</v>
      </c>
    </row>
    <row r="34" spans="1:35" s="149" customFormat="1">
      <c r="A34" s="153"/>
      <c r="B34" s="395" t="s">
        <v>130</v>
      </c>
      <c r="C34" s="214" t="s">
        <v>324</v>
      </c>
      <c r="D34" s="214"/>
      <c r="E34" s="214"/>
      <c r="F34" s="214"/>
      <c r="G34" s="214"/>
      <c r="H34" s="214"/>
      <c r="I34" s="214"/>
      <c r="J34" s="214"/>
      <c r="K34" s="214"/>
      <c r="L34" s="214"/>
      <c r="M34" s="214"/>
      <c r="N34" s="214"/>
      <c r="O34" s="214"/>
      <c r="P34" s="214"/>
      <c r="Q34" s="214"/>
      <c r="R34" s="214"/>
      <c r="S34" s="214"/>
      <c r="T34" s="214"/>
      <c r="U34" s="214"/>
      <c r="V34" s="214"/>
      <c r="W34" s="214"/>
      <c r="X34" s="214"/>
      <c r="Y34" s="214"/>
      <c r="Z34" s="214"/>
      <c r="AA34" s="214"/>
      <c r="AB34" s="214"/>
      <c r="AC34" s="214"/>
      <c r="AD34" s="214"/>
      <c r="AE34" s="218"/>
      <c r="AF34" s="218"/>
      <c r="AG34" s="219"/>
    </row>
    <row r="35" spans="1:35">
      <c r="B35" s="396"/>
      <c r="C35" s="214" t="s">
        <v>333</v>
      </c>
      <c r="D35" s="214"/>
      <c r="E35" s="214"/>
      <c r="F35" s="214"/>
      <c r="G35" s="214"/>
      <c r="H35" s="214"/>
      <c r="I35" s="214"/>
      <c r="J35" s="214"/>
      <c r="K35" s="214"/>
      <c r="L35" s="397"/>
      <c r="M35" s="397"/>
      <c r="N35" s="397"/>
      <c r="O35" s="397"/>
      <c r="P35" s="397"/>
      <c r="Q35" s="397"/>
      <c r="R35" s="397"/>
      <c r="S35" s="397"/>
      <c r="T35" s="397"/>
      <c r="U35" s="397"/>
      <c r="V35" s="397"/>
      <c r="W35" s="398"/>
      <c r="X35" s="59"/>
      <c r="Y35" s="59"/>
      <c r="Z35" s="59"/>
      <c r="AA35" s="398"/>
      <c r="AB35" s="59"/>
      <c r="AC35" s="59"/>
      <c r="AD35" s="59"/>
      <c r="AE35" s="59"/>
      <c r="AF35" s="59"/>
      <c r="AG35" s="224"/>
      <c r="AH35" s="59"/>
      <c r="AI35" s="59"/>
    </row>
    <row r="36" spans="1:35">
      <c r="B36" s="396"/>
      <c r="C36" s="399" t="s">
        <v>334</v>
      </c>
      <c r="D36" s="399"/>
      <c r="E36" s="399"/>
      <c r="F36" s="399"/>
      <c r="G36" s="399"/>
      <c r="H36" s="399"/>
      <c r="I36" s="399"/>
      <c r="J36" s="399"/>
      <c r="K36" s="399"/>
      <c r="L36" s="400"/>
      <c r="M36" s="400"/>
      <c r="N36" s="400"/>
      <c r="O36" s="400"/>
      <c r="P36" s="400"/>
      <c r="Q36" s="400"/>
      <c r="R36" s="400"/>
      <c r="S36" s="400"/>
      <c r="T36" s="400"/>
      <c r="U36" s="400"/>
      <c r="V36" s="400"/>
      <c r="W36" s="400"/>
      <c r="X36" s="149"/>
      <c r="Y36" s="149"/>
      <c r="Z36" s="149"/>
      <c r="AA36" s="400"/>
      <c r="AB36" s="149"/>
      <c r="AC36" s="149"/>
      <c r="AD36" s="149"/>
      <c r="AE36" s="149"/>
      <c r="AF36" s="149"/>
      <c r="AG36" s="177"/>
      <c r="AH36" s="59"/>
      <c r="AI36" s="59"/>
    </row>
    <row r="37" spans="1:35" ht="16" thickBot="1">
      <c r="B37" s="401"/>
      <c r="C37" s="402" t="s">
        <v>172</v>
      </c>
      <c r="D37" s="403"/>
      <c r="E37" s="403"/>
      <c r="F37" s="403"/>
      <c r="G37" s="403"/>
      <c r="H37" s="403"/>
      <c r="I37" s="403"/>
      <c r="J37" s="403"/>
      <c r="K37" s="403"/>
      <c r="L37" s="403"/>
      <c r="M37" s="403"/>
      <c r="N37" s="403"/>
      <c r="O37" s="403"/>
      <c r="P37" s="403"/>
      <c r="Q37" s="403"/>
      <c r="R37" s="403"/>
      <c r="S37" s="403"/>
      <c r="T37" s="403"/>
      <c r="U37" s="403"/>
      <c r="V37" s="403"/>
      <c r="W37" s="403"/>
      <c r="X37" s="403"/>
      <c r="Y37" s="403"/>
      <c r="Z37" s="403"/>
      <c r="AA37" s="403"/>
      <c r="AB37" s="403"/>
      <c r="AC37" s="403"/>
      <c r="AD37" s="403"/>
      <c r="AE37" s="403"/>
      <c r="AF37" s="403"/>
      <c r="AG37" s="404"/>
      <c r="AH37" s="59"/>
      <c r="AI37" s="59"/>
    </row>
    <row r="38" spans="1:35">
      <c r="B38" s="233"/>
      <c r="AH38" s="59"/>
      <c r="AI38" s="59"/>
    </row>
    <row r="39" spans="1:35">
      <c r="B39" s="233"/>
      <c r="C39" s="233"/>
      <c r="D39" s="233"/>
      <c r="E39" s="233"/>
      <c r="F39" s="233"/>
      <c r="G39" s="233"/>
      <c r="H39" s="233"/>
      <c r="I39" s="233"/>
      <c r="J39" s="233"/>
      <c r="K39" s="233"/>
      <c r="L39" s="233"/>
      <c r="M39" s="233"/>
      <c r="N39" s="233"/>
      <c r="O39" s="233"/>
      <c r="P39" s="233"/>
      <c r="Q39" s="233"/>
      <c r="R39" s="233"/>
      <c r="S39" s="233"/>
      <c r="T39" s="233"/>
      <c r="U39" s="233"/>
      <c r="V39" s="233"/>
      <c r="W39" s="233"/>
      <c r="X39" s="233"/>
      <c r="Y39" s="233"/>
      <c r="Z39" s="233"/>
      <c r="AA39" s="233"/>
      <c r="AB39" s="233"/>
      <c r="AC39" s="233"/>
      <c r="AD39" s="233"/>
      <c r="AE39" s="233"/>
      <c r="AF39" s="233"/>
      <c r="AG39" s="233"/>
      <c r="AH39" s="233"/>
      <c r="AI39" s="59"/>
    </row>
    <row r="40" spans="1:35">
      <c r="B40" s="233"/>
      <c r="AH40" s="59"/>
      <c r="AI40" s="59"/>
    </row>
    <row r="41" spans="1:35">
      <c r="B41" s="233"/>
      <c r="AH41" s="59"/>
      <c r="AI41" s="59"/>
    </row>
    <row r="42" spans="1:35">
      <c r="B42" s="233"/>
      <c r="C42" s="233"/>
      <c r="D42" s="233"/>
      <c r="E42" s="233"/>
      <c r="F42" s="233"/>
      <c r="G42" s="233"/>
      <c r="H42" s="233"/>
      <c r="I42" s="233"/>
      <c r="J42" s="233"/>
      <c r="K42" s="233"/>
      <c r="L42" s="233"/>
      <c r="M42" s="233"/>
      <c r="N42" s="233"/>
      <c r="O42" s="233"/>
      <c r="P42" s="233"/>
      <c r="Q42" s="233"/>
      <c r="R42" s="233"/>
      <c r="S42" s="233"/>
      <c r="T42" s="233"/>
      <c r="U42" s="233"/>
      <c r="V42" s="233"/>
      <c r="W42" s="233"/>
      <c r="X42" s="233"/>
      <c r="Y42" s="233"/>
      <c r="Z42" s="233"/>
      <c r="AA42" s="233"/>
      <c r="AB42" s="233"/>
      <c r="AC42" s="233"/>
      <c r="AD42" s="233"/>
      <c r="AE42" s="233"/>
      <c r="AF42" s="233"/>
      <c r="AG42" s="233"/>
      <c r="AH42" s="59"/>
      <c r="AI42" s="59"/>
    </row>
    <row r="43" spans="1:35">
      <c r="B43" s="233"/>
      <c r="P43" s="57" t="s">
        <v>221</v>
      </c>
      <c r="AH43" s="59"/>
      <c r="AI43" s="59"/>
    </row>
    <row r="44" spans="1:35">
      <c r="AH44" s="59"/>
      <c r="AI44" s="59"/>
    </row>
    <row r="45" spans="1:35">
      <c r="AH45" s="59"/>
      <c r="AI45" s="59"/>
    </row>
    <row r="46" spans="1:35">
      <c r="AH46" s="59"/>
      <c r="AI46" s="59"/>
    </row>
    <row r="47" spans="1:35">
      <c r="AH47" s="59"/>
      <c r="AI47" s="59"/>
    </row>
    <row r="48" spans="1:35">
      <c r="AH48" s="59"/>
      <c r="AI48" s="59"/>
    </row>
    <row r="49" spans="34:35">
      <c r="AH49" s="59"/>
      <c r="AI49" s="59"/>
    </row>
    <row r="50" spans="34:35">
      <c r="AH50" s="59"/>
      <c r="AI50" s="59"/>
    </row>
    <row r="51" spans="34:35">
      <c r="AH51" s="59"/>
      <c r="AI51" s="59"/>
    </row>
    <row r="52" spans="34:35">
      <c r="AH52" s="59"/>
      <c r="AI52" s="59"/>
    </row>
    <row r="53" spans="34:35">
      <c r="AH53" s="59"/>
      <c r="AI53" s="59"/>
    </row>
    <row r="54" spans="34:35">
      <c r="AH54" s="59"/>
      <c r="AI54" s="59"/>
    </row>
    <row r="55" spans="34:35">
      <c r="AH55" s="59"/>
      <c r="AI55" s="59"/>
    </row>
    <row r="56" spans="34:35">
      <c r="AH56" s="59"/>
      <c r="AI56" s="59"/>
    </row>
    <row r="57" spans="34:35">
      <c r="AH57" s="59"/>
      <c r="AI57" s="59"/>
    </row>
    <row r="58" spans="34:35">
      <c r="AH58" s="59"/>
      <c r="AI58" s="59"/>
    </row>
    <row r="59" spans="34:35">
      <c r="AH59" s="59"/>
      <c r="AI59" s="59"/>
    </row>
    <row r="60" spans="34:35">
      <c r="AH60" s="59"/>
      <c r="AI60" s="59"/>
    </row>
    <row r="61" spans="34:35">
      <c r="AH61" s="59"/>
      <c r="AI61" s="59"/>
    </row>
    <row r="62" spans="34:35">
      <c r="AH62" s="59"/>
      <c r="AI62" s="59"/>
    </row>
    <row r="63" spans="34:35">
      <c r="AH63" s="59"/>
      <c r="AI63" s="59"/>
    </row>
    <row r="64" spans="34:35">
      <c r="AH64" s="59"/>
      <c r="AI64" s="59"/>
    </row>
    <row r="65" spans="34:35">
      <c r="AH65" s="59"/>
      <c r="AI65" s="59"/>
    </row>
    <row r="66" spans="34:35">
      <c r="AH66" s="59"/>
      <c r="AI66" s="59"/>
    </row>
    <row r="67" spans="34:35">
      <c r="AH67" s="59"/>
      <c r="AI67" s="59"/>
    </row>
    <row r="68" spans="34:35">
      <c r="AH68" s="59"/>
      <c r="AI68" s="59"/>
    </row>
    <row r="69" spans="34:35">
      <c r="AH69" s="59"/>
      <c r="AI69" s="59"/>
    </row>
    <row r="70" spans="34:35">
      <c r="AH70" s="59"/>
      <c r="AI70" s="59"/>
    </row>
    <row r="71" spans="34:35">
      <c r="AH71" s="59"/>
      <c r="AI71" s="59"/>
    </row>
    <row r="72" spans="34:35">
      <c r="AH72" s="59"/>
      <c r="AI72" s="59"/>
    </row>
    <row r="73" spans="34:35">
      <c r="AH73" s="59"/>
      <c r="AI73" s="59"/>
    </row>
    <row r="74" spans="34:35">
      <c r="AH74" s="59"/>
      <c r="AI74" s="59"/>
    </row>
    <row r="75" spans="34:35">
      <c r="AH75" s="59"/>
      <c r="AI75" s="59"/>
    </row>
    <row r="76" spans="34:35">
      <c r="AH76" s="59"/>
      <c r="AI76" s="59"/>
    </row>
    <row r="77" spans="34:35">
      <c r="AH77" s="59"/>
      <c r="AI77" s="59"/>
    </row>
    <row r="78" spans="34:35">
      <c r="AH78" s="59"/>
      <c r="AI78" s="59"/>
    </row>
    <row r="79" spans="34:35">
      <c r="AH79" s="59"/>
      <c r="AI79" s="59"/>
    </row>
    <row r="80" spans="34:35">
      <c r="AH80" s="59"/>
      <c r="AI80" s="59"/>
    </row>
    <row r="81" spans="34:35">
      <c r="AH81" s="59"/>
      <c r="AI81" s="59"/>
    </row>
    <row r="82" spans="34:35">
      <c r="AH82" s="59"/>
      <c r="AI82" s="59"/>
    </row>
    <row r="83" spans="34:35">
      <c r="AH83" s="59"/>
      <c r="AI83" s="59"/>
    </row>
    <row r="84" spans="34:35">
      <c r="AH84" s="59"/>
      <c r="AI84" s="59"/>
    </row>
    <row r="85" spans="34:35">
      <c r="AH85" s="59"/>
      <c r="AI85" s="59"/>
    </row>
    <row r="86" spans="34:35">
      <c r="AH86" s="59"/>
      <c r="AI86" s="59"/>
    </row>
    <row r="87" spans="34:35">
      <c r="AH87" s="59"/>
      <c r="AI87" s="59"/>
    </row>
    <row r="88" spans="34:35">
      <c r="AH88" s="59"/>
      <c r="AI88" s="59"/>
    </row>
    <row r="89" spans="34:35">
      <c r="AH89" s="59"/>
      <c r="AI89" s="59"/>
    </row>
    <row r="90" spans="34:35">
      <c r="AH90" s="59"/>
      <c r="AI90" s="59"/>
    </row>
    <row r="91" spans="34:35">
      <c r="AH91" s="59"/>
      <c r="AI91" s="59"/>
    </row>
    <row r="92" spans="34:35">
      <c r="AH92" s="59"/>
      <c r="AI92" s="59"/>
    </row>
    <row r="93" spans="34:35">
      <c r="AH93" s="59"/>
      <c r="AI93" s="59"/>
    </row>
    <row r="94" spans="34:35">
      <c r="AH94" s="59"/>
      <c r="AI94" s="59"/>
    </row>
    <row r="95" spans="34:35">
      <c r="AH95" s="59"/>
      <c r="AI95" s="59"/>
    </row>
    <row r="96" spans="34:35">
      <c r="AH96" s="59"/>
      <c r="AI96" s="59"/>
    </row>
    <row r="97" spans="34:35">
      <c r="AH97" s="59"/>
      <c r="AI97" s="59"/>
    </row>
    <row r="98" spans="34:35">
      <c r="AH98" s="59"/>
      <c r="AI98" s="59"/>
    </row>
    <row r="99" spans="34:35">
      <c r="AH99" s="59"/>
      <c r="AI99" s="59"/>
    </row>
    <row r="100" spans="34:35">
      <c r="AH100" s="59"/>
      <c r="AI100" s="59"/>
    </row>
    <row r="101" spans="34:35">
      <c r="AH101" s="59"/>
      <c r="AI101" s="59"/>
    </row>
    <row r="102" spans="34:35">
      <c r="AH102" s="59"/>
      <c r="AI102" s="59"/>
    </row>
    <row r="103" spans="34:35">
      <c r="AH103" s="59"/>
      <c r="AI103" s="59"/>
    </row>
    <row r="104" spans="34:35">
      <c r="AH104" s="59"/>
      <c r="AI104" s="59"/>
    </row>
    <row r="105" spans="34:35">
      <c r="AH105" s="59"/>
      <c r="AI105" s="59"/>
    </row>
    <row r="106" spans="34:35">
      <c r="AH106" s="59"/>
      <c r="AI106" s="59"/>
    </row>
    <row r="107" spans="34:35">
      <c r="AH107" s="59"/>
      <c r="AI107" s="59"/>
    </row>
    <row r="108" spans="34:35">
      <c r="AH108" s="59"/>
      <c r="AI108" s="59"/>
    </row>
    <row r="109" spans="34:35">
      <c r="AH109" s="59"/>
      <c r="AI109" s="59"/>
    </row>
    <row r="110" spans="34:35">
      <c r="AH110" s="59"/>
      <c r="AI110" s="59"/>
    </row>
    <row r="111" spans="34:35">
      <c r="AH111" s="59"/>
      <c r="AI111" s="59"/>
    </row>
  </sheetData>
  <mergeCells count="3">
    <mergeCell ref="C1:AG1"/>
    <mergeCell ref="C34:AD34"/>
    <mergeCell ref="C35:V35"/>
  </mergeCells>
  <phoneticPr fontId="125" type="noConversion"/>
  <pageMargins left="0.74803149606299213" right="0.74803149606299213" top="0.98425196850393704" bottom="0.98425196850393704" header="0.51181102362204722" footer="0.51181102362204722"/>
  <pageSetup paperSize="8" scale="41"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9">
    <tabColor rgb="FF00B050"/>
  </sheetPr>
  <dimension ref="A1:J147"/>
  <sheetViews>
    <sheetView zoomScaleNormal="100" workbookViewId="0"/>
  </sheetViews>
  <sheetFormatPr defaultRowHeight="14.5"/>
  <cols>
    <col min="1" max="1" width="1.7265625" style="1" customWidth="1"/>
    <col min="2" max="2" width="7.7265625" style="1" bestFit="1" customWidth="1"/>
    <col min="3" max="6" width="20.1796875" style="1" customWidth="1"/>
    <col min="7" max="245" width="9.1796875" style="1"/>
    <col min="246" max="246" width="1.7265625" style="1" customWidth="1"/>
    <col min="247" max="247" width="7.7265625" style="1" bestFit="1" customWidth="1"/>
    <col min="248" max="251" width="20.1796875" style="1" customWidth="1"/>
    <col min="252" max="501" width="9.1796875" style="1"/>
    <col min="502" max="502" width="1.7265625" style="1" customWidth="1"/>
    <col min="503" max="503" width="7.7265625" style="1" bestFit="1" customWidth="1"/>
    <col min="504" max="507" width="20.1796875" style="1" customWidth="1"/>
    <col min="508" max="757" width="9.1796875" style="1"/>
    <col min="758" max="758" width="1.7265625" style="1" customWidth="1"/>
    <col min="759" max="759" width="7.7265625" style="1" bestFit="1" customWidth="1"/>
    <col min="760" max="763" width="20.1796875" style="1" customWidth="1"/>
    <col min="764" max="1013" width="9.1796875" style="1"/>
    <col min="1014" max="1014" width="1.7265625" style="1" customWidth="1"/>
    <col min="1015" max="1015" width="7.7265625" style="1" bestFit="1" customWidth="1"/>
    <col min="1016" max="1019" width="20.1796875" style="1" customWidth="1"/>
    <col min="1020" max="1269" width="9.1796875" style="1"/>
    <col min="1270" max="1270" width="1.7265625" style="1" customWidth="1"/>
    <col min="1271" max="1271" width="7.7265625" style="1" bestFit="1" customWidth="1"/>
    <col min="1272" max="1275" width="20.1796875" style="1" customWidth="1"/>
    <col min="1276" max="1525" width="9.1796875" style="1"/>
    <col min="1526" max="1526" width="1.7265625" style="1" customWidth="1"/>
    <col min="1527" max="1527" width="7.7265625" style="1" bestFit="1" customWidth="1"/>
    <col min="1528" max="1531" width="20.1796875" style="1" customWidth="1"/>
    <col min="1532" max="1781" width="9.1796875" style="1"/>
    <col min="1782" max="1782" width="1.7265625" style="1" customWidth="1"/>
    <col min="1783" max="1783" width="7.7265625" style="1" bestFit="1" customWidth="1"/>
    <col min="1784" max="1787" width="20.1796875" style="1" customWidth="1"/>
    <col min="1788" max="2037" width="9.1796875" style="1"/>
    <col min="2038" max="2038" width="1.7265625" style="1" customWidth="1"/>
    <col min="2039" max="2039" width="7.7265625" style="1" bestFit="1" customWidth="1"/>
    <col min="2040" max="2043" width="20.1796875" style="1" customWidth="1"/>
    <col min="2044" max="2293" width="9.1796875" style="1"/>
    <col min="2294" max="2294" width="1.7265625" style="1" customWidth="1"/>
    <col min="2295" max="2295" width="7.7265625" style="1" bestFit="1" customWidth="1"/>
    <col min="2296" max="2299" width="20.1796875" style="1" customWidth="1"/>
    <col min="2300" max="2549" width="9.1796875" style="1"/>
    <col min="2550" max="2550" width="1.7265625" style="1" customWidth="1"/>
    <col min="2551" max="2551" width="7.7265625" style="1" bestFit="1" customWidth="1"/>
    <col min="2552" max="2555" width="20.1796875" style="1" customWidth="1"/>
    <col min="2556" max="2805" width="9.1796875" style="1"/>
    <col min="2806" max="2806" width="1.7265625" style="1" customWidth="1"/>
    <col min="2807" max="2807" width="7.7265625" style="1" bestFit="1" customWidth="1"/>
    <col min="2808" max="2811" width="20.1796875" style="1" customWidth="1"/>
    <col min="2812" max="3061" width="9.1796875" style="1"/>
    <col min="3062" max="3062" width="1.7265625" style="1" customWidth="1"/>
    <col min="3063" max="3063" width="7.7265625" style="1" bestFit="1" customWidth="1"/>
    <col min="3064" max="3067" width="20.1796875" style="1" customWidth="1"/>
    <col min="3068" max="3317" width="9.1796875" style="1"/>
    <col min="3318" max="3318" width="1.7265625" style="1" customWidth="1"/>
    <col min="3319" max="3319" width="7.7265625" style="1" bestFit="1" customWidth="1"/>
    <col min="3320" max="3323" width="20.1796875" style="1" customWidth="1"/>
    <col min="3324" max="3573" width="9.1796875" style="1"/>
    <col min="3574" max="3574" width="1.7265625" style="1" customWidth="1"/>
    <col min="3575" max="3575" width="7.7265625" style="1" bestFit="1" customWidth="1"/>
    <col min="3576" max="3579" width="20.1796875" style="1" customWidth="1"/>
    <col min="3580" max="3829" width="9.1796875" style="1"/>
    <col min="3830" max="3830" width="1.7265625" style="1" customWidth="1"/>
    <col min="3831" max="3831" width="7.7265625" style="1" bestFit="1" customWidth="1"/>
    <col min="3832" max="3835" width="20.1796875" style="1" customWidth="1"/>
    <col min="3836" max="4085" width="9.1796875" style="1"/>
    <col min="4086" max="4086" width="1.7265625" style="1" customWidth="1"/>
    <col min="4087" max="4087" width="7.7265625" style="1" bestFit="1" customWidth="1"/>
    <col min="4088" max="4091" width="20.1796875" style="1" customWidth="1"/>
    <col min="4092" max="4341" width="9.1796875" style="1"/>
    <col min="4342" max="4342" width="1.7265625" style="1" customWidth="1"/>
    <col min="4343" max="4343" width="7.7265625" style="1" bestFit="1" customWidth="1"/>
    <col min="4344" max="4347" width="20.1796875" style="1" customWidth="1"/>
    <col min="4348" max="4597" width="9.1796875" style="1"/>
    <col min="4598" max="4598" width="1.7265625" style="1" customWidth="1"/>
    <col min="4599" max="4599" width="7.7265625" style="1" bestFit="1" customWidth="1"/>
    <col min="4600" max="4603" width="20.1796875" style="1" customWidth="1"/>
    <col min="4604" max="4853" width="9.1796875" style="1"/>
    <col min="4854" max="4854" width="1.7265625" style="1" customWidth="1"/>
    <col min="4855" max="4855" width="7.7265625" style="1" bestFit="1" customWidth="1"/>
    <col min="4856" max="4859" width="20.1796875" style="1" customWidth="1"/>
    <col min="4860" max="5109" width="9.1796875" style="1"/>
    <col min="5110" max="5110" width="1.7265625" style="1" customWidth="1"/>
    <col min="5111" max="5111" width="7.7265625" style="1" bestFit="1" customWidth="1"/>
    <col min="5112" max="5115" width="20.1796875" style="1" customWidth="1"/>
    <col min="5116" max="5365" width="9.1796875" style="1"/>
    <col min="5366" max="5366" width="1.7265625" style="1" customWidth="1"/>
    <col min="5367" max="5367" width="7.7265625" style="1" bestFit="1" customWidth="1"/>
    <col min="5368" max="5371" width="20.1796875" style="1" customWidth="1"/>
    <col min="5372" max="5621" width="9.1796875" style="1"/>
    <col min="5622" max="5622" width="1.7265625" style="1" customWidth="1"/>
    <col min="5623" max="5623" width="7.7265625" style="1" bestFit="1" customWidth="1"/>
    <col min="5624" max="5627" width="20.1796875" style="1" customWidth="1"/>
    <col min="5628" max="5877" width="9.1796875" style="1"/>
    <col min="5878" max="5878" width="1.7265625" style="1" customWidth="1"/>
    <col min="5879" max="5879" width="7.7265625" style="1" bestFit="1" customWidth="1"/>
    <col min="5880" max="5883" width="20.1796875" style="1" customWidth="1"/>
    <col min="5884" max="6133" width="9.1796875" style="1"/>
    <col min="6134" max="6134" width="1.7265625" style="1" customWidth="1"/>
    <col min="6135" max="6135" width="7.7265625" style="1" bestFit="1" customWidth="1"/>
    <col min="6136" max="6139" width="20.1796875" style="1" customWidth="1"/>
    <col min="6140" max="6389" width="9.1796875" style="1"/>
    <col min="6390" max="6390" width="1.7265625" style="1" customWidth="1"/>
    <col min="6391" max="6391" width="7.7265625" style="1" bestFit="1" customWidth="1"/>
    <col min="6392" max="6395" width="20.1796875" style="1" customWidth="1"/>
    <col min="6396" max="6645" width="9.1796875" style="1"/>
    <col min="6646" max="6646" width="1.7265625" style="1" customWidth="1"/>
    <col min="6647" max="6647" width="7.7265625" style="1" bestFit="1" customWidth="1"/>
    <col min="6648" max="6651" width="20.1796875" style="1" customWidth="1"/>
    <col min="6652" max="6901" width="9.1796875" style="1"/>
    <col min="6902" max="6902" width="1.7265625" style="1" customWidth="1"/>
    <col min="6903" max="6903" width="7.7265625" style="1" bestFit="1" customWidth="1"/>
    <col min="6904" max="6907" width="20.1796875" style="1" customWidth="1"/>
    <col min="6908" max="7157" width="9.1796875" style="1"/>
    <col min="7158" max="7158" width="1.7265625" style="1" customWidth="1"/>
    <col min="7159" max="7159" width="7.7265625" style="1" bestFit="1" customWidth="1"/>
    <col min="7160" max="7163" width="20.1796875" style="1" customWidth="1"/>
    <col min="7164" max="7413" width="9.1796875" style="1"/>
    <col min="7414" max="7414" width="1.7265625" style="1" customWidth="1"/>
    <col min="7415" max="7415" width="7.7265625" style="1" bestFit="1" customWidth="1"/>
    <col min="7416" max="7419" width="20.1796875" style="1" customWidth="1"/>
    <col min="7420" max="7669" width="9.1796875" style="1"/>
    <col min="7670" max="7670" width="1.7265625" style="1" customWidth="1"/>
    <col min="7671" max="7671" width="7.7265625" style="1" bestFit="1" customWidth="1"/>
    <col min="7672" max="7675" width="20.1796875" style="1" customWidth="1"/>
    <col min="7676" max="7925" width="9.1796875" style="1"/>
    <col min="7926" max="7926" width="1.7265625" style="1" customWidth="1"/>
    <col min="7927" max="7927" width="7.7265625" style="1" bestFit="1" customWidth="1"/>
    <col min="7928" max="7931" width="20.1796875" style="1" customWidth="1"/>
    <col min="7932" max="8181" width="9.1796875" style="1"/>
    <col min="8182" max="8182" width="1.7265625" style="1" customWidth="1"/>
    <col min="8183" max="8183" width="7.7265625" style="1" bestFit="1" customWidth="1"/>
    <col min="8184" max="8187" width="20.1796875" style="1" customWidth="1"/>
    <col min="8188" max="8437" width="9.1796875" style="1"/>
    <col min="8438" max="8438" width="1.7265625" style="1" customWidth="1"/>
    <col min="8439" max="8439" width="7.7265625" style="1" bestFit="1" customWidth="1"/>
    <col min="8440" max="8443" width="20.1796875" style="1" customWidth="1"/>
    <col min="8444" max="8693" width="9.1796875" style="1"/>
    <col min="8694" max="8694" width="1.7265625" style="1" customWidth="1"/>
    <col min="8695" max="8695" width="7.7265625" style="1" bestFit="1" customWidth="1"/>
    <col min="8696" max="8699" width="20.1796875" style="1" customWidth="1"/>
    <col min="8700" max="8949" width="9.1796875" style="1"/>
    <col min="8950" max="8950" width="1.7265625" style="1" customWidth="1"/>
    <col min="8951" max="8951" width="7.7265625" style="1" bestFit="1" customWidth="1"/>
    <col min="8952" max="8955" width="20.1796875" style="1" customWidth="1"/>
    <col min="8956" max="9205" width="9.1796875" style="1"/>
    <col min="9206" max="9206" width="1.7265625" style="1" customWidth="1"/>
    <col min="9207" max="9207" width="7.7265625" style="1" bestFit="1" customWidth="1"/>
    <col min="9208" max="9211" width="20.1796875" style="1" customWidth="1"/>
    <col min="9212" max="9461" width="9.1796875" style="1"/>
    <col min="9462" max="9462" width="1.7265625" style="1" customWidth="1"/>
    <col min="9463" max="9463" width="7.7265625" style="1" bestFit="1" customWidth="1"/>
    <col min="9464" max="9467" width="20.1796875" style="1" customWidth="1"/>
    <col min="9468" max="9717" width="9.1796875" style="1"/>
    <col min="9718" max="9718" width="1.7265625" style="1" customWidth="1"/>
    <col min="9719" max="9719" width="7.7265625" style="1" bestFit="1" customWidth="1"/>
    <col min="9720" max="9723" width="20.1796875" style="1" customWidth="1"/>
    <col min="9724" max="9973" width="9.1796875" style="1"/>
    <col min="9974" max="9974" width="1.7265625" style="1" customWidth="1"/>
    <col min="9975" max="9975" width="7.7265625" style="1" bestFit="1" customWidth="1"/>
    <col min="9976" max="9979" width="20.1796875" style="1" customWidth="1"/>
    <col min="9980" max="10229" width="9.1796875" style="1"/>
    <col min="10230" max="10230" width="1.7265625" style="1" customWidth="1"/>
    <col min="10231" max="10231" width="7.7265625" style="1" bestFit="1" customWidth="1"/>
    <col min="10232" max="10235" width="20.1796875" style="1" customWidth="1"/>
    <col min="10236" max="10485" width="9.1796875" style="1"/>
    <col min="10486" max="10486" width="1.7265625" style="1" customWidth="1"/>
    <col min="10487" max="10487" width="7.7265625" style="1" bestFit="1" customWidth="1"/>
    <col min="10488" max="10491" width="20.1796875" style="1" customWidth="1"/>
    <col min="10492" max="10741" width="9.1796875" style="1"/>
    <col min="10742" max="10742" width="1.7265625" style="1" customWidth="1"/>
    <col min="10743" max="10743" width="7.7265625" style="1" bestFit="1" customWidth="1"/>
    <col min="10744" max="10747" width="20.1796875" style="1" customWidth="1"/>
    <col min="10748" max="10997" width="9.1796875" style="1"/>
    <col min="10998" max="10998" width="1.7265625" style="1" customWidth="1"/>
    <col min="10999" max="10999" width="7.7265625" style="1" bestFit="1" customWidth="1"/>
    <col min="11000" max="11003" width="20.1796875" style="1" customWidth="1"/>
    <col min="11004" max="11253" width="9.1796875" style="1"/>
    <col min="11254" max="11254" width="1.7265625" style="1" customWidth="1"/>
    <col min="11255" max="11255" width="7.7265625" style="1" bestFit="1" customWidth="1"/>
    <col min="11256" max="11259" width="20.1796875" style="1" customWidth="1"/>
    <col min="11260" max="11509" width="9.1796875" style="1"/>
    <col min="11510" max="11510" width="1.7265625" style="1" customWidth="1"/>
    <col min="11511" max="11511" width="7.7265625" style="1" bestFit="1" customWidth="1"/>
    <col min="11512" max="11515" width="20.1796875" style="1" customWidth="1"/>
    <col min="11516" max="11765" width="9.1796875" style="1"/>
    <col min="11766" max="11766" width="1.7265625" style="1" customWidth="1"/>
    <col min="11767" max="11767" width="7.7265625" style="1" bestFit="1" customWidth="1"/>
    <col min="11768" max="11771" width="20.1796875" style="1" customWidth="1"/>
    <col min="11772" max="12021" width="9.1796875" style="1"/>
    <col min="12022" max="12022" width="1.7265625" style="1" customWidth="1"/>
    <col min="12023" max="12023" width="7.7265625" style="1" bestFit="1" customWidth="1"/>
    <col min="12024" max="12027" width="20.1796875" style="1" customWidth="1"/>
    <col min="12028" max="12277" width="9.1796875" style="1"/>
    <col min="12278" max="12278" width="1.7265625" style="1" customWidth="1"/>
    <col min="12279" max="12279" width="7.7265625" style="1" bestFit="1" customWidth="1"/>
    <col min="12280" max="12283" width="20.1796875" style="1" customWidth="1"/>
    <col min="12284" max="12533" width="9.1796875" style="1"/>
    <col min="12534" max="12534" width="1.7265625" style="1" customWidth="1"/>
    <col min="12535" max="12535" width="7.7265625" style="1" bestFit="1" customWidth="1"/>
    <col min="12536" max="12539" width="20.1796875" style="1" customWidth="1"/>
    <col min="12540" max="12789" width="9.1796875" style="1"/>
    <col min="12790" max="12790" width="1.7265625" style="1" customWidth="1"/>
    <col min="12791" max="12791" width="7.7265625" style="1" bestFit="1" customWidth="1"/>
    <col min="12792" max="12795" width="20.1796875" style="1" customWidth="1"/>
    <col min="12796" max="13045" width="9.1796875" style="1"/>
    <col min="13046" max="13046" width="1.7265625" style="1" customWidth="1"/>
    <col min="13047" max="13047" width="7.7265625" style="1" bestFit="1" customWidth="1"/>
    <col min="13048" max="13051" width="20.1796875" style="1" customWidth="1"/>
    <col min="13052" max="13301" width="9.1796875" style="1"/>
    <col min="13302" max="13302" width="1.7265625" style="1" customWidth="1"/>
    <col min="13303" max="13303" width="7.7265625" style="1" bestFit="1" customWidth="1"/>
    <col min="13304" max="13307" width="20.1796875" style="1" customWidth="1"/>
    <col min="13308" max="13557" width="9.1796875" style="1"/>
    <col min="13558" max="13558" width="1.7265625" style="1" customWidth="1"/>
    <col min="13559" max="13559" width="7.7265625" style="1" bestFit="1" customWidth="1"/>
    <col min="13560" max="13563" width="20.1796875" style="1" customWidth="1"/>
    <col min="13564" max="13813" width="9.1796875" style="1"/>
    <col min="13814" max="13814" width="1.7265625" style="1" customWidth="1"/>
    <col min="13815" max="13815" width="7.7265625" style="1" bestFit="1" customWidth="1"/>
    <col min="13816" max="13819" width="20.1796875" style="1" customWidth="1"/>
    <col min="13820" max="14069" width="9.1796875" style="1"/>
    <col min="14070" max="14070" width="1.7265625" style="1" customWidth="1"/>
    <col min="14071" max="14071" width="7.7265625" style="1" bestFit="1" customWidth="1"/>
    <col min="14072" max="14075" width="20.1796875" style="1" customWidth="1"/>
    <col min="14076" max="14325" width="9.1796875" style="1"/>
    <col min="14326" max="14326" width="1.7265625" style="1" customWidth="1"/>
    <col min="14327" max="14327" width="7.7265625" style="1" bestFit="1" customWidth="1"/>
    <col min="14328" max="14331" width="20.1796875" style="1" customWidth="1"/>
    <col min="14332" max="14581" width="9.1796875" style="1"/>
    <col min="14582" max="14582" width="1.7265625" style="1" customWidth="1"/>
    <col min="14583" max="14583" width="7.7265625" style="1" bestFit="1" customWidth="1"/>
    <col min="14584" max="14587" width="20.1796875" style="1" customWidth="1"/>
    <col min="14588" max="14837" width="9.1796875" style="1"/>
    <col min="14838" max="14838" width="1.7265625" style="1" customWidth="1"/>
    <col min="14839" max="14839" width="7.7265625" style="1" bestFit="1" customWidth="1"/>
    <col min="14840" max="14843" width="20.1796875" style="1" customWidth="1"/>
    <col min="14844" max="15093" width="9.1796875" style="1"/>
    <col min="15094" max="15094" width="1.7265625" style="1" customWidth="1"/>
    <col min="15095" max="15095" width="7.7265625" style="1" bestFit="1" customWidth="1"/>
    <col min="15096" max="15099" width="20.1796875" style="1" customWidth="1"/>
    <col min="15100" max="15349" width="9.1796875" style="1"/>
    <col min="15350" max="15350" width="1.7265625" style="1" customWidth="1"/>
    <col min="15351" max="15351" width="7.7265625" style="1" bestFit="1" customWidth="1"/>
    <col min="15352" max="15355" width="20.1796875" style="1" customWidth="1"/>
    <col min="15356" max="15605" width="9.1796875" style="1"/>
    <col min="15606" max="15606" width="1.7265625" style="1" customWidth="1"/>
    <col min="15607" max="15607" width="7.7265625" style="1" bestFit="1" customWidth="1"/>
    <col min="15608" max="15611" width="20.1796875" style="1" customWidth="1"/>
    <col min="15612" max="15861" width="9.1796875" style="1"/>
    <col min="15862" max="15862" width="1.7265625" style="1" customWidth="1"/>
    <col min="15863" max="15863" width="7.7265625" style="1" bestFit="1" customWidth="1"/>
    <col min="15864" max="15867" width="20.1796875" style="1" customWidth="1"/>
    <col min="15868" max="16117" width="9.1796875" style="1"/>
    <col min="16118" max="16118" width="1.7265625" style="1" customWidth="1"/>
    <col min="16119" max="16119" width="7.7265625" style="1" bestFit="1" customWidth="1"/>
    <col min="16120" max="16123" width="20.1796875" style="1" customWidth="1"/>
    <col min="16124" max="16384" width="9.1796875" style="1"/>
  </cols>
  <sheetData>
    <row r="1" spans="1:10" ht="27" customHeight="1">
      <c r="B1" s="43" t="s">
        <v>310</v>
      </c>
      <c r="C1" s="43"/>
      <c r="D1" s="43"/>
      <c r="E1" s="43"/>
      <c r="F1" s="43"/>
      <c r="G1" s="43"/>
      <c r="H1" s="43"/>
      <c r="I1" s="43"/>
      <c r="J1" s="43"/>
    </row>
    <row r="2" spans="1:10" s="20" customFormat="1" ht="38.25" customHeight="1">
      <c r="B2" s="44" t="s">
        <v>325</v>
      </c>
      <c r="C2" s="44"/>
      <c r="D2" s="44"/>
      <c r="E2" s="44"/>
      <c r="F2" s="44"/>
      <c r="G2" s="44"/>
      <c r="H2" s="44"/>
      <c r="I2" s="44"/>
      <c r="J2" s="44"/>
    </row>
    <row r="3" spans="1:10" ht="57.75" customHeight="1" thickBot="1">
      <c r="B3" s="45" t="s">
        <v>287</v>
      </c>
      <c r="C3" s="45"/>
      <c r="D3" s="45"/>
      <c r="E3" s="45"/>
      <c r="F3" s="45"/>
      <c r="G3" s="45"/>
      <c r="H3" s="45"/>
      <c r="I3" s="45"/>
      <c r="J3" s="45"/>
    </row>
    <row r="4" spans="1:10" ht="15.5" thickTop="1" thickBot="1">
      <c r="A4" s="14"/>
      <c r="B4" s="2"/>
      <c r="C4" s="2"/>
      <c r="D4" s="2"/>
      <c r="E4" s="2"/>
      <c r="F4" s="12"/>
      <c r="G4" s="3"/>
    </row>
    <row r="5" spans="1:10">
      <c r="A5" s="14"/>
      <c r="B5" s="4"/>
      <c r="C5" s="46" t="s">
        <v>188</v>
      </c>
      <c r="D5" s="46"/>
      <c r="E5" s="46"/>
      <c r="F5" s="47"/>
      <c r="G5" s="5"/>
    </row>
    <row r="6" spans="1:10" ht="43.5">
      <c r="A6" s="14"/>
      <c r="B6" s="6" t="s">
        <v>189</v>
      </c>
      <c r="C6" s="7" t="s">
        <v>190</v>
      </c>
      <c r="D6" s="7" t="s">
        <v>191</v>
      </c>
      <c r="E6" s="7" t="s">
        <v>192</v>
      </c>
      <c r="F6" s="11" t="s">
        <v>193</v>
      </c>
      <c r="G6" s="5"/>
    </row>
    <row r="7" spans="1:10">
      <c r="A7" s="13"/>
      <c r="B7" s="8" t="s">
        <v>288</v>
      </c>
      <c r="C7" s="22">
        <v>10.424586173635088</v>
      </c>
      <c r="D7" s="22">
        <v>14.411249619883131</v>
      </c>
      <c r="E7" s="23">
        <v>3.986663446248043</v>
      </c>
      <c r="F7" s="24">
        <v>37.823394687360832</v>
      </c>
      <c r="G7" s="5"/>
    </row>
    <row r="8" spans="1:10">
      <c r="A8" s="13"/>
      <c r="B8" s="8" t="s">
        <v>289</v>
      </c>
      <c r="C8" s="22">
        <v>11.32696845408897</v>
      </c>
      <c r="D8" s="22">
        <v>15.459239117977392</v>
      </c>
      <c r="E8" s="23">
        <v>4.1322706638884217</v>
      </c>
      <c r="F8" s="24">
        <v>40.97639197578841</v>
      </c>
      <c r="G8" s="5"/>
    </row>
    <row r="9" spans="1:10">
      <c r="A9" s="13"/>
      <c r="B9" s="8" t="s">
        <v>290</v>
      </c>
      <c r="C9" s="22">
        <v>12.13675874363819</v>
      </c>
      <c r="D9" s="22">
        <v>14.920050715718391</v>
      </c>
      <c r="E9" s="23">
        <v>2.7832919720802014</v>
      </c>
      <c r="F9" s="24">
        <v>42.995445959202215</v>
      </c>
      <c r="G9" s="5"/>
    </row>
    <row r="10" spans="1:10">
      <c r="A10" s="13"/>
      <c r="B10" s="8" t="s">
        <v>291</v>
      </c>
      <c r="C10" s="22">
        <v>12.386426755595023</v>
      </c>
      <c r="D10" s="22">
        <v>13.765701350650364</v>
      </c>
      <c r="E10" s="23">
        <v>1.3792745950553407</v>
      </c>
      <c r="F10" s="24">
        <v>42.886221210807292</v>
      </c>
      <c r="G10" s="5"/>
    </row>
    <row r="11" spans="1:10">
      <c r="A11" s="13"/>
      <c r="B11" s="8" t="s">
        <v>292</v>
      </c>
      <c r="C11" s="22">
        <v>12.307629089877512</v>
      </c>
      <c r="D11" s="22">
        <v>13.163811983086383</v>
      </c>
      <c r="E11" s="23">
        <v>0.85618289320887087</v>
      </c>
      <c r="F11" s="24">
        <v>41.812579102760786</v>
      </c>
      <c r="G11" s="5"/>
    </row>
    <row r="12" spans="1:10">
      <c r="A12" s="13"/>
      <c r="B12" s="8" t="s">
        <v>293</v>
      </c>
      <c r="C12" s="22">
        <v>12.063233951817422</v>
      </c>
      <c r="D12" s="22">
        <v>12.47565220658041</v>
      </c>
      <c r="E12" s="23">
        <v>0.41241825476298821</v>
      </c>
      <c r="F12" s="24">
        <v>39.844781327557669</v>
      </c>
      <c r="G12" s="5"/>
    </row>
    <row r="13" spans="1:10">
      <c r="A13" s="13"/>
      <c r="B13" s="8" t="s">
        <v>294</v>
      </c>
      <c r="C13" s="22">
        <v>11.822731219829418</v>
      </c>
      <c r="D13" s="22">
        <v>11.822731219829418</v>
      </c>
      <c r="E13" s="23">
        <v>0</v>
      </c>
      <c r="F13" s="24">
        <v>37.946510587355768</v>
      </c>
      <c r="G13" s="5"/>
    </row>
    <row r="14" spans="1:10">
      <c r="A14" s="13"/>
      <c r="B14" s="8" t="s">
        <v>295</v>
      </c>
      <c r="C14" s="22">
        <v>11.802087209007874</v>
      </c>
      <c r="D14" s="22">
        <v>11.569714507483367</v>
      </c>
      <c r="E14" s="23">
        <v>-0.23237270152450762</v>
      </c>
      <c r="F14" s="24">
        <v>38.188819514941528</v>
      </c>
      <c r="G14" s="5"/>
    </row>
    <row r="15" spans="1:10">
      <c r="A15" s="13"/>
      <c r="B15" s="8" t="s">
        <v>296</v>
      </c>
      <c r="C15" s="22">
        <v>12.138037641579185</v>
      </c>
      <c r="D15" s="22">
        <v>12.20119080308584</v>
      </c>
      <c r="E15" s="23">
        <v>6.3153161506654953E-2</v>
      </c>
      <c r="F15" s="24">
        <v>37.66163930529099</v>
      </c>
      <c r="G15" s="5"/>
    </row>
    <row r="16" spans="1:10">
      <c r="A16" s="13"/>
      <c r="B16" s="8" t="s">
        <v>297</v>
      </c>
      <c r="C16" s="22">
        <v>12.303163472753186</v>
      </c>
      <c r="D16" s="22">
        <v>12.52462041526274</v>
      </c>
      <c r="E16" s="23">
        <v>0.22145694250955472</v>
      </c>
      <c r="F16" s="24">
        <v>36.70929514245104</v>
      </c>
      <c r="G16" s="5"/>
    </row>
    <row r="17" spans="1:7">
      <c r="A17" s="13"/>
      <c r="B17" s="8" t="s">
        <v>298</v>
      </c>
      <c r="C17" s="22">
        <v>12.749686611344025</v>
      </c>
      <c r="D17" s="22">
        <v>12.454554976822171</v>
      </c>
      <c r="E17" s="23">
        <v>-0.29513163452185331</v>
      </c>
      <c r="F17" s="24">
        <v>33.896368192266266</v>
      </c>
      <c r="G17" s="5"/>
    </row>
    <row r="18" spans="1:7">
      <c r="A18" s="13"/>
      <c r="B18" s="8" t="s">
        <v>299</v>
      </c>
      <c r="C18" s="22">
        <v>12.753328100198788</v>
      </c>
      <c r="D18" s="22">
        <v>12.356557892637046</v>
      </c>
      <c r="E18" s="23">
        <v>-0.39677020756174208</v>
      </c>
      <c r="F18" s="24">
        <v>31.861546128311208</v>
      </c>
      <c r="G18" s="5"/>
    </row>
    <row r="19" spans="1:7">
      <c r="A19" s="13"/>
      <c r="B19" s="8" t="s">
        <v>300</v>
      </c>
      <c r="C19" s="22">
        <v>13.060956470049186</v>
      </c>
      <c r="D19" s="22">
        <v>12.485057391086951</v>
      </c>
      <c r="E19" s="23">
        <v>-0.57589907896223558</v>
      </c>
      <c r="F19" s="24">
        <v>30.227730931069317</v>
      </c>
      <c r="G19" s="5"/>
    </row>
    <row r="20" spans="1:7">
      <c r="A20" s="13"/>
      <c r="B20" s="8" t="s">
        <v>301</v>
      </c>
      <c r="C20" s="22">
        <v>13.136031706490281</v>
      </c>
      <c r="D20" s="22">
        <v>13.996378831036768</v>
      </c>
      <c r="E20" s="23">
        <v>0.86034712454648776</v>
      </c>
      <c r="F20" s="24">
        <v>29.427064603185148</v>
      </c>
      <c r="G20" s="5"/>
    </row>
    <row r="21" spans="1:7">
      <c r="A21" s="13"/>
      <c r="B21" s="8" t="s">
        <v>302</v>
      </c>
      <c r="C21" s="22">
        <v>13.452602789265608</v>
      </c>
      <c r="D21" s="22">
        <v>24.517814361879513</v>
      </c>
      <c r="E21" s="23">
        <v>11.065211572613904</v>
      </c>
      <c r="F21" s="24">
        <v>42.024538670097911</v>
      </c>
      <c r="G21" s="5"/>
    </row>
    <row r="22" spans="1:7">
      <c r="A22" s="13"/>
      <c r="B22" s="8" t="s">
        <v>303</v>
      </c>
      <c r="C22" s="22">
        <v>14.928192759223116</v>
      </c>
      <c r="D22" s="22">
        <v>42.005881693644028</v>
      </c>
      <c r="E22" s="23">
        <v>27.077688934420912</v>
      </c>
      <c r="F22" s="24">
        <v>67.816782005376652</v>
      </c>
      <c r="G22" s="5"/>
    </row>
    <row r="23" spans="1:7">
      <c r="A23" s="13"/>
      <c r="B23" s="8" t="s">
        <v>304</v>
      </c>
      <c r="C23" s="22">
        <v>18.206004227103644</v>
      </c>
      <c r="D23" s="22">
        <v>45.97069053386241</v>
      </c>
      <c r="E23" s="23">
        <v>27.764686306758765</v>
      </c>
      <c r="F23" s="24">
        <v>103.14371248995411</v>
      </c>
      <c r="G23" s="5"/>
    </row>
    <row r="24" spans="1:7">
      <c r="A24" s="13"/>
      <c r="B24" s="8" t="s">
        <v>305</v>
      </c>
      <c r="C24" s="22">
        <v>19.965352580983389</v>
      </c>
      <c r="D24" s="22">
        <v>47.215516968859156</v>
      </c>
      <c r="E24" s="23">
        <v>27.250164387875767</v>
      </c>
      <c r="F24" s="24">
        <v>125.45281564968411</v>
      </c>
      <c r="G24" s="5"/>
    </row>
    <row r="25" spans="1:7">
      <c r="A25" s="13"/>
      <c r="B25" s="8" t="s">
        <v>306</v>
      </c>
      <c r="C25" s="22">
        <v>20.887470042428582</v>
      </c>
      <c r="D25" s="22">
        <v>42.264998036534926</v>
      </c>
      <c r="E25" s="23">
        <v>21.377527994106345</v>
      </c>
      <c r="F25" s="24">
        <v>144.22039597194737</v>
      </c>
      <c r="G25" s="5"/>
    </row>
    <row r="26" spans="1:7">
      <c r="A26" s="13"/>
      <c r="B26" s="8" t="s">
        <v>307</v>
      </c>
      <c r="C26" s="22">
        <v>22.185580656853606</v>
      </c>
      <c r="D26" s="22">
        <v>27.799134676917607</v>
      </c>
      <c r="E26" s="23">
        <v>5.6135540200640008</v>
      </c>
      <c r="F26" s="24">
        <v>139.30576430140061</v>
      </c>
      <c r="G26" s="5"/>
    </row>
    <row r="27" spans="1:7">
      <c r="A27" s="13"/>
      <c r="B27" s="8" t="s">
        <v>194</v>
      </c>
      <c r="C27" s="22">
        <v>22.680888033654174</v>
      </c>
      <c r="D27" s="22">
        <v>22.717155693911867</v>
      </c>
      <c r="E27" s="23">
        <v>3.6267660257692569E-2</v>
      </c>
      <c r="F27" s="24">
        <v>152.32045359303405</v>
      </c>
      <c r="G27" s="5"/>
    </row>
    <row r="28" spans="1:7">
      <c r="B28" s="8" t="s">
        <v>195</v>
      </c>
      <c r="C28" s="22">
        <v>26.616533918289971</v>
      </c>
      <c r="D28" s="22">
        <v>27.755007191502862</v>
      </c>
      <c r="E28" s="23">
        <v>1.1384732732128917</v>
      </c>
      <c r="F28" s="24">
        <v>174.60083830988847</v>
      </c>
      <c r="G28" s="5"/>
    </row>
    <row r="29" spans="1:7">
      <c r="B29" s="8" t="s">
        <v>196</v>
      </c>
      <c r="C29" s="22">
        <v>27.067470682172406</v>
      </c>
      <c r="D29" s="22">
        <v>26.785762401004959</v>
      </c>
      <c r="E29" s="23">
        <v>-0.28170828116744673</v>
      </c>
      <c r="F29" s="24">
        <v>187.53239924287885</v>
      </c>
      <c r="G29" s="5"/>
    </row>
    <row r="30" spans="1:7">
      <c r="B30" s="8" t="s">
        <v>197</v>
      </c>
      <c r="C30" s="22">
        <v>25.958402883651043</v>
      </c>
      <c r="D30" s="22">
        <v>25.275922770609498</v>
      </c>
      <c r="E30" s="23">
        <v>-0.68248011304154588</v>
      </c>
      <c r="F30" s="24">
        <v>183.61244805174189</v>
      </c>
      <c r="G30" s="5"/>
    </row>
    <row r="31" spans="1:7">
      <c r="B31" s="8" t="s">
        <v>198</v>
      </c>
      <c r="C31" s="22">
        <v>24.280664200509701</v>
      </c>
      <c r="D31" s="22">
        <v>24.791897933676289</v>
      </c>
      <c r="E31" s="23">
        <v>0.51123373316658771</v>
      </c>
      <c r="F31" s="24">
        <v>177.13441946859959</v>
      </c>
      <c r="G31" s="5"/>
    </row>
    <row r="32" spans="1:7">
      <c r="B32" s="8" t="s">
        <v>199</v>
      </c>
      <c r="C32" s="22">
        <v>24.317028083744241</v>
      </c>
      <c r="D32" s="22">
        <v>25.717818561312939</v>
      </c>
      <c r="E32" s="23">
        <v>1.4007904775686981</v>
      </c>
      <c r="F32" s="24">
        <v>179.75178885082039</v>
      </c>
      <c r="G32" s="5"/>
    </row>
    <row r="33" spans="2:7">
      <c r="B33" s="8" t="s">
        <v>200</v>
      </c>
      <c r="C33" s="22">
        <v>25.068593383757882</v>
      </c>
      <c r="D33" s="22">
        <v>26.950496675663</v>
      </c>
      <c r="E33" s="23">
        <v>1.8819032919051182</v>
      </c>
      <c r="F33" s="24">
        <v>174.32166298531072</v>
      </c>
      <c r="G33" s="5"/>
    </row>
    <row r="34" spans="2:7">
      <c r="B34" s="8" t="s">
        <v>201</v>
      </c>
      <c r="C34" s="22">
        <v>24.984420724275129</v>
      </c>
      <c r="D34" s="22">
        <v>25.473649759389229</v>
      </c>
      <c r="E34" s="23">
        <v>0.48922903511409999</v>
      </c>
      <c r="F34" s="24">
        <v>171.45706293427003</v>
      </c>
      <c r="G34" s="5"/>
    </row>
    <row r="35" spans="2:7">
      <c r="B35" s="8" t="s">
        <v>202</v>
      </c>
      <c r="C35" s="22">
        <v>25.239166566509947</v>
      </c>
      <c r="D35" s="22">
        <v>25.518917913955192</v>
      </c>
      <c r="E35" s="23">
        <v>0.2797513474452451</v>
      </c>
      <c r="F35" s="24">
        <v>168.68610960666146</v>
      </c>
      <c r="G35" s="5"/>
    </row>
    <row r="36" spans="2:7">
      <c r="B36" s="8" t="s">
        <v>203</v>
      </c>
      <c r="C36" s="22">
        <v>24.974060376560555</v>
      </c>
      <c r="D36" s="22">
        <v>25.870735416676428</v>
      </c>
      <c r="E36" s="23">
        <v>0.8966750401158734</v>
      </c>
      <c r="F36" s="24">
        <v>169.39185967246993</v>
      </c>
      <c r="G36" s="5"/>
    </row>
    <row r="37" spans="2:7">
      <c r="B37" s="8" t="s">
        <v>204</v>
      </c>
      <c r="C37" s="22">
        <v>25.763614287703245</v>
      </c>
      <c r="D37" s="22">
        <v>27.449669965165143</v>
      </c>
      <c r="E37" s="23">
        <v>1.6860556774618978</v>
      </c>
      <c r="F37" s="24">
        <v>178.44449550895115</v>
      </c>
      <c r="G37" s="5"/>
    </row>
    <row r="38" spans="2:7">
      <c r="B38" s="8" t="s">
        <v>205</v>
      </c>
      <c r="C38" s="22">
        <v>27.480013398014396</v>
      </c>
      <c r="D38" s="22">
        <v>29.389518932247309</v>
      </c>
      <c r="E38" s="23">
        <v>1.9095055342329132</v>
      </c>
      <c r="F38" s="24">
        <v>186.09716867720925</v>
      </c>
      <c r="G38" s="5"/>
    </row>
    <row r="39" spans="2:7">
      <c r="B39" s="8" t="s">
        <v>206</v>
      </c>
      <c r="C39" s="22">
        <v>28.426286930945821</v>
      </c>
      <c r="D39" s="22">
        <v>28.731093782017513</v>
      </c>
      <c r="E39" s="23">
        <v>0.30480685107169236</v>
      </c>
      <c r="F39" s="24">
        <v>189.76041601639227</v>
      </c>
      <c r="G39" s="5"/>
    </row>
    <row r="40" spans="2:7">
      <c r="B40" s="8" t="s">
        <v>207</v>
      </c>
      <c r="C40" s="22">
        <v>27.301449954872226</v>
      </c>
      <c r="D40" s="22">
        <v>26.826228893864872</v>
      </c>
      <c r="E40" s="23">
        <v>-0.47522106100735328</v>
      </c>
      <c r="F40" s="24">
        <v>185.93092829169569</v>
      </c>
      <c r="G40" s="5"/>
    </row>
    <row r="41" spans="2:7">
      <c r="B41" s="8" t="s">
        <v>208</v>
      </c>
      <c r="C41" s="22">
        <v>26.300689302994918</v>
      </c>
      <c r="D41" s="22">
        <v>25.994998983932987</v>
      </c>
      <c r="E41" s="23">
        <v>-0.30569031906193089</v>
      </c>
      <c r="F41" s="24">
        <v>174.86769827138218</v>
      </c>
      <c r="G41" s="5"/>
    </row>
    <row r="42" spans="2:7">
      <c r="B42" s="8" t="s">
        <v>209</v>
      </c>
      <c r="C42" s="22">
        <v>25.751984845974775</v>
      </c>
      <c r="D42" s="22">
        <v>26.189557905031613</v>
      </c>
      <c r="E42" s="23">
        <v>0.43757305905683808</v>
      </c>
      <c r="F42" s="24">
        <v>165.92354788654484</v>
      </c>
      <c r="G42" s="5"/>
    </row>
    <row r="43" spans="2:7">
      <c r="B43" s="8" t="s">
        <v>210</v>
      </c>
      <c r="C43" s="22">
        <v>25.328696945472633</v>
      </c>
      <c r="D43" s="22">
        <v>26.281708279235893</v>
      </c>
      <c r="E43" s="23">
        <v>0.95301133376326064</v>
      </c>
      <c r="F43" s="24">
        <v>155.74834117885072</v>
      </c>
      <c r="G43" s="5"/>
    </row>
    <row r="44" spans="2:7">
      <c r="B44" s="8" t="s">
        <v>211</v>
      </c>
      <c r="C44" s="22">
        <v>25.281831843616349</v>
      </c>
      <c r="D44" s="22">
        <v>27.403081433234838</v>
      </c>
      <c r="E44" s="23">
        <v>2.1212495896184898</v>
      </c>
      <c r="F44" s="24">
        <v>154.22135376164312</v>
      </c>
      <c r="G44" s="5"/>
    </row>
    <row r="45" spans="2:7">
      <c r="B45" s="8" t="s">
        <v>212</v>
      </c>
      <c r="C45" s="22">
        <v>25.690078282037497</v>
      </c>
      <c r="D45" s="22">
        <v>30.787499093969885</v>
      </c>
      <c r="E45" s="23">
        <v>5.0974208119323876</v>
      </c>
      <c r="F45" s="24">
        <v>147.52433389421043</v>
      </c>
      <c r="G45" s="5"/>
    </row>
    <row r="46" spans="2:7">
      <c r="B46" s="8" t="s">
        <v>213</v>
      </c>
      <c r="C46" s="22">
        <v>26.33793171587293</v>
      </c>
      <c r="D46" s="22">
        <v>40.145644264241589</v>
      </c>
      <c r="E46" s="23">
        <v>13.807712548368659</v>
      </c>
      <c r="F46" s="24">
        <v>136.66566189028237</v>
      </c>
      <c r="G46" s="5"/>
    </row>
    <row r="47" spans="2:7" ht="15" thickBot="1">
      <c r="B47" s="8" t="s">
        <v>214</v>
      </c>
      <c r="C47" s="22">
        <v>28.695707485471477</v>
      </c>
      <c r="D47" s="22">
        <v>55.555985470678905</v>
      </c>
      <c r="E47" s="23">
        <v>26.860277985207428</v>
      </c>
      <c r="F47" s="24">
        <v>144.03109894189046</v>
      </c>
      <c r="G47" s="9"/>
    </row>
    <row r="48" spans="2:7" ht="15" thickTop="1">
      <c r="B48" s="8" t="s">
        <v>215</v>
      </c>
      <c r="C48" s="22">
        <v>32.652355811802359</v>
      </c>
      <c r="D48" s="22">
        <v>59.726005135161664</v>
      </c>
      <c r="E48" s="23">
        <v>27.073649323359305</v>
      </c>
      <c r="F48" s="24">
        <v>158.45060168662661</v>
      </c>
      <c r="G48" s="5"/>
    </row>
    <row r="49" spans="2:7">
      <c r="B49" s="8" t="s">
        <v>216</v>
      </c>
      <c r="C49" s="22">
        <v>35.279254695052828</v>
      </c>
      <c r="D49" s="22">
        <v>60.97592640417475</v>
      </c>
      <c r="E49" s="23">
        <v>25.696671709121922</v>
      </c>
      <c r="F49" s="24">
        <v>176.74599793091758</v>
      </c>
      <c r="G49" s="5"/>
    </row>
    <row r="50" spans="2:7" ht="15" thickBot="1">
      <c r="B50" s="8" t="s">
        <v>217</v>
      </c>
      <c r="C50" s="22">
        <v>37.995801347751438</v>
      </c>
      <c r="D50" s="22">
        <v>62.27231678098579</v>
      </c>
      <c r="E50" s="23">
        <v>24.276515433234351</v>
      </c>
      <c r="F50" s="24">
        <v>200.78335263114408</v>
      </c>
      <c r="G50" s="9"/>
    </row>
    <row r="51" spans="2:7" ht="15" thickTop="1">
      <c r="B51" s="8" t="s">
        <v>218</v>
      </c>
      <c r="C51" s="22">
        <v>39.416935743702211</v>
      </c>
      <c r="D51" s="22">
        <v>61.820360171979246</v>
      </c>
      <c r="E51" s="23">
        <v>22.403424428277035</v>
      </c>
      <c r="F51" s="24">
        <v>233.44169845707339</v>
      </c>
    </row>
    <row r="52" spans="2:7">
      <c r="B52" s="8" t="s">
        <v>219</v>
      </c>
      <c r="C52" s="22">
        <v>39.958178095703126</v>
      </c>
      <c r="D52" s="22">
        <v>55.151926806237519</v>
      </c>
      <c r="E52" s="23">
        <v>15.193748710534393</v>
      </c>
      <c r="F52" s="24">
        <v>246.7653491323658</v>
      </c>
    </row>
    <row r="53" spans="2:7">
      <c r="B53" s="8" t="s">
        <v>94</v>
      </c>
      <c r="C53" s="22">
        <v>38.350149358690381</v>
      </c>
      <c r="D53" s="22">
        <v>44.746925796403524</v>
      </c>
      <c r="E53" s="23">
        <v>6.3967764377131431</v>
      </c>
      <c r="F53" s="24">
        <v>251.8316528080303</v>
      </c>
    </row>
    <row r="54" spans="2:7">
      <c r="B54" s="8" t="s">
        <v>95</v>
      </c>
      <c r="C54" s="22">
        <v>38.002809044529158</v>
      </c>
      <c r="D54" s="22">
        <v>38.743001824242619</v>
      </c>
      <c r="E54" s="23">
        <v>0.74019277971346042</v>
      </c>
      <c r="F54" s="24">
        <v>230.17061036847667</v>
      </c>
    </row>
    <row r="55" spans="2:7">
      <c r="B55" s="8" t="s">
        <v>96</v>
      </c>
      <c r="C55" s="22">
        <v>43.868708971553602</v>
      </c>
      <c r="D55" s="22">
        <v>39.527352297592991</v>
      </c>
      <c r="E55" s="22">
        <v>-4.3413566739606129</v>
      </c>
      <c r="F55" s="24">
        <v>210.76777666721713</v>
      </c>
    </row>
    <row r="56" spans="2:7">
      <c r="B56" s="8" t="s">
        <v>97</v>
      </c>
      <c r="C56" s="22">
        <v>44.194264113731613</v>
      </c>
      <c r="D56" s="22">
        <v>39.370531678856111</v>
      </c>
      <c r="E56" s="22">
        <v>-4.8237324348755033</v>
      </c>
      <c r="F56" s="24">
        <v>204.98109046014332</v>
      </c>
    </row>
    <row r="57" spans="2:7">
      <c r="B57" s="8" t="s">
        <v>98</v>
      </c>
      <c r="C57" s="22">
        <v>43.736263736263737</v>
      </c>
      <c r="D57" s="22">
        <v>40.078492935635794</v>
      </c>
      <c r="E57" s="22">
        <v>-3.6577708006279437</v>
      </c>
      <c r="F57" s="24">
        <v>185.74101152236148</v>
      </c>
    </row>
    <row r="58" spans="2:7">
      <c r="B58" s="8" t="s">
        <v>99</v>
      </c>
      <c r="C58" s="22">
        <v>42.026148360483809</v>
      </c>
      <c r="D58" s="22">
        <v>41.543732084178146</v>
      </c>
      <c r="E58" s="22">
        <v>-0.48241627630567019</v>
      </c>
      <c r="F58" s="24">
        <v>169.48433300040313</v>
      </c>
    </row>
    <row r="59" spans="2:7">
      <c r="B59" s="8" t="s">
        <v>100</v>
      </c>
      <c r="C59" s="22">
        <v>40.795571575695163</v>
      </c>
      <c r="D59" s="22">
        <v>42.140834191555101</v>
      </c>
      <c r="E59" s="22">
        <v>1.3452626158599383</v>
      </c>
      <c r="F59" s="24">
        <v>158.51690072281929</v>
      </c>
    </row>
    <row r="60" spans="2:7">
      <c r="B60" s="8" t="s">
        <v>101</v>
      </c>
      <c r="C60" s="22">
        <v>38.735391069823201</v>
      </c>
      <c r="D60" s="22">
        <v>41.240635301168723</v>
      </c>
      <c r="E60" s="22">
        <v>2.5052442313455199</v>
      </c>
      <c r="F60" s="24">
        <v>152.71538073637655</v>
      </c>
    </row>
    <row r="61" spans="2:7">
      <c r="B61" s="8" t="s">
        <v>102</v>
      </c>
      <c r="C61" s="22">
        <v>38.219419351173237</v>
      </c>
      <c r="D61" s="22">
        <v>39.679563661155619</v>
      </c>
      <c r="E61" s="22">
        <v>1.4601443099823874</v>
      </c>
      <c r="F61" s="24">
        <v>143.34026132316498</v>
      </c>
    </row>
    <row r="62" spans="2:7">
      <c r="B62" s="8" t="s">
        <v>103</v>
      </c>
      <c r="C62" s="22">
        <v>36.713519039100426</v>
      </c>
      <c r="D62" s="22">
        <v>36.519294658829537</v>
      </c>
      <c r="E62" s="22">
        <v>-0.19422438027089189</v>
      </c>
      <c r="F62" s="24">
        <v>132.48566808760839</v>
      </c>
    </row>
    <row r="63" spans="2:7">
      <c r="B63" s="8" t="s">
        <v>104</v>
      </c>
      <c r="C63" s="22">
        <v>36.33268712468675</v>
      </c>
      <c r="D63" s="22">
        <v>36.720412312638892</v>
      </c>
      <c r="E63" s="22">
        <v>0.38772518795214905</v>
      </c>
      <c r="F63" s="24">
        <v>123.91264452193063</v>
      </c>
    </row>
    <row r="64" spans="2:7">
      <c r="B64" s="8" t="s">
        <v>105</v>
      </c>
      <c r="C64" s="22">
        <v>35.886039379527979</v>
      </c>
      <c r="D64" s="22">
        <v>35.912707231432513</v>
      </c>
      <c r="E64" s="22">
        <v>2.666785190452909E-2</v>
      </c>
      <c r="F64" s="24">
        <v>118.42059488606714</v>
      </c>
    </row>
    <row r="65" spans="2:6">
      <c r="B65" s="8" t="s">
        <v>106</v>
      </c>
      <c r="C65" s="22">
        <v>36.364415862808144</v>
      </c>
      <c r="D65" s="22">
        <v>36.668810289389071</v>
      </c>
      <c r="E65" s="22">
        <v>0.30439442658092175</v>
      </c>
      <c r="F65" s="24">
        <v>114.31912139307639</v>
      </c>
    </row>
    <row r="66" spans="2:6">
      <c r="B66" s="8" t="s">
        <v>107</v>
      </c>
      <c r="C66" s="22">
        <v>34.353632048909986</v>
      </c>
      <c r="D66" s="22">
        <v>36.64226530448073</v>
      </c>
      <c r="E66" s="22">
        <v>2.2886332555707507</v>
      </c>
      <c r="F66" s="24">
        <v>107.5839863449453</v>
      </c>
    </row>
    <row r="67" spans="2:6">
      <c r="B67" s="8" t="s">
        <v>108</v>
      </c>
      <c r="C67" s="22">
        <v>34.046867958539885</v>
      </c>
      <c r="D67" s="22">
        <v>36.53297281057533</v>
      </c>
      <c r="E67" s="22">
        <v>2.4861048520354516</v>
      </c>
      <c r="F67" s="24">
        <v>102.47742029090645</v>
      </c>
    </row>
    <row r="68" spans="2:6">
      <c r="B68" s="8" t="s">
        <v>109</v>
      </c>
      <c r="C68" s="22">
        <v>35.807736063708759</v>
      </c>
      <c r="D68" s="22">
        <v>37.976393629124004</v>
      </c>
      <c r="E68" s="22">
        <v>2.1686575654152449</v>
      </c>
      <c r="F68" s="24">
        <v>99.45199778024417</v>
      </c>
    </row>
    <row r="69" spans="2:6">
      <c r="B69" s="8" t="s">
        <v>110</v>
      </c>
      <c r="C69" s="22">
        <v>35.872961956521735</v>
      </c>
      <c r="D69" s="22">
        <v>37.700407608695649</v>
      </c>
      <c r="E69" s="22">
        <v>1.8274456521739133</v>
      </c>
      <c r="F69" s="24">
        <v>98.258550877308494</v>
      </c>
    </row>
    <row r="70" spans="2:6">
      <c r="B70" s="8" t="s">
        <v>111</v>
      </c>
      <c r="C70" s="22">
        <v>35.243615854613822</v>
      </c>
      <c r="D70" s="22">
        <v>37.947673507754978</v>
      </c>
      <c r="E70" s="22">
        <v>2.704057653141156</v>
      </c>
      <c r="F70" s="24">
        <v>90.678906789067895</v>
      </c>
    </row>
    <row r="71" spans="2:6">
      <c r="B71" s="8" t="s">
        <v>112</v>
      </c>
      <c r="C71" s="22">
        <v>35.741750358680051</v>
      </c>
      <c r="D71" s="22">
        <v>37.609756097560968</v>
      </c>
      <c r="E71" s="22">
        <v>1.8680057388809184</v>
      </c>
      <c r="F71" s="24">
        <v>84.184181415929203</v>
      </c>
    </row>
    <row r="72" spans="2:6">
      <c r="B72" s="8" t="s">
        <v>9</v>
      </c>
      <c r="C72" s="22">
        <v>37.496996716409939</v>
      </c>
      <c r="D72" s="22">
        <v>39.021329987452944</v>
      </c>
      <c r="E72" s="22">
        <v>1.5243332710430066</v>
      </c>
      <c r="F72" s="24">
        <v>80.871651958507513</v>
      </c>
    </row>
    <row r="73" spans="2:6">
      <c r="B73" s="8" t="s">
        <v>10</v>
      </c>
      <c r="C73" s="22">
        <v>38.093211854225075</v>
      </c>
      <c r="D73" s="22">
        <v>40.488586303564276</v>
      </c>
      <c r="E73" s="22">
        <v>2.3953744493392071</v>
      </c>
      <c r="F73" s="24">
        <v>77.720811566030861</v>
      </c>
    </row>
    <row r="74" spans="2:6">
      <c r="B74" s="8" t="s">
        <v>11</v>
      </c>
      <c r="C74" s="22">
        <v>39.572406331585007</v>
      </c>
      <c r="D74" s="22">
        <v>43.422630947620952</v>
      </c>
      <c r="E74" s="22">
        <v>3.8502246160359381</v>
      </c>
      <c r="F74" s="24">
        <v>77.015248091173234</v>
      </c>
    </row>
    <row r="75" spans="2:6">
      <c r="B75" s="8" t="s">
        <v>12</v>
      </c>
      <c r="C75" s="22">
        <v>41.119757150797383</v>
      </c>
      <c r="D75" s="22">
        <v>41.6969515584249</v>
      </c>
      <c r="E75" s="22">
        <v>0.57719440762751728</v>
      </c>
      <c r="F75" s="24">
        <v>69.762285995812292</v>
      </c>
    </row>
    <row r="76" spans="2:6">
      <c r="B76" s="8" t="s">
        <v>13</v>
      </c>
      <c r="C76" s="22">
        <v>41.99268666692879</v>
      </c>
      <c r="D76" s="22">
        <v>40.278378484645934</v>
      </c>
      <c r="E76" s="22">
        <v>-1.7143081822828607</v>
      </c>
      <c r="F76" s="24">
        <v>61.127229049246978</v>
      </c>
    </row>
    <row r="77" spans="2:6">
      <c r="B77" s="8" t="s">
        <v>14</v>
      </c>
      <c r="C77" s="22">
        <v>40.197097232325326</v>
      </c>
      <c r="D77" s="22">
        <v>39.637673629152374</v>
      </c>
      <c r="E77" s="22">
        <v>-0.5594236031729537</v>
      </c>
      <c r="F77" s="24">
        <v>54.667909044840044</v>
      </c>
    </row>
    <row r="78" spans="2:6">
      <c r="B78" s="8" t="s">
        <v>15</v>
      </c>
      <c r="C78" s="22">
        <v>38.506085286922051</v>
      </c>
      <c r="D78" s="22">
        <v>39.487782973583975</v>
      </c>
      <c r="E78" s="22">
        <v>0.98169768666191826</v>
      </c>
      <c r="F78" s="24">
        <v>52.612263472350676</v>
      </c>
    </row>
    <row r="79" spans="2:6">
      <c r="B79" s="8" t="s">
        <v>16</v>
      </c>
      <c r="C79" s="22">
        <v>36.015968604100415</v>
      </c>
      <c r="D79" s="22">
        <v>38.604777048514791</v>
      </c>
      <c r="E79" s="22">
        <v>2.5888084444143722</v>
      </c>
      <c r="F79" s="24">
        <v>46.586086692937258</v>
      </c>
    </row>
    <row r="80" spans="2:6">
      <c r="B80" s="8" t="s">
        <v>17</v>
      </c>
      <c r="C80" s="22">
        <v>36.302701658192532</v>
      </c>
      <c r="D80" s="22">
        <v>40.388401106266834</v>
      </c>
      <c r="E80" s="22">
        <v>4.0856994480742985</v>
      </c>
      <c r="F80" s="24">
        <v>45.205155359275366</v>
      </c>
    </row>
    <row r="81" spans="2:6">
      <c r="B81" s="8" t="s">
        <v>18</v>
      </c>
      <c r="C81" s="22">
        <v>39.008978709960154</v>
      </c>
      <c r="D81" s="22">
        <v>44.708064532566937</v>
      </c>
      <c r="E81" s="22">
        <v>5.699085822606782</v>
      </c>
      <c r="F81" s="24">
        <v>47.776687544131534</v>
      </c>
    </row>
    <row r="82" spans="2:6">
      <c r="B82" s="8" t="s">
        <v>19</v>
      </c>
      <c r="C82" s="22">
        <v>40.113766207958669</v>
      </c>
      <c r="D82" s="22">
        <v>46.448738966996203</v>
      </c>
      <c r="E82" s="22">
        <v>6.3349727590375409</v>
      </c>
      <c r="F82" s="24">
        <v>49.361429421548131</v>
      </c>
    </row>
    <row r="83" spans="2:6">
      <c r="B83" s="8" t="s">
        <v>20</v>
      </c>
      <c r="C83" s="22">
        <v>40.216954883245869</v>
      </c>
      <c r="D83" s="22">
        <v>45.150565280174689</v>
      </c>
      <c r="E83" s="22">
        <v>4.9336103969288194</v>
      </c>
      <c r="F83" s="24">
        <v>47.835072987482285</v>
      </c>
    </row>
    <row r="84" spans="2:6">
      <c r="B84" s="8" t="s">
        <v>21</v>
      </c>
      <c r="C84" s="22">
        <v>38.415505053244381</v>
      </c>
      <c r="D84" s="22">
        <v>42.286947141316077</v>
      </c>
      <c r="E84" s="22">
        <v>3.8714420880716922</v>
      </c>
      <c r="F84" s="24">
        <v>44.366810277473938</v>
      </c>
    </row>
    <row r="85" spans="2:6">
      <c r="B85" s="8" t="s">
        <v>22</v>
      </c>
      <c r="C85" s="22">
        <v>36.959995003929201</v>
      </c>
      <c r="D85" s="22">
        <v>41.479877804435048</v>
      </c>
      <c r="E85" s="22">
        <v>4.5198828005058518</v>
      </c>
      <c r="F85" s="24">
        <v>42.227878025298601</v>
      </c>
    </row>
    <row r="86" spans="2:6">
      <c r="B86" s="8" t="s">
        <v>23</v>
      </c>
      <c r="C86" s="22">
        <v>37.35800162714316</v>
      </c>
      <c r="D86" s="22">
        <v>41.036722640965259</v>
      </c>
      <c r="E86" s="22">
        <v>3.6787210138221074</v>
      </c>
      <c r="F86" s="24">
        <v>39.123038370059326</v>
      </c>
    </row>
    <row r="87" spans="2:6">
      <c r="B87" s="8" t="s">
        <v>24</v>
      </c>
      <c r="C87" s="22">
        <v>38.617762958472269</v>
      </c>
      <c r="D87" s="22">
        <v>42.935195476369572</v>
      </c>
      <c r="E87" s="22">
        <v>4.3174325178973056</v>
      </c>
      <c r="F87" s="24">
        <v>40.377375896338712</v>
      </c>
    </row>
    <row r="88" spans="2:6">
      <c r="B88" s="8" t="s">
        <v>25</v>
      </c>
      <c r="C88" s="22">
        <v>41.003719219098258</v>
      </c>
      <c r="D88" s="22">
        <v>43.017401111737698</v>
      </c>
      <c r="E88" s="22">
        <v>2.0136818926394371</v>
      </c>
      <c r="F88" s="24">
        <v>40.065153876431644</v>
      </c>
    </row>
    <row r="89" spans="2:6">
      <c r="B89" s="8" t="s">
        <v>26</v>
      </c>
      <c r="C89" s="22">
        <v>40.685023218276257</v>
      </c>
      <c r="D89" s="22">
        <v>43.296353247960177</v>
      </c>
      <c r="E89" s="22">
        <v>2.6113300296839319</v>
      </c>
      <c r="F89" s="24">
        <v>38.696525782107891</v>
      </c>
    </row>
    <row r="90" spans="2:6">
      <c r="B90" s="8" t="s">
        <v>27</v>
      </c>
      <c r="C90" s="22">
        <v>39.579792943070522</v>
      </c>
      <c r="D90" s="22">
        <v>42.878504986360177</v>
      </c>
      <c r="E90" s="22">
        <v>3.2987120432896559</v>
      </c>
      <c r="F90" s="24">
        <v>38.851657553481907</v>
      </c>
    </row>
    <row r="91" spans="2:6">
      <c r="B91" s="8" t="s">
        <v>28</v>
      </c>
      <c r="C91" s="22">
        <v>39.283177167865347</v>
      </c>
      <c r="D91" s="22">
        <v>42.533095498597362</v>
      </c>
      <c r="E91" s="22">
        <v>3.2499183307320156</v>
      </c>
      <c r="F91" s="24">
        <v>38.713145455397274</v>
      </c>
    </row>
    <row r="92" spans="2:6">
      <c r="B92" s="8" t="s">
        <v>29</v>
      </c>
      <c r="C92" s="22">
        <v>38.298299290820324</v>
      </c>
      <c r="D92" s="22">
        <v>40.431032040567715</v>
      </c>
      <c r="E92" s="22">
        <v>2.132732749747396</v>
      </c>
      <c r="F92" s="24">
        <v>37.082000282964181</v>
      </c>
    </row>
    <row r="93" spans="2:6">
      <c r="B93" s="8" t="s">
        <v>30</v>
      </c>
      <c r="C93" s="22">
        <v>37.348101238027063</v>
      </c>
      <c r="D93" s="22">
        <v>39.190868726970898</v>
      </c>
      <c r="E93" s="22">
        <v>1.8427674889438341</v>
      </c>
      <c r="F93" s="24">
        <v>34.84298852340897</v>
      </c>
    </row>
    <row r="94" spans="2:6">
      <c r="B94" s="8" t="s">
        <v>31</v>
      </c>
      <c r="C94" s="22">
        <v>36.250340040198139</v>
      </c>
      <c r="D94" s="22">
        <v>37.177793564775946</v>
      </c>
      <c r="E94" s="22">
        <v>0.92745352457781183</v>
      </c>
      <c r="F94" s="24">
        <v>30.989498003454386</v>
      </c>
    </row>
    <row r="95" spans="2:6">
      <c r="B95" s="8" t="s">
        <v>32</v>
      </c>
      <c r="C95" s="22">
        <v>35.577250260465085</v>
      </c>
      <c r="D95" s="22">
        <v>34.523462905211758</v>
      </c>
      <c r="E95" s="22">
        <v>-1.0537873552533263</v>
      </c>
      <c r="F95" s="24">
        <v>25.63709088240298</v>
      </c>
    </row>
    <row r="96" spans="2:6">
      <c r="B96" s="8" t="s">
        <v>33</v>
      </c>
      <c r="C96" s="22">
        <v>34.815881604073837</v>
      </c>
      <c r="D96" s="22">
        <v>34.715626989178865</v>
      </c>
      <c r="E96" s="22">
        <v>-0.10025461489497137</v>
      </c>
      <c r="F96" s="24">
        <v>23.098691783769482</v>
      </c>
    </row>
    <row r="97" spans="2:6">
      <c r="B97" s="8" t="s">
        <v>34</v>
      </c>
      <c r="C97" s="22">
        <v>33.974040597122269</v>
      </c>
      <c r="D97" s="22">
        <v>34.894866923794545</v>
      </c>
      <c r="E97" s="22">
        <v>0.92082632667227704</v>
      </c>
      <c r="F97" s="24">
        <v>21.709458197439691</v>
      </c>
    </row>
    <row r="98" spans="2:6">
      <c r="B98" s="8" t="s">
        <v>35</v>
      </c>
      <c r="C98" s="22">
        <v>33.545828437132784</v>
      </c>
      <c r="D98" s="22">
        <v>36.768507638072855</v>
      </c>
      <c r="E98" s="22">
        <v>3.2226792009400698</v>
      </c>
      <c r="F98" s="24">
        <v>22.868965517241378</v>
      </c>
    </row>
    <row r="99" spans="2:6">
      <c r="B99" s="8" t="s">
        <v>36</v>
      </c>
      <c r="C99" s="22">
        <v>32.162072698561708</v>
      </c>
      <c r="D99" s="22">
        <v>38.554466943236299</v>
      </c>
      <c r="E99" s="22">
        <v>6.3923942446745876</v>
      </c>
      <c r="F99" s="24">
        <v>26.675580547305227</v>
      </c>
    </row>
    <row r="100" spans="2:6">
      <c r="B100" s="8" t="s">
        <v>37</v>
      </c>
      <c r="C100" s="22">
        <v>31.359520485661964</v>
      </c>
      <c r="D100" s="22">
        <v>37.962576364963695</v>
      </c>
      <c r="E100" s="22">
        <v>6.6030558793017322</v>
      </c>
      <c r="F100" s="24">
        <v>31.197195499511064</v>
      </c>
    </row>
    <row r="101" spans="2:6">
      <c r="B101" s="8" t="s">
        <v>38</v>
      </c>
      <c r="C101" s="22">
        <v>32.316186480721541</v>
      </c>
      <c r="D101" s="22">
        <v>37.664510032074801</v>
      </c>
      <c r="E101" s="22">
        <v>5.3483235513532588</v>
      </c>
      <c r="F101" s="24">
        <v>34.573117374541305</v>
      </c>
    </row>
    <row r="102" spans="2:6">
      <c r="B102" s="8" t="s">
        <v>39</v>
      </c>
      <c r="C102" s="22">
        <v>33.28620083078274</v>
      </c>
      <c r="D102" s="22">
        <v>37.375263889902186</v>
      </c>
      <c r="E102" s="22">
        <v>4.0890630591194448</v>
      </c>
      <c r="F102" s="24">
        <v>36.064865252213323</v>
      </c>
    </row>
    <row r="103" spans="2:6">
      <c r="B103" s="8" t="s">
        <v>40</v>
      </c>
      <c r="C103" s="22">
        <v>32.550645467602763</v>
      </c>
      <c r="D103" s="22">
        <v>35.560908196058747</v>
      </c>
      <c r="E103" s="22">
        <v>3.010262728455984</v>
      </c>
      <c r="F103" s="24">
        <v>36.671341293938234</v>
      </c>
    </row>
    <row r="104" spans="2:6">
      <c r="B104" s="8" t="s">
        <v>41</v>
      </c>
      <c r="C104" s="22">
        <v>34.720276959266542</v>
      </c>
      <c r="D104" s="22">
        <v>35.658089961889011</v>
      </c>
      <c r="E104" s="22">
        <v>0.93781300262246836</v>
      </c>
      <c r="F104" s="24">
        <v>35.685563400739397</v>
      </c>
    </row>
    <row r="105" spans="2:6">
      <c r="B105" s="8" t="s">
        <v>42</v>
      </c>
      <c r="C105" s="22">
        <v>35.201424288152985</v>
      </c>
      <c r="D105" s="22">
        <v>35.084879018682891</v>
      </c>
      <c r="E105" s="22">
        <v>-0.11654526947009036</v>
      </c>
      <c r="F105" s="24">
        <v>33.864843458814761</v>
      </c>
    </row>
    <row r="106" spans="2:6">
      <c r="B106" s="8" t="s">
        <v>43</v>
      </c>
      <c r="C106" s="22">
        <v>36.036534656849156</v>
      </c>
      <c r="D106" s="22">
        <v>34.945450540937728</v>
      </c>
      <c r="E106" s="22">
        <v>-1.0910841159114297</v>
      </c>
      <c r="F106" s="24">
        <v>31.254727877224635</v>
      </c>
    </row>
    <row r="107" spans="2:6">
      <c r="B107" s="8" t="s">
        <v>44</v>
      </c>
      <c r="C107" s="22">
        <v>36.704305532226925</v>
      </c>
      <c r="D107" s="22">
        <v>35.27930241672582</v>
      </c>
      <c r="E107" s="22">
        <v>-1.425003115501108</v>
      </c>
      <c r="F107" s="24">
        <v>27.202156324678555</v>
      </c>
    </row>
    <row r="108" spans="2:6">
      <c r="B108" s="8" t="s">
        <v>45</v>
      </c>
      <c r="C108" s="22">
        <v>35.914656205731724</v>
      </c>
      <c r="D108" s="22">
        <v>36.39028004794595</v>
      </c>
      <c r="E108" s="22">
        <v>0.47562384221423126</v>
      </c>
      <c r="F108" s="24">
        <v>26.790780217483118</v>
      </c>
    </row>
    <row r="109" spans="2:6">
      <c r="B109" s="8" t="s">
        <v>46</v>
      </c>
      <c r="C109" s="22">
        <v>34.610234765590697</v>
      </c>
      <c r="D109" s="22">
        <v>37.433155523296762</v>
      </c>
      <c r="E109" s="22">
        <v>2.8229207577060684</v>
      </c>
      <c r="F109" s="24">
        <v>28.098460882582348</v>
      </c>
    </row>
    <row r="110" spans="2:6">
      <c r="B110" s="8" t="s">
        <v>47</v>
      </c>
      <c r="C110" s="22">
        <v>35.564613538449429</v>
      </c>
      <c r="D110" s="22">
        <v>38.846103908878085</v>
      </c>
      <c r="E110" s="22">
        <v>3.2814903704286582</v>
      </c>
      <c r="F110" s="24">
        <v>29.274584547349512</v>
      </c>
    </row>
    <row r="111" spans="2:6">
      <c r="B111" s="8" t="s">
        <v>48</v>
      </c>
      <c r="C111" s="22">
        <v>36.297530098274578</v>
      </c>
      <c r="D111" s="22">
        <v>39.973685551329666</v>
      </c>
      <c r="E111" s="22">
        <v>3.6761554530550842</v>
      </c>
      <c r="F111" s="24">
        <v>31.752626917567824</v>
      </c>
    </row>
    <row r="112" spans="2:6">
      <c r="B112" s="8" t="s">
        <v>49</v>
      </c>
      <c r="C112" s="22">
        <v>36.790621424449817</v>
      </c>
      <c r="D112" s="22">
        <v>39.906490765469307</v>
      </c>
      <c r="E112" s="22">
        <v>3.1158693410194878</v>
      </c>
      <c r="F112" s="24">
        <v>32.622142210260158</v>
      </c>
    </row>
    <row r="113" spans="1:6">
      <c r="B113" s="8" t="s">
        <v>50</v>
      </c>
      <c r="C113" s="22">
        <v>37.106603760904342</v>
      </c>
      <c r="D113" s="22">
        <v>39.78601287686331</v>
      </c>
      <c r="E113" s="22">
        <v>2.6794091159589768</v>
      </c>
      <c r="F113" s="24">
        <v>33.426779606974549</v>
      </c>
    </row>
    <row r="114" spans="1:6">
      <c r="B114" s="8" t="s">
        <v>51</v>
      </c>
      <c r="C114" s="22">
        <v>37.266198531758697</v>
      </c>
      <c r="D114" s="22">
        <v>40.141653367379504</v>
      </c>
      <c r="E114" s="22">
        <v>2.8754548356208107</v>
      </c>
      <c r="F114" s="24">
        <v>34.1655005764446</v>
      </c>
    </row>
    <row r="115" spans="1:6">
      <c r="B115" s="8" t="s">
        <v>52</v>
      </c>
      <c r="C115" s="22">
        <v>36.186548763941502</v>
      </c>
      <c r="D115" s="22">
        <v>43.642128607051532</v>
      </c>
      <c r="E115" s="22">
        <v>7.4555798431100291</v>
      </c>
      <c r="F115" s="24">
        <v>48.708571767464917</v>
      </c>
    </row>
    <row r="116" spans="1:6">
      <c r="B116" s="8" t="s">
        <v>53</v>
      </c>
      <c r="C116" s="22">
        <v>36.166119680349659</v>
      </c>
      <c r="D116" s="22">
        <v>46.281519044486089</v>
      </c>
      <c r="E116" s="22">
        <v>10.115399364136422</v>
      </c>
      <c r="F116" s="24">
        <v>62.6</v>
      </c>
    </row>
    <row r="117" spans="1:6">
      <c r="B117" s="8" t="s">
        <v>54</v>
      </c>
      <c r="C117" s="22">
        <v>37.166814089294405</v>
      </c>
      <c r="D117" s="22">
        <v>45.77851150542817</v>
      </c>
      <c r="E117" s="22">
        <v>8.6116974161337616</v>
      </c>
      <c r="F117" s="24">
        <v>69.2</v>
      </c>
    </row>
    <row r="118" spans="1:6">
      <c r="B118" s="8" t="s">
        <v>55</v>
      </c>
      <c r="C118" s="22">
        <v>37.400255427535754</v>
      </c>
      <c r="D118" s="22">
        <v>44.680059947034408</v>
      </c>
      <c r="E118" s="22">
        <v>7.2798045194986534</v>
      </c>
      <c r="F118" s="24">
        <v>72.8</v>
      </c>
    </row>
    <row r="119" spans="1:6">
      <c r="B119" s="8" t="s">
        <v>56</v>
      </c>
      <c r="C119" s="22">
        <v>36.916335585650899</v>
      </c>
      <c r="D119" s="22">
        <v>44.160774874575878</v>
      </c>
      <c r="E119" s="22">
        <v>7.2444392889249771</v>
      </c>
      <c r="F119" s="24">
        <v>76.2</v>
      </c>
    </row>
    <row r="120" spans="1:6">
      <c r="B120" s="8" t="s">
        <v>57</v>
      </c>
      <c r="C120" s="22">
        <v>36.731241222571228</v>
      </c>
      <c r="D120" s="22">
        <v>42.542175960588516</v>
      </c>
      <c r="E120" s="22">
        <v>5.8109347380172869</v>
      </c>
      <c r="F120" s="24">
        <v>78</v>
      </c>
    </row>
    <row r="121" spans="1:6">
      <c r="B121" s="15" t="s">
        <v>58</v>
      </c>
      <c r="C121" s="22">
        <v>36.828255239394331</v>
      </c>
      <c r="D121" s="22">
        <v>41.972683798396119</v>
      </c>
      <c r="E121" s="22">
        <v>5.1444285590017884</v>
      </c>
      <c r="F121" s="24">
        <v>80.2</v>
      </c>
    </row>
    <row r="122" spans="1:6">
      <c r="B122" s="15" t="s">
        <v>59</v>
      </c>
      <c r="C122" s="22">
        <v>36.866730862068522</v>
      </c>
      <c r="D122" s="22">
        <v>41.033872970551862</v>
      </c>
      <c r="E122" s="22">
        <v>4.1671421084833442</v>
      </c>
      <c r="F122" s="24">
        <v>79.8</v>
      </c>
    </row>
    <row r="123" spans="1:6">
      <c r="B123" s="48" t="s">
        <v>60</v>
      </c>
      <c r="C123" s="22">
        <v>37.67824460090614</v>
      </c>
      <c r="D123" s="22">
        <v>40.356308211363121</v>
      </c>
      <c r="E123" s="22">
        <v>2.6780636104569835</v>
      </c>
      <c r="F123" s="24">
        <v>82.5</v>
      </c>
    </row>
    <row r="124" spans="1:6">
      <c r="B124" s="48" t="s">
        <v>61</v>
      </c>
      <c r="C124" s="22">
        <v>37.611207390408467</v>
      </c>
      <c r="D124" s="22">
        <v>40.187699011228425</v>
      </c>
      <c r="E124" s="22">
        <v>2.5764916208199535</v>
      </c>
      <c r="F124" s="24">
        <v>82.1</v>
      </c>
    </row>
    <row r="125" spans="1:6">
      <c r="B125" s="48" t="s">
        <v>171</v>
      </c>
      <c r="C125" s="22">
        <v>37.730283073368</v>
      </c>
      <c r="D125" s="22">
        <v>39.494627383015604</v>
      </c>
      <c r="E125" s="22">
        <v>1.7643443096476026</v>
      </c>
      <c r="F125" s="24">
        <v>80.400000000000006</v>
      </c>
    </row>
    <row r="126" spans="1:6">
      <c r="B126" s="49" t="s">
        <v>182</v>
      </c>
      <c r="C126" s="23">
        <v>37.286871035417875</v>
      </c>
      <c r="D126" s="23">
        <v>39.844081318765333</v>
      </c>
      <c r="E126" s="23">
        <v>2.5572102833474624</v>
      </c>
      <c r="F126" s="24">
        <v>84.4</v>
      </c>
    </row>
    <row r="127" spans="1:6">
      <c r="A127" s="10"/>
      <c r="B127" s="27" t="s">
        <v>186</v>
      </c>
      <c r="C127" s="28">
        <v>37.94991425893658</v>
      </c>
      <c r="D127" s="28">
        <v>52.149530127537147</v>
      </c>
      <c r="E127" s="28">
        <v>14.199615868600571</v>
      </c>
      <c r="F127" s="28">
        <v>97.2</v>
      </c>
    </row>
    <row r="128" spans="1:6" s="10" customFormat="1">
      <c r="A128" s="5"/>
      <c r="B128" s="16" t="s">
        <v>244</v>
      </c>
      <c r="C128" s="25">
        <v>36.181583660404385</v>
      </c>
      <c r="D128" s="25">
        <v>46.512284496313164</v>
      </c>
      <c r="E128" s="25">
        <v>10.330700835908766</v>
      </c>
      <c r="F128" s="26">
        <v>107.35821544973156</v>
      </c>
    </row>
    <row r="129" spans="1:8">
      <c r="A129" s="5"/>
      <c r="B129" s="16" t="s">
        <v>280</v>
      </c>
      <c r="C129" s="25">
        <v>37.280722160174733</v>
      </c>
      <c r="D129" s="25">
        <v>41.782790084882457</v>
      </c>
      <c r="E129" s="25">
        <v>4.5020679247077249</v>
      </c>
      <c r="F129" s="26">
        <v>108.99735751435642</v>
      </c>
    </row>
    <row r="130" spans="1:8">
      <c r="A130" s="5"/>
      <c r="B130" s="16" t="s">
        <v>282</v>
      </c>
      <c r="C130" s="25">
        <v>38.415328203896756</v>
      </c>
      <c r="D130" s="25">
        <v>41.885583545628371</v>
      </c>
      <c r="E130" s="25">
        <v>3.4702553417316246</v>
      </c>
      <c r="F130" s="26">
        <v>109.68430399239715</v>
      </c>
    </row>
    <row r="131" spans="1:8">
      <c r="A131" s="5"/>
      <c r="B131" s="16" t="s">
        <v>284</v>
      </c>
      <c r="C131" s="25">
        <v>38.962768844252373</v>
      </c>
      <c r="D131" s="25">
        <v>41.879975739722951</v>
      </c>
      <c r="E131" s="25">
        <v>2.9172068954705752</v>
      </c>
      <c r="F131" s="26">
        <v>106.1770400913515</v>
      </c>
    </row>
    <row r="132" spans="1:8">
      <c r="A132" s="5"/>
      <c r="B132" s="16" t="s">
        <v>311</v>
      </c>
      <c r="C132" s="25">
        <v>39.134716100509209</v>
      </c>
      <c r="D132" s="25">
        <v>41.913084665555679</v>
      </c>
      <c r="E132" s="25">
        <v>2.7783685650464593</v>
      </c>
      <c r="F132" s="26">
        <v>103.76445646039882</v>
      </c>
      <c r="G132" s="21"/>
    </row>
    <row r="133" spans="1:8" ht="13.5" customHeight="1">
      <c r="A133" s="5"/>
      <c r="B133" s="17" t="s">
        <v>312</v>
      </c>
      <c r="C133" s="18"/>
      <c r="D133" s="18"/>
      <c r="E133" s="18"/>
      <c r="F133" s="19"/>
    </row>
    <row r="134" spans="1:8" ht="24" customHeight="1">
      <c r="A134" s="5"/>
      <c r="B134" s="40" t="s">
        <v>220</v>
      </c>
      <c r="C134" s="41"/>
      <c r="D134" s="41"/>
      <c r="E134" s="41"/>
      <c r="F134" s="42"/>
    </row>
    <row r="135" spans="1:8">
      <c r="B135" s="31" t="s">
        <v>285</v>
      </c>
      <c r="C135" s="32"/>
      <c r="D135" s="32"/>
      <c r="E135" s="32"/>
      <c r="F135" s="33"/>
    </row>
    <row r="136" spans="1:8" ht="23.25" customHeight="1">
      <c r="B136" s="34" t="s">
        <v>308</v>
      </c>
      <c r="C136" s="35"/>
      <c r="D136" s="35"/>
      <c r="E136" s="35"/>
      <c r="F136" s="36"/>
    </row>
    <row r="137" spans="1:8">
      <c r="B137" s="34" t="s">
        <v>318</v>
      </c>
      <c r="C137" s="35"/>
      <c r="D137" s="35"/>
      <c r="E137" s="35"/>
      <c r="F137" s="36"/>
    </row>
    <row r="138" spans="1:8">
      <c r="B138" s="34" t="s">
        <v>313</v>
      </c>
      <c r="C138" s="35"/>
      <c r="D138" s="35"/>
      <c r="E138" s="35"/>
      <c r="F138" s="36"/>
    </row>
    <row r="139" spans="1:8">
      <c r="B139" s="37" t="s">
        <v>286</v>
      </c>
      <c r="C139" s="38"/>
      <c r="D139" s="38"/>
      <c r="E139" s="38"/>
      <c r="F139" s="39"/>
    </row>
    <row r="140" spans="1:8">
      <c r="B140" s="34" t="s">
        <v>309</v>
      </c>
      <c r="C140" s="35"/>
      <c r="D140" s="35"/>
      <c r="E140" s="35"/>
      <c r="F140" s="36"/>
    </row>
    <row r="141" spans="1:8">
      <c r="B141" s="34" t="s">
        <v>314</v>
      </c>
      <c r="C141" s="35"/>
      <c r="D141" s="35"/>
      <c r="E141" s="35"/>
      <c r="F141" s="36"/>
      <c r="H141" s="21"/>
    </row>
    <row r="142" spans="1:8" ht="15.75" customHeight="1" thickBot="1">
      <c r="B142" s="29" t="s">
        <v>313</v>
      </c>
      <c r="C142" s="29"/>
      <c r="D142" s="29"/>
      <c r="E142" s="29"/>
      <c r="F142" s="30"/>
    </row>
    <row r="143" spans="1:8">
      <c r="E143" s="10"/>
    </row>
    <row r="144" spans="1:8">
      <c r="E144" s="10"/>
    </row>
    <row r="145" spans="5:5">
      <c r="E145" s="10"/>
    </row>
    <row r="146" spans="5:5">
      <c r="E146" s="10"/>
    </row>
    <row r="147" spans="5:5">
      <c r="E147" s="10"/>
    </row>
  </sheetData>
  <mergeCells count="13">
    <mergeCell ref="B134:F134"/>
    <mergeCell ref="B1:J1"/>
    <mergeCell ref="B2:J2"/>
    <mergeCell ref="B3:J3"/>
    <mergeCell ref="C5:F5"/>
    <mergeCell ref="B142:F142"/>
    <mergeCell ref="B135:F135"/>
    <mergeCell ref="B136:F136"/>
    <mergeCell ref="B137:F137"/>
    <mergeCell ref="B138:F138"/>
    <mergeCell ref="B139:F139"/>
    <mergeCell ref="B140:F140"/>
    <mergeCell ref="B141:F141"/>
  </mergeCells>
  <phoneticPr fontId="125" type="noConversion"/>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8">
    <tabColor rgb="FF00B050"/>
    <pageSetUpPr fitToPage="1"/>
  </sheetPr>
  <dimension ref="B2:E24"/>
  <sheetViews>
    <sheetView zoomScaleNormal="100" workbookViewId="0"/>
  </sheetViews>
  <sheetFormatPr defaultColWidth="9.1796875" defaultRowHeight="14.5"/>
  <cols>
    <col min="1" max="1" width="9.1796875" style="407"/>
    <col min="2" max="2" width="41.453125" style="407" bestFit="1" customWidth="1"/>
    <col min="3" max="3" width="71.453125" style="407" customWidth="1"/>
    <col min="4" max="4" width="44.26953125" style="407" customWidth="1"/>
    <col min="5" max="5" width="13.54296875" style="407" customWidth="1"/>
    <col min="6" max="16384" width="9.1796875" style="407"/>
  </cols>
  <sheetData>
    <row r="2" spans="2:5" ht="21">
      <c r="B2" s="405" t="s">
        <v>88</v>
      </c>
      <c r="C2" s="406"/>
      <c r="D2" s="406"/>
    </row>
    <row r="3" spans="2:5">
      <c r="B3" s="406"/>
      <c r="C3" s="406"/>
      <c r="D3" s="406"/>
    </row>
    <row r="4" spans="2:5" ht="15.5">
      <c r="B4" s="408" t="s">
        <v>133</v>
      </c>
      <c r="C4" s="408" t="s">
        <v>132</v>
      </c>
      <c r="D4" s="408" t="s">
        <v>120</v>
      </c>
      <c r="E4" s="409" t="s">
        <v>134</v>
      </c>
    </row>
    <row r="5" spans="2:5" ht="75" customHeight="1">
      <c r="B5" s="410" t="s">
        <v>3</v>
      </c>
      <c r="C5" s="410" t="s">
        <v>131</v>
      </c>
      <c r="D5" s="411" t="s">
        <v>158</v>
      </c>
      <c r="E5" s="410" t="s">
        <v>80</v>
      </c>
    </row>
    <row r="6" spans="2:5" ht="75" customHeight="1">
      <c r="B6" s="410" t="s">
        <v>8</v>
      </c>
      <c r="C6" s="410" t="s">
        <v>115</v>
      </c>
      <c r="D6" s="411" t="s">
        <v>158</v>
      </c>
      <c r="E6" s="410" t="s">
        <v>169</v>
      </c>
    </row>
    <row r="7" spans="2:5" ht="75" customHeight="1">
      <c r="B7" s="410" t="s">
        <v>145</v>
      </c>
      <c r="C7" s="410" t="s">
        <v>89</v>
      </c>
      <c r="D7" s="411" t="s">
        <v>158</v>
      </c>
      <c r="E7" s="410" t="s">
        <v>81</v>
      </c>
    </row>
    <row r="8" spans="2:5" ht="75" customHeight="1">
      <c r="B8" s="410" t="s">
        <v>143</v>
      </c>
      <c r="C8" s="410" t="s">
        <v>136</v>
      </c>
      <c r="D8" s="410" t="s">
        <v>161</v>
      </c>
      <c r="E8" s="410" t="str">
        <f>"-JW2Z"</f>
        <v>-JW2Z</v>
      </c>
    </row>
    <row r="9" spans="2:5" ht="75" customHeight="1">
      <c r="B9" s="410" t="s">
        <v>62</v>
      </c>
      <c r="C9" s="410" t="s">
        <v>155</v>
      </c>
      <c r="D9" s="411" t="s">
        <v>158</v>
      </c>
      <c r="E9" s="410" t="str">
        <f>"-JW2S"</f>
        <v>-JW2S</v>
      </c>
    </row>
    <row r="10" spans="2:5" ht="75" customHeight="1">
      <c r="B10" s="410" t="s">
        <v>144</v>
      </c>
      <c r="C10" s="410" t="s">
        <v>135</v>
      </c>
      <c r="D10" s="410" t="s">
        <v>159</v>
      </c>
      <c r="E10" s="410" t="str">
        <f>"(-JW2Z) +     (-JW2S)"</f>
        <v>(-JW2Z) +     (-JW2S)</v>
      </c>
    </row>
    <row r="11" spans="2:5" ht="75" customHeight="1">
      <c r="B11" s="410" t="s">
        <v>146</v>
      </c>
      <c r="C11" s="410" t="s">
        <v>154</v>
      </c>
      <c r="D11" s="410" t="s">
        <v>161</v>
      </c>
      <c r="E11" s="410" t="str">
        <f>"-J5II"</f>
        <v>-J5II</v>
      </c>
    </row>
    <row r="12" spans="2:5" ht="75" customHeight="1">
      <c r="B12" s="410" t="s">
        <v>176</v>
      </c>
      <c r="C12" s="410" t="s">
        <v>116</v>
      </c>
      <c r="D12" s="410" t="s">
        <v>161</v>
      </c>
      <c r="E12" s="410" t="str">
        <f>"-JW2T"</f>
        <v>-JW2T</v>
      </c>
    </row>
    <row r="13" spans="2:5" ht="75" customHeight="1">
      <c r="B13" s="410" t="s">
        <v>70</v>
      </c>
      <c r="C13" s="410" t="s">
        <v>153</v>
      </c>
      <c r="D13" s="410" t="s">
        <v>160</v>
      </c>
      <c r="E13" s="410" t="s">
        <v>140</v>
      </c>
    </row>
    <row r="14" spans="2:5" ht="75" customHeight="1">
      <c r="B14" s="410" t="s">
        <v>4</v>
      </c>
      <c r="C14" s="410" t="s">
        <v>142</v>
      </c>
      <c r="D14" s="410" t="s">
        <v>161</v>
      </c>
      <c r="E14" s="410" t="s">
        <v>92</v>
      </c>
    </row>
    <row r="15" spans="2:5" ht="75" customHeight="1">
      <c r="B15" s="410" t="s">
        <v>2</v>
      </c>
      <c r="C15" s="410" t="s">
        <v>141</v>
      </c>
      <c r="D15" s="410" t="s">
        <v>161</v>
      </c>
      <c r="E15" s="410" t="s">
        <v>177</v>
      </c>
    </row>
    <row r="16" spans="2:5" ht="75" customHeight="1">
      <c r="B16" s="410" t="s">
        <v>72</v>
      </c>
      <c r="C16" s="410" t="s">
        <v>163</v>
      </c>
      <c r="D16" s="410" t="s">
        <v>161</v>
      </c>
      <c r="E16" s="410" t="s">
        <v>157</v>
      </c>
    </row>
    <row r="17" spans="2:5" ht="75" customHeight="1">
      <c r="B17" s="410" t="s">
        <v>77</v>
      </c>
      <c r="C17" s="410" t="s">
        <v>164</v>
      </c>
      <c r="D17" s="410" t="s">
        <v>161</v>
      </c>
      <c r="E17" s="410" t="s">
        <v>91</v>
      </c>
    </row>
    <row r="18" spans="2:5" ht="75" customHeight="1">
      <c r="B18" s="410" t="s">
        <v>147</v>
      </c>
      <c r="C18" s="410" t="s">
        <v>165</v>
      </c>
      <c r="D18" s="410" t="s">
        <v>162</v>
      </c>
      <c r="E18" s="410" t="s">
        <v>121</v>
      </c>
    </row>
    <row r="19" spans="2:5" ht="75" customHeight="1">
      <c r="B19" s="410" t="s">
        <v>152</v>
      </c>
      <c r="C19" s="410" t="s">
        <v>139</v>
      </c>
      <c r="D19" s="410" t="s">
        <v>335</v>
      </c>
      <c r="E19" s="410" t="s">
        <v>140</v>
      </c>
    </row>
    <row r="20" spans="2:5" ht="75" customHeight="1">
      <c r="B20" s="410" t="s">
        <v>85</v>
      </c>
      <c r="C20" s="410" t="s">
        <v>150</v>
      </c>
      <c r="D20" s="410" t="s">
        <v>336</v>
      </c>
      <c r="E20" s="410" t="s">
        <v>140</v>
      </c>
    </row>
    <row r="21" spans="2:5" ht="105.75" customHeight="1">
      <c r="B21" s="410" t="s">
        <v>138</v>
      </c>
      <c r="C21" s="410" t="s">
        <v>148</v>
      </c>
      <c r="D21" s="410" t="s">
        <v>337</v>
      </c>
      <c r="E21" s="410" t="s">
        <v>149</v>
      </c>
    </row>
    <row r="22" spans="2:5" ht="75" customHeight="1">
      <c r="B22" s="410" t="s">
        <v>86</v>
      </c>
      <c r="C22" s="410" t="s">
        <v>151</v>
      </c>
      <c r="D22" s="410" t="s">
        <v>178</v>
      </c>
      <c r="E22" s="410" t="s">
        <v>113</v>
      </c>
    </row>
    <row r="23" spans="2:5">
      <c r="B23" s="412" t="s">
        <v>338</v>
      </c>
      <c r="C23" s="413"/>
      <c r="D23" s="413"/>
      <c r="E23" s="414"/>
    </row>
    <row r="24" spans="2:5">
      <c r="B24" s="415"/>
      <c r="C24" s="416"/>
      <c r="D24" s="416"/>
      <c r="E24" s="417"/>
    </row>
  </sheetData>
  <mergeCells count="1">
    <mergeCell ref="B23:E24"/>
  </mergeCells>
  <phoneticPr fontId="125" type="noConversion"/>
  <pageMargins left="1.27" right="0.75" top="0.48" bottom="0.35" header="0.38" footer="0.18"/>
  <pageSetup paperSize="9" scale="68" fitToHeight="2" orientation="landscape" r:id="rId1"/>
  <headerFooter alignWithMargins="0">
    <oddFoote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Charts</vt:lpstr>
      </vt:variant>
      <vt:variant>
        <vt:i4>1</vt:i4>
      </vt:variant>
    </vt:vector>
  </HeadingPairs>
  <TitlesOfParts>
    <vt:vector size="7" baseType="lpstr">
      <vt:lpstr>Aggregates (£bn)</vt:lpstr>
      <vt:lpstr>Aggregates (per cent of GDP)</vt:lpstr>
      <vt:lpstr>Aggregates (2020-21 prices)</vt:lpstr>
      <vt:lpstr>Receipts (£bn)</vt:lpstr>
      <vt:lpstr>Public finances since 1900</vt:lpstr>
      <vt:lpstr>Glossary</vt:lpstr>
      <vt:lpstr>Spending and receipts</vt:lpstr>
    </vt:vector>
  </TitlesOfParts>
  <Company>Attorney General's Office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Harriet Price</dc:creator>
  <cp:lastModifiedBy>Lockwood, Imogen</cp:lastModifiedBy>
  <cp:lastPrinted>2020-03-10T17:17:12Z</cp:lastPrinted>
  <dcterms:created xsi:type="dcterms:W3CDTF">2012-12-04T16:30:01Z</dcterms:created>
  <dcterms:modified xsi:type="dcterms:W3CDTF">2021-08-20T17:00:59Z</dcterms:modified>
</cp:coreProperties>
</file>